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registracinis popierius 5210\"/>
    </mc:Choice>
  </mc:AlternateContent>
  <xr:revisionPtr revIDLastSave="0" documentId="13_ncr:1_{A0CAE1E2-525D-4894-A97F-39FF690BCC7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49" i="1"/>
  <c r="F44" i="1"/>
  <c r="F39" i="1"/>
  <c r="F34" i="1"/>
  <c r="G54" i="1" s="1"/>
  <c r="F54" i="1" l="1"/>
  <c r="F55" i="1" s="1"/>
  <c r="F56" i="1" s="1"/>
</calcChain>
</file>

<file path=xl/sharedStrings.xml><?xml version="1.0" encoding="utf-8"?>
<sst xmlns="http://schemas.openxmlformats.org/spreadsheetml/2006/main" count="108" uniqueCount="94">
  <si>
    <t>PIRKIMO SĄLYGŲ PRIEDAS "PASIŪLYMO FORMA"</t>
  </si>
  <si>
    <t>VIENKARTINĖS MEDICININĖS PRIEMONĖS: REGISTRACINIS POPIERIUS ULTRAGARSO APARATAMS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</si>
  <si>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</si>
  <si>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</si>
  <si>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</si>
  <si>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</si>
  <si>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</si>
  <si>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</si>
  <si>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</si>
  <si>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</si>
  <si>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</si>
  <si>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</si>
  <si>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</si>
  <si>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</si>
  <si>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</si>
  <si>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</si>
  <si>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</si>
  <si>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</si>
  <si>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</si>
  <si>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</si>
  <si>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</si>
  <si>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</si>
  <si>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</si>
  <si>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</si>
  <si>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</si>
  <si>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</si>
  <si>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</si>
  <si>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</si>
  <si>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</si>
  <si>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</si>
  <si>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</si>
  <si>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</si>
  <si>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</si>
  <si>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</si>
  <si>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</si>
  <si>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</si>
  <si>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 xml:space="preserve">Popierius ultragarso aparatams UPP 84 S </t>
  </si>
  <si>
    <t>vnt.</t>
  </si>
  <si>
    <t>1.1.1.</t>
  </si>
  <si>
    <t>84 mm x 13,5 m</t>
  </si>
  <si>
    <t>1.1.2.</t>
  </si>
  <si>
    <t>Tipas: UPP 84 S (Standard)</t>
  </si>
  <si>
    <t>1.1.3.</t>
  </si>
  <si>
    <t>Tinkami naudoti su ultragarso aparatais (galima patikrinti prašant pavyzdžio).</t>
  </si>
  <si>
    <t>1.1.4.</t>
  </si>
  <si>
    <t>Kartu su pasūlymu pateikti CE sertifikatą</t>
  </si>
  <si>
    <t>1.2.</t>
  </si>
  <si>
    <t>Popierius ultragarso aparatams UPP 84 HG</t>
  </si>
  <si>
    <t>1.2.1.</t>
  </si>
  <si>
    <t>84 mm x 12,5 m</t>
  </si>
  <si>
    <t>1.2.2.</t>
  </si>
  <si>
    <t xml:space="preserve"> Tipas:  UPP 84 HG</t>
  </si>
  <si>
    <t>1.2.3.</t>
  </si>
  <si>
    <t>1.2.4.</t>
  </si>
  <si>
    <t>1.3.</t>
  </si>
  <si>
    <t>Popierius ultragarso aparatams UPP 110 HD</t>
  </si>
  <si>
    <t>1.3.1.</t>
  </si>
  <si>
    <t>110 mm x 20 m±2m</t>
  </si>
  <si>
    <t>1.3.2.</t>
  </si>
  <si>
    <t>Tipas: UPP 110 HD</t>
  </si>
  <si>
    <t>1.3.3.</t>
  </si>
  <si>
    <t>1.3.4.</t>
  </si>
  <si>
    <t>1.4.</t>
  </si>
  <si>
    <t>Popierius ultragarso aparatams UPP-110S</t>
  </si>
  <si>
    <t>1.4.1.</t>
  </si>
  <si>
    <t>1.4.2.</t>
  </si>
  <si>
    <t>Tipas: UPP-110S</t>
  </si>
  <si>
    <t>1.4.3.</t>
  </si>
  <si>
    <t>1.4.4.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</si>
  <si>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</si>
  <si>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</si>
  <si>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</si>
  <si>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</si>
  <si>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</si>
  <si>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</si>
  <si>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</si>
  <si>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</si>
  <si>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</si>
  <si>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</si>
  <si>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</si>
  <si>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</si>
  <si>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</si>
  <si>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</si>
  <si>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</si>
  <si>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</si>
  <si>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</si>
  <si>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</si>
  <si>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</si>
  <si>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</si>
  <si>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</si>
  <si>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</si>
  <si>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</si>
  <si>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</si>
  <si>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5210 2026-04-08 08:13:22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</si>
</sst>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6"/>
  <sheetViews>
    <sheetView tabSelected="1" topLeftCell="B28"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300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v>300</v>
      </c>
      <c r="D39" s="18" t="s">
        <v>37</v>
      </c>
      <c r="E39" s="19"/>
      <c r="F39" s="18" t="str">
        <f>IF(ISBLANK(E39),"", PRODUCT(C39,E39))</f>
        <v/>
      </c>
      <c r="G39" s="20"/>
      <c r="H39" s="18"/>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43</v>
      </c>
      <c r="C42" s="18"/>
      <c r="D42" s="18"/>
      <c r="E42" s="18"/>
      <c r="F42" s="18"/>
      <c r="G42" s="18"/>
      <c r="H42" s="20"/>
    </row>
    <row r="43" spans="1:14" x14ac:dyDescent="0.25">
      <c r="A43" s="18" t="s">
        <v>53</v>
      </c>
      <c r="B43" s="18" t="s">
        <v>45</v>
      </c>
      <c r="C43" s="18"/>
      <c r="D43" s="18"/>
      <c r="E43" s="18"/>
      <c r="F43" s="18"/>
      <c r="G43" s="18"/>
      <c r="H43" s="20"/>
    </row>
    <row r="44" spans="1:14" x14ac:dyDescent="0.25">
      <c r="A44" s="18" t="s">
        <v>54</v>
      </c>
      <c r="B44" s="18" t="s">
        <v>55</v>
      </c>
      <c r="C44" s="18">
        <v>250</v>
      </c>
      <c r="D44" s="18" t="s">
        <v>37</v>
      </c>
      <c r="E44" s="19"/>
      <c r="F44" s="18" t="str">
        <f>IF(ISBLANK(E44),"", PRODUCT(C44,E44))</f>
        <v/>
      </c>
      <c r="G44" s="20"/>
      <c r="H44" s="18"/>
    </row>
    <row r="45" spans="1:14" x14ac:dyDescent="0.25">
      <c r="A45" s="18" t="s">
        <v>56</v>
      </c>
      <c r="B45" s="18" t="s">
        <v>57</v>
      </c>
      <c r="C45" s="18"/>
      <c r="D45" s="18"/>
      <c r="E45" s="18"/>
      <c r="F45" s="18"/>
      <c r="G45" s="18"/>
      <c r="H45" s="20"/>
    </row>
    <row r="46" spans="1:14" x14ac:dyDescent="0.25">
      <c r="A46" s="18" t="s">
        <v>58</v>
      </c>
      <c r="B46" s="18" t="s">
        <v>59</v>
      </c>
      <c r="C46" s="18"/>
      <c r="D46" s="18"/>
      <c r="E46" s="18"/>
      <c r="F46" s="18"/>
      <c r="G46" s="18"/>
      <c r="H46" s="20"/>
    </row>
    <row r="47" spans="1:14" x14ac:dyDescent="0.25">
      <c r="A47" s="18" t="s">
        <v>60</v>
      </c>
      <c r="B47" s="18" t="s">
        <v>43</v>
      </c>
      <c r="C47" s="18"/>
      <c r="D47" s="18"/>
      <c r="E47" s="18"/>
      <c r="F47" s="18"/>
      <c r="G47" s="18"/>
      <c r="H47" s="20"/>
    </row>
    <row r="48" spans="1:14" x14ac:dyDescent="0.25">
      <c r="A48" s="18" t="s">
        <v>61</v>
      </c>
      <c r="B48" s="18" t="s">
        <v>45</v>
      </c>
      <c r="C48" s="18"/>
      <c r="D48" s="18"/>
      <c r="E48" s="18"/>
      <c r="F48" s="18"/>
      <c r="G48" s="18"/>
      <c r="H48" s="20"/>
    </row>
    <row r="49" spans="1:8" x14ac:dyDescent="0.25">
      <c r="A49" s="18" t="s">
        <v>62</v>
      </c>
      <c r="B49" s="18" t="s">
        <v>63</v>
      </c>
      <c r="C49" s="18">
        <v>250</v>
      </c>
      <c r="D49" s="18" t="s">
        <v>37</v>
      </c>
      <c r="E49" s="19"/>
      <c r="F49" s="18" t="str">
        <f>IF(ISBLANK(E49),"", PRODUCT(C49,E49))</f>
        <v/>
      </c>
      <c r="G49" s="20"/>
      <c r="H49" s="18"/>
    </row>
    <row r="50" spans="1:8" x14ac:dyDescent="0.25">
      <c r="A50" s="18" t="s">
        <v>64</v>
      </c>
      <c r="B50" s="18" t="s">
        <v>57</v>
      </c>
      <c r="C50" s="18"/>
      <c r="D50" s="18"/>
      <c r="E50" s="18"/>
      <c r="F50" s="18"/>
      <c r="G50" s="18"/>
      <c r="H50" s="20"/>
    </row>
    <row r="51" spans="1:8" x14ac:dyDescent="0.25">
      <c r="A51" s="18" t="s">
        <v>65</v>
      </c>
      <c r="B51" s="18" t="s">
        <v>66</v>
      </c>
      <c r="C51" s="18"/>
      <c r="D51" s="18"/>
      <c r="E51" s="18"/>
      <c r="F51" s="18"/>
      <c r="G51" s="18"/>
      <c r="H51" s="20"/>
    </row>
    <row r="52" spans="1:8" x14ac:dyDescent="0.25">
      <c r="A52" s="18" t="s">
        <v>67</v>
      </c>
      <c r="B52" s="18" t="s">
        <v>43</v>
      </c>
      <c r="C52" s="18"/>
      <c r="D52" s="18"/>
      <c r="E52" s="18"/>
      <c r="F52" s="18"/>
      <c r="G52" s="18"/>
      <c r="H52" s="20"/>
    </row>
    <row r="53" spans="1:8" x14ac:dyDescent="0.25">
      <c r="A53" s="18" t="s">
        <v>68</v>
      </c>
      <c r="B53" s="18" t="s">
        <v>45</v>
      </c>
      <c r="C53" s="18"/>
      <c r="D53" s="18"/>
      <c r="E53" s="18"/>
      <c r="F53" s="18"/>
      <c r="G53" s="18"/>
      <c r="H53" s="20"/>
    </row>
    <row r="54" spans="1:8" x14ac:dyDescent="0.25">
      <c r="E54" s="17" t="s">
        <v>69</v>
      </c>
      <c r="F54" s="17" t="str">
        <f>IF((COUNT(C34:C53)&lt;&gt;COUNT(F34:F53)),"", ROUND(SUM(F34:F53),2))</f>
        <v/>
      </c>
      <c r="G54" s="15" t="str">
        <f>IF((COUNT(C34:C53)&lt;&gt;COUNT(F34:F53)),"Neužpildytos visų objektų kainos", "")</f>
        <v>Neužpildytos visų objektų kainos</v>
      </c>
    </row>
    <row r="55" spans="1:8" x14ac:dyDescent="0.25">
      <c r="C55" s="17" t="s">
        <v>70</v>
      </c>
      <c r="D55" s="20"/>
      <c r="E55" s="17" t="s">
        <v>71</v>
      </c>
      <c r="F55" s="17" t="str">
        <f>IF(OR(F54="",D55=""),"", ROUND(PRODUCT(D55,F54)/100,2))</f>
        <v/>
      </c>
      <c r="G55" s="15" t="str">
        <f>IF(D55="", "Nurodykite taikomą PVM dydį", "")</f>
        <v>Nurodykite taikomą PVM dydį</v>
      </c>
    </row>
    <row r="56" spans="1:8" x14ac:dyDescent="0.25">
      <c r="E56" s="17" t="s">
        <v>72</v>
      </c>
      <c r="F56" s="17">
        <f>IF(ISBLANK(F55), "", ROUND(SUM(F54:F55),2))</f>
        <v>0</v>
      </c>
    </row>
  </sheetData>
  <sheetProtection algorithmName="SHA-512" hashValue="8Hvkw8ltr9bZm4PrPOfR6UA5+NdE7Tmw+4qc8kH1/PtnH6SAJL3PPAqsFsTzvT/bwlT9gb9DsabTXIp23bqUvw==" saltValue="gZ0K9gjgwVAjEcuIcAPMF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74</v>
      </c>
      <c r="B5" s="45"/>
      <c r="C5" s="43" t="s">
        <v>75</v>
      </c>
      <c r="D5" s="44"/>
      <c r="E5" s="45"/>
      <c r="F5" s="43" t="s">
        <v>76</v>
      </c>
      <c r="G5" s="44"/>
      <c r="H5" s="45"/>
      <c r="I5" s="43" t="s">
        <v>77</v>
      </c>
      <c r="J5" s="45"/>
      <c r="K5" s="9" t="s">
        <v>78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75</v>
      </c>
      <c r="D19" s="44"/>
      <c r="E19" s="45"/>
      <c r="F19" s="43" t="s">
        <v>80</v>
      </c>
      <c r="G19" s="44"/>
      <c r="H19" s="45"/>
      <c r="I19" s="64" t="s">
        <v>77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81</v>
      </c>
      <c r="B33" s="31"/>
      <c r="C33" s="31"/>
      <c r="D33" s="31"/>
      <c r="E33" s="31"/>
      <c r="F33" s="31"/>
      <c r="G33" s="31"/>
      <c r="H33" s="31"/>
      <c r="I33" s="31"/>
      <c r="J33" s="31"/>
    </row>
    <row r="34" spans="1:10" ht="15.95" customHeight="1" thickBot="1" x14ac:dyDescent="0.3"/>
    <row r="35" spans="1:10" ht="15.95" customHeight="1" x14ac:dyDescent="0.25">
      <c r="A35" s="8" t="s">
        <v>27</v>
      </c>
      <c r="B35" s="60" t="s">
        <v>82</v>
      </c>
      <c r="C35" s="44"/>
      <c r="D35" s="44"/>
      <c r="E35" s="44"/>
      <c r="F35" s="44"/>
      <c r="G35" s="45"/>
      <c r="H35" s="61" t="s">
        <v>83</v>
      </c>
      <c r="I35" s="44"/>
      <c r="J35" s="62"/>
    </row>
    <row r="36" spans="1:10" ht="48" customHeight="1" x14ac:dyDescent="0.25">
      <c r="A36" s="23" t="s">
        <v>84</v>
      </c>
      <c r="B36" s="52" t="s">
        <v>85</v>
      </c>
      <c r="C36" s="47"/>
      <c r="D36" s="47"/>
      <c r="E36" s="47"/>
      <c r="F36" s="47"/>
      <c r="G36" s="30"/>
      <c r="H36" s="55"/>
      <c r="I36" s="47"/>
      <c r="J36" s="49"/>
    </row>
    <row r="37" spans="1:10" ht="48" customHeight="1" x14ac:dyDescent="0.25">
      <c r="A37" s="23" t="s">
        <v>86</v>
      </c>
      <c r="B37" s="52" t="s">
        <v>87</v>
      </c>
      <c r="C37" s="47"/>
      <c r="D37" s="47"/>
      <c r="E37" s="47"/>
      <c r="F37" s="47"/>
      <c r="G37" s="30"/>
      <c r="H37" s="55"/>
      <c r="I37" s="47"/>
      <c r="J37" s="49"/>
    </row>
    <row r="38" spans="1:10" ht="48" customHeight="1" x14ac:dyDescent="0.25">
      <c r="A38" s="23" t="s">
        <v>88</v>
      </c>
      <c r="B38" s="52" t="s">
        <v>89</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90</v>
      </c>
      <c r="B48" s="31"/>
      <c r="C48" s="31"/>
      <c r="D48" s="31"/>
      <c r="E48" s="31"/>
      <c r="F48" s="31"/>
      <c r="G48" s="31"/>
      <c r="H48" s="31"/>
      <c r="I48" s="31"/>
      <c r="J48" s="31"/>
    </row>
    <row r="51" spans="1:10" x14ac:dyDescent="0.25">
      <c r="A51" s="51" t="s">
        <v>91</v>
      </c>
      <c r="B51" s="31"/>
      <c r="C51" s="31"/>
      <c r="D51" s="31"/>
      <c r="E51" s="57"/>
      <c r="F51" s="31"/>
      <c r="G51" s="31"/>
      <c r="H51" s="31"/>
      <c r="I51" s="31"/>
      <c r="J51" s="31"/>
    </row>
    <row r="53" spans="1:10" x14ac:dyDescent="0.25">
      <c r="A53" s="51" t="s">
        <v>92</v>
      </c>
      <c r="B53" s="31"/>
      <c r="C53" s="31"/>
      <c r="D53" s="31"/>
      <c r="E53" s="57"/>
      <c r="F53" s="31"/>
      <c r="G53" s="31"/>
      <c r="H53" s="31"/>
      <c r="I53" s="31"/>
      <c r="J53" s="31"/>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2026-04-08T05:15:03Z</dcterms:modified>
</cp:coreProperties>
</file>