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2026 m pirkimai\CPU-11 Alytaus m savivaldybės negyvenamųjų patalpų remonto bei švietimo įstaigų vandentiekio nuotekų elektros ir kitų inžinerinių sistemų ar konstrukcinių avarinių gedimų šalinimo darbai\Sąlygos 2026-04-08\"/>
    </mc:Choice>
  </mc:AlternateContent>
  <xr:revisionPtr revIDLastSave="0" documentId="13_ncr:1_{05F55636-97E6-43C7-8676-DB795D5E3EFD}" xr6:coauthVersionLast="47" xr6:coauthVersionMax="47" xr10:uidLastSave="{00000000-0000-0000-0000-000000000000}"/>
  <bookViews>
    <workbookView xWindow="-108" yWindow="-108" windowWidth="23256" windowHeight="12456" xr2:uid="{00000000-000D-0000-FFFF-FFFF00000000}"/>
  </bookViews>
  <sheets>
    <sheet name="Darbų kiekių sąrašas" sheetId="3" r:id="rId1"/>
  </sheets>
  <definedNames>
    <definedName name="_xlnm._FilterDatabase" localSheetId="0" hidden="1">'Darbų kiekių sąrašas'!$A$8:$F$299</definedName>
    <definedName name="_Hlk21076968" localSheetId="0">'Darbų kiekių sąrašas'!#REF!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8" i="3" l="1"/>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11" i="3"/>
  <c r="F297" i="3" l="1"/>
  <c r="F299" i="3" s="1"/>
  <c r="C319" i="3"/>
  <c r="E310" i="3"/>
  <c r="D319" i="3" s="1"/>
  <c r="C318" i="3" l="1"/>
  <c r="C320" i="3" s="1"/>
  <c r="D318" i="3"/>
  <c r="D320" i="3" s="1"/>
</calcChain>
</file>

<file path=xl/sharedStrings.xml><?xml version="1.0" encoding="utf-8"?>
<sst xmlns="http://schemas.openxmlformats.org/spreadsheetml/2006/main" count="600" uniqueCount="336">
  <si>
    <t>Darbų pavadinimas</t>
  </si>
  <si>
    <t>Mato vnt.</t>
  </si>
  <si>
    <t>Paruošiamieji ir žemės darbai</t>
  </si>
  <si>
    <t xml:space="preserve">Mūrinių sienų išardymas </t>
  </si>
  <si>
    <t>Stiklo blokelių ardymas</t>
  </si>
  <si>
    <t>Sienų vidaus paviršiaus aptaisymo medinėmis dailylentėmis (ar mediniais skydais) išardymas</t>
  </si>
  <si>
    <t>Sienų  plytelių išardymas (be plytelių išsaugojimo)</t>
  </si>
  <si>
    <t>Sienų remontas (nuvalant senus dažus ar tapetus ar kita seną dangą;  tinkavimas;  tinkavimo, glaistymo kampų uždėjimas; gruntavimas; glaistymas 2 sluoksniai; šlifavimas; dažymas 2 kartus plaunamais vandeniais emulsiniais dažais (dažų atsparumo trynimui, dengiamumo 1 klasė, dažai turi būti tinkami viešosios paskirties pastatų patalpoms). Spalvą derinti su užsakovu. Dokumentai, pagrindžiantys nurodytas dažų technines charakteristikas bus reikalaujami.</t>
  </si>
  <si>
    <t>Sienų remontas (nuimant senus tapetus ar nuvalant dažus; tinkavimas; tinkavimo, glaistymo kampų uždėjimas; glaistymas; šlifavimas; gruntavimas ir naujų vinilinių tapetų (rūšis 1) klijavimas). Tapetų spalvą ir raštą derinti su užsakovu.</t>
  </si>
  <si>
    <t>Sienų kosmetinis remontas (glaistymas, dažymas 2 kartus (dažų atsparumo trynimui, dengiamumo  1 klasė, dažai turi būti skirti viešosios paskirties pastatų patalpoms)). Spalvą derinti su užsakovu. Dokumentai, pagrindžiantys nurodytas dažų technines charakteristikas bus reikalaujami.</t>
  </si>
  <si>
    <t>Palangių, durų ir langų  angokr.aščių remontas (nuvalant senus dažus ar tapetus ar kita seną dangą;  tinkavimas;  tinkavimo, glaistymo kampų uždėjimas; gruntavimas; glaistymas 2 sluoksniai; šlifavimas; dažymas 2 kartus plaunamais vandeniais emulsiniais dažais (dažų atsparumo trynimui 1 klasė, dažai turi būti skirti viešosios paskirties patalpų patalpoms). Spalvą derinti su užsakovu. Dokumentai, pagrindžiantys nurodytas dažų technines charakteristikas bus reikalaujami.</t>
  </si>
  <si>
    <t>Sienų  tinko remontas</t>
  </si>
  <si>
    <t>120 mm storio keraminių plytų mūrijimas</t>
  </si>
  <si>
    <t>Dvisluoksnio gipskartonio (vienos gipskartonio plokštės storis 12 mm) pertvarų su metaliniu karkasu ir 100 mm izoliacijos sluoksniu įrengimas</t>
  </si>
  <si>
    <t>Dvisluoksnio atsparių drėgmei gipskartonio  (vienos gipskartonio plokštės storis 12 mm) pertvarų su metaliniu karkasu ir 100 mm izoliacijos sluoksniu įrengimas</t>
  </si>
  <si>
    <t xml:space="preserve">Sienų teptinės hidroizoliacijos įrengimas </t>
  </si>
  <si>
    <t>Sienų pelėsio naikinimas cheminėmis priemonėmis</t>
  </si>
  <si>
    <t>Laidų uždengimas, apdailine baldine laminuota medienos drožlių plokšte (18 mm), įrengiant metalinį karkasą. Plokštės spalvą derinti su užsakovu.</t>
  </si>
  <si>
    <t>Sienų paviršiaus aptaisymas (klijuojant) gipskartonio plokštėmis (gipskartonio plokštės storis 12 mm)</t>
  </si>
  <si>
    <t>Sienų paviršiaus aptaisymas (įrengiant metalinį karkasą) gipskartonio plokštėmis (gipskartonio plokštės storis 12 mm)</t>
  </si>
  <si>
    <t>Sienų paviršiaus aptaisymas (įrengiant metalinį karkasą) atsapriomis drėgmei gipskartonio plokštėmis (gipskartonio plokštės storis 12 mm)</t>
  </si>
  <si>
    <t>Sienų aptaisymas keraminėmis plytelėmis (1 rūšies keraminės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t>
  </si>
  <si>
    <t>Angokraščių, palangių, stulpų aptaisymas keraminėmis plytelėmis (1 rūšies keraminės plytelės, senų plytelių išardymas ir naujų klijavimas, apdailinių kampų uždėjimas, spalvą ir matmenis derinti) išorinio kampo formavimui, plytelių užbaigimui naudojant aliuminio profilius. Spalva ir matmenis derinti su užsakovu. Dokumentai, pagrindžiantys nurodytų keraminių plytelių technines charakteristikas bus reikalaujami.</t>
  </si>
  <si>
    <t>Vidinių palangių (iš LMD plokštės) montavimas. Spalva-balta.</t>
  </si>
  <si>
    <t>m</t>
  </si>
  <si>
    <t>Vidinių  gelžbetoninių palangių remontas (glaistymas, sustiprinimo kampų uždėjimas, gruntavimas, šlifavimas, dažymas (dažų atsparumo trynimui 1 klasė)).</t>
  </si>
  <si>
    <t>Radiatorių perdažymas (senų dažų pašalinimas, gruntavimas, dažymas). (Dažai turi būti tinkantys karščio veikiamiems paviršiams t.y. specialiai radiatoriams).</t>
  </si>
  <si>
    <t>Lubos</t>
  </si>
  <si>
    <t>Pakabinamų lubų su metalo konstrukcija demontavimas</t>
  </si>
  <si>
    <t>Lubų remontas (nuvalant senus dažus, tinko remontas, glaistymas, gruntavimas, dažymas vandeniais emulsiniais dažais2 kartus (dažai 1 klasės, skirti viešosios paskirties pastatų patalpoms). Dokumentai, pagrindžiantys nurodytų dažų technines charakteristikas bus reikalaujami.</t>
  </si>
  <si>
    <t>Lubų atskirų vietų tinko remontas</t>
  </si>
  <si>
    <t>Pakabinamų lubų su metalo konstrukcija (Armstrong tipo arba analogiškos plokštės 600x600 mm; Atsparumas ugniai: Degumo klasė A1 pagal EN 13501-1; Garso izoliacija D klasė pagal EN ISO 11654;) įrengimas</t>
  </si>
  <si>
    <t>Pakabinamų atsparių drėgmei  lubų su metalo konstrukcija (Amstrong tipo arba analogiškos plokštės 600x600 mm) įrengimas. Atsparumas ugniai: Degumo klasė A1 pagal EN 13501-1; Garso izoliacija D klasė pagal EN ISO 11654; Atsparumas drėgmei: Klasė 1/C/0N pagal EN 13964, siekia ne mažiau kaip 90 % RH. Dokumentai, pagrindžiantys nurodytų pakabinamų lubų technines charakteristikas bus reikalaujami.</t>
  </si>
  <si>
    <t>Pakabinamų lubų iš gipsokartono plokštės su metalo konstrukcija įrengimas įskaitant glaistymą, gruntavimą ir dažymą (dažai 1 klasės)</t>
  </si>
  <si>
    <t>Durys</t>
  </si>
  <si>
    <t>Durų  su staktomis mūrinėse sienose išėmimas</t>
  </si>
  <si>
    <t>Durų angų platinimas (plytų mūro pjovimas diskiniu pjūklu)</t>
  </si>
  <si>
    <t>Sąramų įrengimas (betoninės nelaikančios sąramos, kurios naudojamos kaip vidinis elementas durų angų perdangai sienose)</t>
  </si>
  <si>
    <t>vnt.</t>
  </si>
  <si>
    <t>Vidinių plieninių, lengvo tipo vidaus durų įstatymas į durų angas (iki 3 m2).  Reikalavimai durims: ZK tipo arba analogas; III klimato klasė; S apkrovimo grupė; durų plokštė 40 mm storio, iš trijų pusių falcuota, skardos storis 0,6 mm, gruntuota milteliniu būdu arba padengta laminatu; durų varčia su rankena ir užraktu;šilumos laidumo koeficiantas U=2,1W/m2 K; triukšmo izoliacija Rw  25 dB; durų varstymo patikimumas ne mažiau kaip 100000 varstymo ciklų; durys rakinamos mechaniniu būdu (raktas turi atitikti Europrofilio DIN standartą). Gamintojo garantija ne mažiau 10 metų. Durys turi būti pateiktos pilnos komplektacijos su varčia, stakta ir apvadais, rankena, spyna, raktais.  Apvadų, varčios ir staktos spalva ir raštas turi būti vienodi. Durų spalvą ir darinėjimosi kryptį (dešininės ar kairinės) derinti su užsakovu.</t>
  </si>
  <si>
    <t>Skydinės konstrukcijos  vidaus durų įstatymas į durų angas (iki 3 m2). Varčios rėmas iš spygliuočių medienos, užpildas-stabilizuotas kartonas- korys, laminatas CPL 0,2 mm. Į kainą turi būti įskaičiuota: varčia, stakta, tylaus uždarymo spyna, vyriai. Durų varstymo patikimumas ne mažiau kaip 100000 varstymo ciklų; durys rakinamos mechaniniu būdu (raktas turi atitikti Europrofilio DIN standartą). Gamintojo garantija ne mažiau 10 metų. Durys turi būti pateiktos pilnos komplektacijos su varčia, stakta ir apvadais, rankena, spyna, raktais.  Apvadų, varčios ir staktos spalva ir raštas turi būti vienodi. Durų spalvą ir darinėjimosi kryptį (dešininės ar kairinės) derinti su užsakovu.</t>
  </si>
  <si>
    <t>Durų dažymas (pašalinant senus dažus, dažyti emulsiniais dažais, skirtais vidaus apdailos darbams, medienai).</t>
  </si>
  <si>
    <t xml:space="preserve">Durų atmušų montavimas </t>
  </si>
  <si>
    <t>Durų slenkstuko įrengimas (jungiamoji juosta, skirta grindų dangų sujungimui, pagaminta iš aliuminio).</t>
  </si>
  <si>
    <t>Surenkamų WC pertvarų/kabinų su durimis iš LMDP įrengimas (atskiros kabinos su durimis ir užraktais)</t>
  </si>
  <si>
    <t>Grindys</t>
  </si>
  <si>
    <t>Pagrindo po grindimis iš betono su žvyru išardymas</t>
  </si>
  <si>
    <t>Laminuotų ar medinių lentinių grindų dangos demontavimas</t>
  </si>
  <si>
    <t>Linoleumo grindų dangos demontavimas</t>
  </si>
  <si>
    <t>Betoninių  grindų demontavimas</t>
  </si>
  <si>
    <t xml:space="preserve">Grindų plytelių dangos išardymas </t>
  </si>
  <si>
    <t>Laiptų pakopų išardymas</t>
  </si>
  <si>
    <t>Laiptų aikštelių išardymas</t>
  </si>
  <si>
    <t>Paruošiamojo arba išlyginamojo pagrindo sluoksnio iš smėlio-žvyro mišinio įrengimas</t>
  </si>
  <si>
    <t>Betoninių grindų armavimas tinklais</t>
  </si>
  <si>
    <t>t</t>
  </si>
  <si>
    <t>Cementinio skiedinio grindų dangos 80 mm storio įrengimas</t>
  </si>
  <si>
    <t>Pagrindo išlyginimas 1 sluoksnio 3 mm storio savaime išlyginančiu skiediniu</t>
  </si>
  <si>
    <t>Pagrindo išlyginimas 1 sluoksnio 6 mm storio savaime išlyginančiu skiediniu</t>
  </si>
  <si>
    <t>Pagrindo išlyginimas 1 sluoksnio 12 mm storio savaime išlyginančiu skiediniu</t>
  </si>
  <si>
    <t>Grindų išlyginamųjų sluoksnių 20 mm storio įrengimas, naudojant sausus mišinius ir gruntuojant</t>
  </si>
  <si>
    <t>Grindų išlyginamųjų sluoksnių įrengimas naudojant išlyginamąsias plokštes (OSB plokštės storis ne didesnis kaip 25 mm)</t>
  </si>
  <si>
    <t>Grindų šiltinamųjų (garso) 100 mm storio izoliacijų įrengimas, naudojant putų polistireno plokštes (EPS100)</t>
  </si>
  <si>
    <t>Grindų hidroizoliacijos įrengimas klojant plėvelę</t>
  </si>
  <si>
    <t xml:space="preserve">Grindų teptinės hidroizoliacijos įrengimas </t>
  </si>
  <si>
    <t>Grindų aptaisymas akmens masės plytelėmis (1 rūšis, slidumo klasė R10, dilumo klasė 4, spalva ir matmenys derinama su užsakovu). Dokumentai, pagrindžiantys nurodytų akmens masės plytelių technines charakteristikas bus reikalaujami.</t>
  </si>
  <si>
    <t>PVC dangos (atsparumo klasė 34, bendras dangos storis ne mažiau kaip 2,5 mm, dėvimojo sluoksnio storis ne mažiau kaip 0,7 mm, atsparumas slydimui R10) įrengimas užklijuojant 12 cm dangos ant sienos, dangos juostų suvirinimo siūlių tvirtumas turi būti ne mažiau nei 600 N/50mm. Dokumentai, pagrindžiantys nurodytos PVC dangos technines charakteristikas bus reikalaujami.</t>
  </si>
  <si>
    <t>Grindjuosčių (plastikinių) tvirtinimas.</t>
  </si>
  <si>
    <t>Grindjuosčių (medžio masyvo) tvirtinimas.</t>
  </si>
  <si>
    <t>Grindjuosčių(keraminių plytelių) tvirtinimas.</t>
  </si>
  <si>
    <t>Grindjuosčių (akmens masės) tvirtinimas.</t>
  </si>
  <si>
    <t>Parketo dangos remontas (nusidėvėjusių parketlenčių keitimas, šlifavimas, glaistymas, lakavimas 3 sluoksniais)</t>
  </si>
  <si>
    <t>Parketo dangos remontas (šlifavimas, glaistymas, poliravimas,  lakavimas 3 sluoksniais)</t>
  </si>
  <si>
    <t>Sportinės PVC dangos (storis ne mažiau 9 mm, viršutinis dangos sluoksnis dengtas medžiaga, suteikiančia atsparumą purvui, atsparumo klasė T, danga apdirbta per visą storį  bakteriocidine medžiaga, neleidžiančia daugintis bakterijoms ar grybeliams, vertikali deformacija: ≤3 Mm., smūgio absorbcija pagal EN sudaro 41 %, kamuolio atšokimas – ≥ 90 %, standartinės deformacijos testas – 3 mm, slydimo testas - 0.4 - 0.6, deformacijos kontrolės testas - 1%, trinties koeficientas 80 – 110) įrengimas.</t>
  </si>
  <si>
    <t>Laiptų turėklų demontavimas</t>
  </si>
  <si>
    <t>Laiptų pakopų paruošimas, nuvalymas, lyginimas, formos atstatymas</t>
  </si>
  <si>
    <t>Laiptų turėklų (nerūdijančio plieno AISI201 arba AISI430 markės, turėklų aukštis 1,2 m, vertikalus dalijimo bekliūtis tarpas ne didesnis kai 0,10 m) su mediniu (pušis) porankiu  (40-50 mm diametro) įrengimas</t>
  </si>
  <si>
    <t>Laiptų turėklų (nerūdijančio plieno AISI201 arba AISI430 markės, turėklų aukštis 1,2 m, vertikalus dalijimo bekliūtis tarpas ne didesnis kai 0,10 m) su nerūdijančio plieno porankiu (40-50 mm diametro) įrengimas</t>
  </si>
  <si>
    <t>Teraco grindų restauravimas (lyginimas, šlifavimas, įtrūkimų ar skylių užtaisymas, poliravimas, impregnavimas)</t>
  </si>
  <si>
    <t>Laiptų priešpakopių dažymas (dažų atsparumo trynimui 1 klasė, dažai turi būti skirti viešosios paskirties pastatų patalpoms). Spalvą derinti su užsakovu. Dokumentai, pagrindžiantys nurodytas dažų technines charakteristikas bus reikalaujami.</t>
  </si>
  <si>
    <t>Laiptų apdaila akmens masės plytelėmis (1 rūšis, slidumo klasė R10, dilumo klasė 4, spalva ir matmenys derinama su užsakovu). Dokumentai, pagrindžiantys nurodytų akmens masės plytelių technines charakteristikas bus reikalaujami.</t>
  </si>
  <si>
    <t>Elektros darbai</t>
  </si>
  <si>
    <t xml:space="preserve">Jungiklių, perjungiklių,  kištukinių lizdų demontavimas </t>
  </si>
  <si>
    <t>Laidų ištraukimas iš vamzdžių arba kanalų</t>
  </si>
  <si>
    <t>Plafonų ir sieninių šviestuvų demontavimas</t>
  </si>
  <si>
    <t xml:space="preserve"> vnt.</t>
  </si>
  <si>
    <t>Liuminescencinių iki dviejų lempų šviestuvų demontavimas</t>
  </si>
  <si>
    <t>Liuminescencinių iki keturių lempų šviestuvų demontavimas</t>
  </si>
  <si>
    <t>Šviestuvų kabinamų ant kronšteinų demontavimas</t>
  </si>
  <si>
    <t>Elektros instaliacijos plastikinių kanalų demontavimas</t>
  </si>
  <si>
    <t xml:space="preserve"> m</t>
  </si>
  <si>
    <t>Paskirstymo skydelių demontavimas</t>
  </si>
  <si>
    <t>Vagų kirtimas paslėptai elektros instaliacijai vagotuvu tinkuotose sienose ir jų užtaisymas (užtinkavimas)</t>
  </si>
  <si>
    <t>Vagų kirtimas paslėptai elektros instaliacijai vagotuvu betono sienose ir jų užtaisymas (užtinkavimas)</t>
  </si>
  <si>
    <t>Vagų kirtimas paslėptai elektros instaliacijai vagotuvu tinkuotose lubose ir jų užtaisymas (užtinkavimas)</t>
  </si>
  <si>
    <t>Vagų kirtimas paslėptai elektros instaliacijai vagotuvu betono lubose ir jų užtaisymas (užtinkavimas)</t>
  </si>
  <si>
    <t>Skylių gręžimas elektriniu grąžtu, esant 0,5 plytos sienos storiui</t>
  </si>
  <si>
    <t>Skylių gręžimas elektriniu grąžtu, esant 1 plytos sienos storiui</t>
  </si>
  <si>
    <t>Skylių gręžimas elektriniu grąžtu, esant 1,5 plytos sienos storiui</t>
  </si>
  <si>
    <t>Iki 25 mm skersmens viniplastinių vamzdžių montavimas sienomis ir kolonomis su nejudamu tvirtinimu</t>
  </si>
  <si>
    <t xml:space="preserve">Iki 32 mm skersmens viniplastinių vamzdžių montavimas sienomis ir kolonomis su nejudamu tvirtinimu </t>
  </si>
  <si>
    <t>Iki 25 mm skersmens viniplastinių vamzdžių montavimas perdengimais užbetonuojant ir jų užtaisymas (užtinkavimas)</t>
  </si>
  <si>
    <t>Iki 32 mm skersmens viniplastinių vamzdžių montavimas perdengimais užbetonuojant ir jų užtaisymas (užtinkavimas)</t>
  </si>
  <si>
    <t>Iki 50 mm skersmens viniplastinių vamzdžių montavimas perdengimais užbetonuojant ir jų užtaisymas (užtinkavimas)</t>
  </si>
  <si>
    <t>Elektros instaliacijos plastikinių kanalų iki 60x40 mm skersmens montavimas</t>
  </si>
  <si>
    <t>Elektros instaliacijos plastikinių kanalų iki 100x60 mm skersmens montavimas</t>
  </si>
  <si>
    <t>Kabelio Cu 3x1,5 mm2 (su XLPE izoliacija) tiesimas vamzdžiuose, blokuose, laidadėžėse (Elektros kabeliai turi būti parinkti pagal atsparumą ugniai: Koridoriai, laiptinės, holai ir pan.  - Cca s1, d1, a1; Patalpos, kuriose gali būti virš 50 žmonių - Dca s2, d2, a2).</t>
  </si>
  <si>
    <t>Kabelio Cu 3x2,5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</si>
  <si>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</si>
  <si>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5x4 mm2 (su XLPE izoliacija) tiesimas vamzdžiuose, blokuose, laidadėžėse (Elektros kabeliai turi būti parinkti pagal atsparumą ugniai: Koridoriai, laiptinės, holai ir pan.  - Cca s1, d1, a1; Patalpos, kuriose gali būti virš 50 žmonių - Dca s2, d2, a2).</t>
  </si>
  <si>
    <t>Kabelio Cu 5x6 mm2 (su XLPE izoliacija) tiesimas vamzdžiuose, blokuose, laidadėžėse (Elektros kabeliai turi būti parinkti pagal atsparumą ugniai: Koridoriai, laiptinės, holai ir pan.  - Cca s1, d1, a1; Patalpos, kuriose gali būti virš 50 žmonių - Dca s2, d2, a2).</t>
  </si>
  <si>
    <t>Kabelio Cu 5x10 mm2 (su XLPE izoliacija) tiesimas vamzdžiuose, blokuose, laidadėžėse (Elektros kabeliai turi būti parinkti pagal atsparumą ugniai: Koridoriai, laiptinės, holai ir pan.  - Cca s1, d1, a1; Patalpos, kuriose gali būti virš 50 žmonių - Dca s2, d2, a2).</t>
  </si>
  <si>
    <t>Kabelio Cu 3x1,5 mm2 (su XLPE izoliacija) tiesimas sienose ir paruoštose vagose (po tinku) (Elektros kabeliai turi būti parinkti pagal atsparumą ugniai: Koridoriai, laiptinės, holai ir pan.  - Cca s1, d1, a1; Patalpos, kuriose gali būti virš 50 žmonių - Dca s2, d2, a2).</t>
  </si>
  <si>
    <t>Kabelio Cu 3x2,5 mm2 (su XLPE izoliacija) tiesimas sienose ir paruoštose vagose (po tinku)(Elektros kabeliai turi būti parinkti pagal atsparumą ugniai: Koridoriai, laiptinės, holai ir pan.  - Cca s1, d1, a1; Patalpos, kuriose gali būti virš 50 žmonių - Dca s2, d2, a2).</t>
  </si>
  <si>
    <t>Lizdų gręžimas paskirstymo dėžutėms, jungikliams, kištukiniams lizdams mūro sienose</t>
  </si>
  <si>
    <t>Lizdų gręžimas paskirstymo dėžutėms, jungikliams, kištukiniams lizdams betono sienose</t>
  </si>
  <si>
    <t>Vienfazių 230V,  2P+PE, 16A hermetinių ir pusiau hermetinių kištukinių lizdų montavimas</t>
  </si>
  <si>
    <t>Trifazių 400V, 16A (32A), 4P+PE hermetinių ir pusiau hermetinių kištukinių lizdų montavimas</t>
  </si>
  <si>
    <t>Kištukinių lizdų 230V, 2P+PE, 16A, su rėmeliu, savaime iš vidaus užsidarančiais kontaktais, tvirtinimo elementais (montažinėmis dėžutėmis) montavimas, kai instaliacija paslėptoji</t>
  </si>
  <si>
    <t>Jungiklių, perjungiklių 230V, 10A, su rėmeliu, tvirtinimo elementais (montažinėmis dėžutėmis) montavimas, kai instaliacija paslėptoji</t>
  </si>
  <si>
    <t>LED panelių apvalių 12W ±10℅ (komplektuojamų kartu su maitinimo šaltiniu), IP20 (IP44), 3500-4500K, ≥900lm, CRI&gt;80  montavimas pakabinamų lubų angose</t>
  </si>
  <si>
    <t>LED panelių 40W ±10℅ (komplektuojamų kartu su maitinimo šaltiniu),       60x60 cm, IP20 (IP44), 3500-4500K, ≥3500lm, CRI&gt;80  montavimas pakabinamų lubų angose</t>
  </si>
  <si>
    <t>LED panelių 40W ±10℅ (komplektuojamų kartu su maitinimo šaltiniu),     120x30 cm, IP20 (IP44), 3500-4500K, ≥3500lm, CRI&gt;80  montavimas tvirtinant smeigėmis</t>
  </si>
  <si>
    <t>LED panelių 40W ±10℅ (komplektuojamų kartu su maitinimo šaltiniu),     120x30 cm, IP20 (IP44), 3500-4500K, ≥3500lm, CRI&gt;80  montavimas pakabinamų lubų angose</t>
  </si>
  <si>
    <t>Iki 2 lempų liuminescencinių 2x36W±10℅ , elektroninio uždegimo, paraboloniu reflektoriumi šviestuvų montavimas pakabinamų lubų ertmėse</t>
  </si>
  <si>
    <t>Iki 4 lempų liuminescencinių 4x18W±10℅, elektroninio uždegimo, paraboloniu reflektoriumi šviestuvų montavimas tvirtinant smeigėmis</t>
  </si>
  <si>
    <t>Iki 4 lempų liuminescencinių 4x18W±10℅, elektroninio uždegimo, paraboloniu reflektoriumi šviestuvų montavimas pakabinamų lubų ertmėse</t>
  </si>
  <si>
    <t>Evakuacinių LED šviestuvų 230V, su 1 val. akumuliatoriumi montavimas</t>
  </si>
  <si>
    <t>Avarinio modulio (akumuliatoriaus) užtikrinančio šviestuvo darbą dingus įtampai  ne mažiau 60 min. montavimas</t>
  </si>
  <si>
    <t>Paskirstymo skydelio 12 mod.,  ≥IP31, įleidžiamo, rakinamo, metalinėmis durelėmis montavimas (su modulinių prietaisų pastatymu ir pajungimu)</t>
  </si>
  <si>
    <t>Paskirstymo skydelio 24 mod.,  ≥IP31, įleidžiamo, rakinamo, metalinėmis durelėmis montavimas  (su modulinių prietaisų pastatymu ir pajungimu)</t>
  </si>
  <si>
    <t>Paskirstymo skydelio 36 mod.,  ≥IP31, įleidžiamo, rakinamo, metalinėmis durelėmis montavimas  (su modulinių prietaisų pastatymu ir pajungimu)</t>
  </si>
  <si>
    <t>Paskirstymo skydelio 48 mod.,  ≥IP31, įleidžiamo, rakinamo, metalinėmis durelėmis montavimas  (su modulinių prietaisų pastatymu ir pajungimu)</t>
  </si>
  <si>
    <t>Paskirstymo skyduose papildomų modulinių prietaisų (srovės nuotėkio relė 230V, 16A (20A), 2P, kurios suveikimo srovė Iv≤30mA) montavimas</t>
  </si>
  <si>
    <t>Paskirstymo skyduose papildomų modulinių prietaisų (Srovės nuotėkio relė 400V, 20A (25A), 4P, kurios suveikimo srovė Iv≤30mA)  montavimas</t>
  </si>
  <si>
    <t>Paskirstymo skyduose papildomų modulinių (vienfazis automatinis jungiklis 230V,  6A, 10A, 16A ) prietaisų montavimas</t>
  </si>
  <si>
    <t>Paskirstymo skyduose papildomų modulinių (trifazis automatinis jungiklis 400V, 16A, 20A, 25A, 32A) prietaisų montavimas</t>
  </si>
  <si>
    <t>Esamų apsauginių ir priešgaisrinių daviklių permontavimas (tuo atveju kai  įrenginėjamos pakabinamos lubos ir daviklius reikalinga permontuoti žemiau pakabinamų lubų)</t>
  </si>
  <si>
    <t>Elektros instaliacijos izoliacijos varžos ir pereinamosios varžos matavimai</t>
  </si>
  <si>
    <t>Vėdinimas</t>
  </si>
  <si>
    <t>Metalinių oro difuzorių DVS100 (DVS125) montavimas</t>
  </si>
  <si>
    <t>Kanalinių ventiliatorių iki 350m³/h montavimas</t>
  </si>
  <si>
    <t>Buitinių ventiliatorių tinkamų į sienas ir lubas Ø100 (Ø125) montavimas</t>
  </si>
  <si>
    <t>Ketinių vidaus kanalizacijos 50 mm skersmens vamzdynų ardymas</t>
  </si>
  <si>
    <t>Ketinių vidaus kanalizacijos 100 mm skersmens vamzdynų ardymas</t>
  </si>
  <si>
    <t xml:space="preserve">Iki 50 mm skersmens plastikinio kanalizacijos vamzdyno santechkabinose montavimas  </t>
  </si>
  <si>
    <t xml:space="preserve">Iki 100 mm skersmens plastikinio kanalizacijos vamzdyno santechkabinose montavimas  </t>
  </si>
  <si>
    <t xml:space="preserve">110 mm skersmens plastikinių vamzdžių kanalizacijos vamzdyno stovų tarp aukštų montavimas  </t>
  </si>
  <si>
    <t xml:space="preserve">Vidaus nuotekų plastikinių vamzdynų jungiamųjų (fasoninių) dalių montavimas, kai nominalusis vidinis skersmuo, mm iki 50  </t>
  </si>
  <si>
    <t xml:space="preserve">Vidaus nuotekų plastikinių vamzdynų jungiamųjų (fasoninių) dalių montavimas, kai nominalusis vidinis skersmuo, mm 110  </t>
  </si>
  <si>
    <t xml:space="preserve">Vidaus nuotekų plastikinių vamzdynų trapų montavimas, kai trapo skersmuo, mm 50  </t>
  </si>
  <si>
    <t xml:space="preserve">Vidaus nuotekų plastikinių vamzdynų trapų montavimas, kai trapo skersmuo, mm 100  </t>
  </si>
  <si>
    <t xml:space="preserve">Revizinių durelių montavimas </t>
  </si>
  <si>
    <t xml:space="preserve">Vamzdžių, kurių d 50 mm, prijungimas prie veikiančių kanalizacijos tinklų </t>
  </si>
  <si>
    <t xml:space="preserve">Vamzdžių, kurių d 100 mm, prijungimas prie veikiančių kanalizacijos tinklų </t>
  </si>
  <si>
    <t>Vidaus vamzdynų iš plieninių vandentiekių - dujotiekių iki 32 mm skersmens vamzdžių ardymas</t>
  </si>
  <si>
    <t>Vidaus vamzdynų iš plieninių vandentiekių - dujotiekių iki 50 mm skersmens vamzdžių ardymas</t>
  </si>
  <si>
    <t xml:space="preserve">Vidaus vandentiekio vamzdyno tiesimas iš polietileninių vamzdžių, kurių skersmuo 15 - 25 mm  </t>
  </si>
  <si>
    <t xml:space="preserve">Vidaus vandentiekio vamzdyno tiesimas iš polietileninių vamzdžių, kurių skersmuo 32 - 50 mm  </t>
  </si>
  <si>
    <t xml:space="preserve">Vidaus vandentiekio vamzdyno tiesimas iš plieninių cinkuotų vamzdžių, kurių skersmuo 15 - 25 mm  </t>
  </si>
  <si>
    <t xml:space="preserve">Vidaus vandentiekio vamzdyno tiesimas iš plieninių cinkuotų vamzdžių, kurių skersmuo 32 - 50 mm  </t>
  </si>
  <si>
    <t xml:space="preserve">Vamzdžių, kurių d iki 25 mm, prijungimas prie veikiančių vidaus šildymo ir vandentiekio sistemų </t>
  </si>
  <si>
    <t xml:space="preserve">Vamzdžių, kurių d iki 50 mm, prijungimas prie veikiančių vidaus šildymo ir vandentiekio sistemų </t>
  </si>
  <si>
    <t>Vagų iškirtimas vidaus vamzdynams betono sienose, kai  vagų skerspjūvio plotas iki 50 cm2</t>
  </si>
  <si>
    <t>Movinės armatūros nuėmimas, kai vamzdžio skersmuo iki 32 mm</t>
  </si>
  <si>
    <t xml:space="preserve">Uždaromųjų ventilių keitimas, kai sąlyginis skersmuo 15 mm  </t>
  </si>
  <si>
    <t xml:space="preserve">Uždaromųjų ventilių keitimas, kai sąlyginis skersmuo 20 mm  </t>
  </si>
  <si>
    <t xml:space="preserve">Uždaromųjų ventilių keitimas, kai sąlyginis skersmuo 25 mm  </t>
  </si>
  <si>
    <t xml:space="preserve">Uždaromųjų ventilių keitimas, kai sąlyginis skersmuo 32 mm  </t>
  </si>
  <si>
    <t>Vamzdynų praplovimas su dezinfekcija</t>
  </si>
  <si>
    <t>100 m</t>
  </si>
  <si>
    <t>Vidaus vandentiekio vamzdyno hidraulinis bandymas</t>
  </si>
  <si>
    <t>Sanitariniai prietaisai</t>
  </si>
  <si>
    <t>Praustuvų,  plautuvių arba kriauklių nuėmimas</t>
  </si>
  <si>
    <t>Klozeto puodų arba pisuarų nuėmimas</t>
  </si>
  <si>
    <t>Vandens maišytuvų nuėmimas</t>
  </si>
  <si>
    <t>Praustuvų su vandens maišytuvais, tvirtinamų prie sienų montavimas. Vandens maišytuvai privalo atitikti praustuvų konstrukciją. Maišytuvai privalo turėti Europinį gamybos ir kokybės standartą, spalva- chromas, pagaminti iš žalvario arba nerūdijančio plieno, darbinis spaudimas 50 - 1000kPa, spaudimo praradimas (0.1 l/s) 70 kPa, Srovės stiprumas prie 300 kPa 0.2 l/s, triukšmo klasė I (ISO 3822), vandens temperatūra max. 80 °C, maišytuvo pajungimas su variniais chromuotais vamzdeliais. Praustuvai komplektuojami su sifonais. Praustuvo spalva balta, medžiaga - santechninė keramika.</t>
  </si>
  <si>
    <t>kompl.</t>
  </si>
  <si>
    <t>Unitazų montavimas su prijungtais nuplovimo bakeliais. Unitazas pastatomas. Medžiaga-santechninė keramika. Spalva- balta. Komplektuojamas su unitazo dangčiu. Spalva (unitazo, bakelio, dangčio) - balta. Sanitarinis prietaisas turi būti sertifikuotas pagal ISO 9000 serijos standartą ir atitikti EN nustatytus dydžius. Komplektuojami su jų tipą ir pastatymo būdą atitinkančiomis tvirtinimo detalėmis.</t>
  </si>
  <si>
    <t xml:space="preserve">Pisuarų montavimas, tvirtinamų prie sienų. Pisuarai komplekte kartu su montavimo rinkiniu, nuleidimo mechanizmu ir sifonu. Medžiaga-santechninė keramika. Spalva- balta. </t>
  </si>
  <si>
    <t>Plautuvių su vandens maišytuvais, tvirtinamų prie sienų, montavimas vieno skyriaus.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t>
  </si>
  <si>
    <t>Plautuvių su vandens maišytuvais, tvirtinamų prie sienų, montavimas dviejų skyrių.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t>
  </si>
  <si>
    <t>Dušų dugnų montavimas, kai dugnai seklūs (gylis apie 10-15 cm).</t>
  </si>
  <si>
    <t>Dušo dugnų montavimas, kai dugnai gilūs (gylis ne mažiau kaip 35 cm).</t>
  </si>
  <si>
    <t>Uždarų dušų kabinų su dugnais (padėklais) montavimas (grūdinto stiklo rėminė dušo kabina,  durys stumdomos)</t>
  </si>
  <si>
    <t xml:space="preserve">Rankšluosčių džiovintuvų montavimas, kai džiovintuvas 1 bangos </t>
  </si>
  <si>
    <t>Virštinkinės dušo sistemos montavimas. Dušo sistemos komplektą sudaro:  dušo galvutė 10 cm skersmens; dušo žarna 160 cm (lygi); dušo galvutės laikiklis, maišytuvas  kartu su sukiojamu 300 mm snapu. Spalva- chromas, pagamintas iš žalvario arba nerūdijančio plieno. Vandens temperatūra ir srovės stiprumas kontroliuojami pakeliama rankenėle.</t>
  </si>
  <si>
    <t>Potinkinės dušo sistemos montavimas. Dušo sistemą sudaro: potinkinis vandens maišytuvas; potinkinė dušo galvutė (stacionari), dušo galvutės skersmuo ne mažesnis kaip 20 cm. Spalva - chromas, pagaminta iš žalvario arba nerūdijančio plieno.</t>
  </si>
  <si>
    <t>Centrinio šildymo iki 32 mm skersmens vamzdynų išardymas, neišsaugojant medžiagų</t>
  </si>
  <si>
    <t>Centrinio šildymo iki 50 mm skersmens vamzdynų išardymas, neišsaugojant medžiagų</t>
  </si>
  <si>
    <t xml:space="preserve">Šildymo vamzdynų tiesimas iš plieninių  cinkuotų vamzdžių, kurių skersmuo 15-25 mm </t>
  </si>
  <si>
    <t xml:space="preserve">Šildymo vamzdynų tiesimas iš plieninių cinkuotų vamzdžių, kurių skersmuo 32-50 mm </t>
  </si>
  <si>
    <t xml:space="preserve">Centrinio šildymo vamzdynų iki 25 mm skersmens, ilgesnių kaip 2 m ilgio atskirų ruožų keitimas </t>
  </si>
  <si>
    <t xml:space="preserve">Centrinio šildymo vamzdynų iki 40 mm skersmens, ilgesnių kaip 2 m ilgio atskirų ruožų keitimas </t>
  </si>
  <si>
    <t xml:space="preserve">Movinių ventilių, kurių skersmuo iki 15 mm, įstatymas į esamus vamzdynus </t>
  </si>
  <si>
    <t xml:space="preserve">Movinių ventilių, kurių skersmuo iki 20mm, įstatymas į esamus vamzdynus </t>
  </si>
  <si>
    <t xml:space="preserve">Movinių ventilių, kurių skersmuo iki 25 mm, įstatymas į esamus vamzdynus </t>
  </si>
  <si>
    <t xml:space="preserve">Movinių ventilių, kurių skersmuo iki 32 mm, įstatymas į esamus vamzdynus </t>
  </si>
  <si>
    <t xml:space="preserve">Movinių ventilių, kurių skersmuo iki 50 mm, įstatymas į esamus vamzdynus </t>
  </si>
  <si>
    <t xml:space="preserve">Vamzdynų, kurių skersmuo iki 32mm, izoliavimas folija padengtais kevalais </t>
  </si>
  <si>
    <t xml:space="preserve">Vamzdynų, kurių skersmuo daugiau kaip 32mm ir mažiau kaip 57mm, izoliavimas folija padengtais kevalais </t>
  </si>
  <si>
    <t xml:space="preserve">Skylių pramušimas, kurių diametras iki 50 mm, kai sienų storis iki 25 cm </t>
  </si>
  <si>
    <t>100 vnt.</t>
  </si>
  <si>
    <t xml:space="preserve">Skylių užtaisymas gelžbetonio perdenginiuose, paklojus vamzdžius </t>
  </si>
  <si>
    <t xml:space="preserve">Plieninių dėklų vamzdžiams per atitvaras pagaminimas ir montavimas, kai dėklų skersmuo iki 50 mm </t>
  </si>
  <si>
    <t xml:space="preserve">Šildymo radiatorių perjungimas </t>
  </si>
  <si>
    <t xml:space="preserve">Šildymo radiatorių pakeitimas 300-450 mm aukščio ir iki 1600 mm ilgio plieniniais šildymo radiatoriais (plokščių skaičius 2 vnt.) </t>
  </si>
  <si>
    <t xml:space="preserve">Šildymo radiatorių pakeitimas 500-600 mm aukščio ir iki 1600 mm ilgio plieniniais šildymo radiatoriais (plokščių skaičius 2 vnt.) </t>
  </si>
  <si>
    <t xml:space="preserve">Šildymo radiatorių pakeitimas 500-600 mm aukščio ir nuo 1600 mm iki 2000 mm ilgio plieniniais šildymo radiatoriais (plokščių skaičius 2 vnt.) </t>
  </si>
  <si>
    <t xml:space="preserve">Šildymo radiatorių pakeitimas 300-450 mm aukščio ir iki 1600 mm ilgio plieniniais šildymo radiatoriais (plokščių skaičius 3 vnt.) </t>
  </si>
  <si>
    <t xml:space="preserve">Šildymo radiatorių pakeitimas 500-600 mm aukščio ir iki 1600 mm ilgio plieniniais šildymo radiatoriais (plokščių skaičius 3 vnt.) </t>
  </si>
  <si>
    <t xml:space="preserve">Šildymo radiatorių pakeitimas 500-600 mm aukščio ir  nuo 1600 mm iki 2000 mm ilgio plieniniais šildymo radiatoriais (plokščių skaičius 3 vnt.) </t>
  </si>
  <si>
    <t>Termostatinių radiatorių vožtuvų montavimas (vožtuvai su automatiniu srauto ribojimu)</t>
  </si>
  <si>
    <t>Termostatinių radiatorių vožtuvų montavimas (rankinio valdymo - reguliavimo vožtuvai)</t>
  </si>
  <si>
    <t xml:space="preserve">Termostatinių radiatorių vožtuvų montavimas (grįžtamo srauto reguliavimo vožtuvai) </t>
  </si>
  <si>
    <t>Šildymo sistemos atskirų stovų (atšakų) balansavimas, projektinį srautą nustatant balansiniais ventiliais (tiekiamoji ir grįžtamoji linija), kai sistemos dvivamzdės</t>
  </si>
  <si>
    <t>Vamzdynų hidraulinis bandymas</t>
  </si>
  <si>
    <t>Kiti darbai</t>
  </si>
  <si>
    <t xml:space="preserve">Baldų išnešimas prieš remontą ir įnešimas po remonto  (ne didesniu kaip 50 m atstumu, baldai netransportuojami) </t>
  </si>
  <si>
    <t>val./1 žm.</t>
  </si>
  <si>
    <t xml:space="preserve">Patalpų išvalymas ir statybinių šiukšlių  išvežimas (įvertinant pakrovimo, panešimo, transportavimo sąnaudas). </t>
  </si>
  <si>
    <t>Statybinių atliekų (mišrios statybinės ir buitinės atliekos) išvežimas (įvertinant pakrovimo, panešimo, transportavimo ir utilizavimo sąnaudas). Dokumentai pagrindžiantys statybinių atliekų utilizavimą bus reikalaujami)</t>
  </si>
  <si>
    <t>Naujų plieninių ir medinių detalių tvirtinimas apskardinimui</t>
  </si>
  <si>
    <t>Plokščių stogų ritininių dangų atskirų vietų remontas, išpjaunant „pūsles“, klijuojant lopus</t>
  </si>
  <si>
    <t>Smulkių skardos gaminių montavimas</t>
  </si>
  <si>
    <t>Plokščių stogų vent. kaminėlų/deflektorių demontavimas</t>
  </si>
  <si>
    <t>Plokščių stogų vent. kaminėlų/deflektorių  montavimas</t>
  </si>
  <si>
    <t>Kanalizacijos vamzdynų sistemos valymas, kai vamzdžių skersmuo 100 mm</t>
  </si>
  <si>
    <t>Fasado tinko remontas, pašalinant seną tinką, armuojant ir tinkuojant dekoratyviniu tinku</t>
  </si>
  <si>
    <t>Lentų klojinių įrengimas laiptų pakopų betonavimui</t>
  </si>
  <si>
    <t>Betoninių pakopų ir aikštelių betonavimas, armuojant</t>
  </si>
  <si>
    <t>Betoninių pakopų ir aikštelių remontas, užtaisant betonu plyšius ir išmušas</t>
  </si>
  <si>
    <t>Avarinio vandentiekio ar nuotekų sistemos avarinio gedimo šalinimas, užsukant sklendes, sumontuojant akles ar pan.</t>
  </si>
  <si>
    <t>6 (4x5)</t>
  </si>
  <si>
    <t>Nenumatyti darbai</t>
  </si>
  <si>
    <t>Nuolaida, %</t>
  </si>
  <si>
    <t>Suma su nuolaida, Eur be PVM</t>
  </si>
  <si>
    <t>Suma su nuolaida, Eur su PVM</t>
  </si>
  <si>
    <t>Nenumatyti darbai, kuriems taikoma kintamo įkainio kainodara, kuriuos numatoma pirkti su rangovo pasiūlyta nuolaida proc. nuo sutarties 1.22 punkte nurodytais būdais apskaičiuotų įkainių</t>
  </si>
  <si>
    <t>Nuotekų sistema</t>
  </si>
  <si>
    <t>Vandentiekio sistema</t>
  </si>
  <si>
    <t>Šildymo sistema</t>
  </si>
  <si>
    <t>Pavadinimas</t>
  </si>
  <si>
    <t>Kaina, Eur be PVM</t>
  </si>
  <si>
    <t>Kaina, Eur su PVM</t>
  </si>
  <si>
    <t>1 lentelė - Darbų kainos skaičiavimas pagal kiekių sąrašą</t>
  </si>
  <si>
    <t>2 lentelė - Nenumatyti darbai</t>
  </si>
  <si>
    <t>LED panelių apvalių 12W ±10℅ (komplektuojamų kartu su maitinimo šaltiniu), IP20 (IP44), 3500-4500K, ≥900lm, CRI&gt;80  montavimas tvirtinant smeigėmis</t>
  </si>
  <si>
    <t>LED panelių 40W ±10℅ (komplektuojamų kartu su maitinimo šaltiniu),        60x60 cm, IP20 (IP44), 3500-4500K, ≥3500lm, CRI&gt;80  montavimas tvirtinant smeigėmis</t>
  </si>
  <si>
    <t>Iki 2 lempų liuminescencinių 2x36W±10℅ , elektroninio uždegimo, paraboloniu reflektoriumi šviestuvų montavimas tvirtinant smeigėmis</t>
  </si>
  <si>
    <t>Lanksčių ortakių Ø100 (Ø125) montavimas</t>
  </si>
  <si>
    <t xml:space="preserve">Pastaba: </t>
  </si>
  <si>
    <t xml:space="preserve">Pastabos: </t>
  </si>
  <si>
    <t xml:space="preserve">1. 1 lentelės 4 stulpelyje nurodyti darbų kiekiai (apimtis) yra preliminarūs ir naudojami tik pasiūlymų kainų palyginimui. Darbai bus perkami pagal poreikį, neviršijant pradinės sutarties vertės. </t>
  </si>
  <si>
    <t>2. 1 lentelės 5 stulpelyje įkainis turi būti nurodytas 2  skaitmenų po kablelio tikslumu. Kiti pasiūlymo kainos skaičiavimai bus paskaičiuoti automatiškai.</t>
  </si>
  <si>
    <t xml:space="preserve">Darbai bus vykdomi pagal poreikį, neviršijant maksimalios  nenumatytiems darbams skirtos sumos. </t>
  </si>
  <si>
    <t>m3</t>
  </si>
  <si>
    <t>m2</t>
  </si>
  <si>
    <t xml:space="preserve">Eil. Nr. </t>
  </si>
  <si>
    <t xml:space="preserve"> DARBŲ KAINOS APSKAIČIAVIMO FORMA</t>
  </si>
  <si>
    <t>(Tiekėjas užpildo formą ir pateikia kartu su PASIŪLYMU)</t>
  </si>
  <si>
    <t xml:space="preserve"> Siūlome šią pirkimo objekto kainą*:</t>
  </si>
  <si>
    <t>1 vnt. įkainis Eur be PVM</t>
  </si>
  <si>
    <t>Preliminarus (36 mėn.) darbų kiekis</t>
  </si>
  <si>
    <r>
      <t xml:space="preserve">Pasiūlymo palyginamoji kaina (ši kaina naudojama tik laimėtojui nustatyti) </t>
    </r>
    <r>
      <rPr>
        <sz val="12"/>
        <color rgb="FF000000"/>
        <rFont val="Arial"/>
        <family val="2"/>
        <charset val="186"/>
      </rPr>
      <t>(1 lentelės bendra kaina + 2 lentelės suma su nuolaida)</t>
    </r>
  </si>
  <si>
    <t>Eil. Nr.</t>
  </si>
  <si>
    <t>4.2. 2 lentelė - Nenumatyti darbai</t>
  </si>
  <si>
    <t>Maksimali suma, Eur be PVM</t>
  </si>
  <si>
    <t>Specialiųjų pirkimo sąlygų 11 priedas ,,Darbų kainos apskaičiavimo forma“</t>
  </si>
  <si>
    <t>* Kainos detalizavimas pateikiamas šio pasiūlymo 1 ir 2  lentelėse</t>
  </si>
  <si>
    <t xml:space="preserve">Kaina Eur be  PVM </t>
  </si>
  <si>
    <t>Rangovas atsakingas už teisingą duomenų pateikimą ir formulių nustatymą.</t>
  </si>
  <si>
    <t>Sienų remontas (nuvalant senus dažus ar tapetus ar kita seną dangą;  tinkavimas;  tinkavimo, glaistymo kampų uždėjimas; gruntavimas; glaistymas 2 sluoksniai; šlifavimas; dažymas 2 kartus plaunamais vandeniais emulsiniais dažais (dažų atsparumo trynimui, dengiamumo 1 klasė, dažai turi būti tinkami viešosios paskirties pastatų patalpoms). Spalvą derinti su užsakovu. Dokumentai, pagrindžiantys nurodytas dažų technines charakteristikas bus reikalaujami. (Atliekamų darbų apimtis iki 10m2)</t>
  </si>
  <si>
    <t>Sienų remontas (nuimant senus tapetus ar nuvalant dažus; tinkavimas; tinkavimo, glaistymo kampų uždėjimas; glaistymas; šlifavimas; gruntavimas ir naujų vinilinių tapetų (rūšis 1) klijavimas). Tapetų spalvą ir raštą derinti su užsakovu. (Atliekamų darbų apimtis iki 10m2)</t>
  </si>
  <si>
    <t>Sienų kosmetinis remontas (glaistymas, dažymas 2 kartus (dažų atsparumo trynimui, dengiamumo  1 klasė, dažai turi būti skirti viešosios paskirties pastatų patalpoms)). Spalvą derinti su užsakovu. Dokumentai, pagrindžiantys nurodytas dažų technines charakteristikas bus reikalaujami.  (Atliekamų darbų apimtis iki 10m2)</t>
  </si>
  <si>
    <t>Struktūrinio dekoratyvinio tinko dėjimas vidaus patalpose, raštas samanėlė, 2mm frakcija.</t>
  </si>
  <si>
    <t xml:space="preserve">Sienų paviršių aptaisymas baldine plokšte </t>
  </si>
  <si>
    <t>Sienų apdailintų dekoratyviniu tinku dažymas fasadiniais dažais du kartus</t>
  </si>
  <si>
    <t xml:space="preserve">Lubų remontas (nuvalant senus dažus, tinko remontas, glaistymas, gruntavimas, dažymas vandeniais emulsiniais dažais2 kartus (dažai 1 klasės, skirti viešosios paskirties pastatų patalpoms). Dokumentai, pagrindžiantys nurodytų dažų technines charakteristikas bus reikalaujami. (Atliekamų darbų apimtis iki 10m2) </t>
  </si>
  <si>
    <t>Laminuotos grindų dangos tinkamos negyvenamosioms patalpoms, įrengimas ant pakloto</t>
  </si>
  <si>
    <t>Lauko laiptų pakopų ir aikštelių aptaisymas šaligatvio plytelėmis</t>
  </si>
  <si>
    <t>Laiptų turėklų metalinių dalių dažymas du kartus, alkidiniais emaliniais dažais</t>
  </si>
  <si>
    <t>Vienfazių skaitiklių demontavimas</t>
  </si>
  <si>
    <t>Trifazių skaitiklių demontavimas</t>
  </si>
  <si>
    <t>Trifazių skaitiklių ketitimas</t>
  </si>
  <si>
    <t>Vienfazių skaitiklių keitimas</t>
  </si>
  <si>
    <t>Lempų lizdų montavimas</t>
  </si>
  <si>
    <t>Vandens skaitiklių nuėmimas, kai jų skersmuo iki 25 mm</t>
  </si>
  <si>
    <t>Vandens skaitiklių su movinėmis jungtimsi montavimas, kai jungties skersmuo iki 25 mm</t>
  </si>
  <si>
    <t>Vamzdynų izoliacijos ardymas, nuėmimas (iki 32, iki 63 ir pan.)</t>
  </si>
  <si>
    <t>Aklių montavimas D16-32, D40-63</t>
  </si>
  <si>
    <t>Virinimo darbai (vamzdžių, ventilių ir pan.)</t>
  </si>
  <si>
    <t>Vamzdynų izoliavimas garui nelaidžiais polietileno ar porėtos gumos kevalais (iki 32, 32-63 ir pan.)</t>
  </si>
  <si>
    <t>Uždaromųjų ventilių keitimas esamame vienvamzdės sistemos vamzdyne, kai sąlyginis skersmuo 40 mm</t>
  </si>
  <si>
    <t>Vamzdžių pjaustymas abrazyviniais diskais, kai vamzdžių skersmuo iki 100 mm (pjūvis)</t>
  </si>
  <si>
    <t>Vamzdžių jungimas presuojamomis movomis, alkūnėmis, perėjimais  (vamzdžio išorinis skersmuo  iki 32 mm)</t>
  </si>
  <si>
    <t>Slėginių įmovų, aklių, flanšų D16-32 mm montavimas</t>
  </si>
  <si>
    <t xml:space="preserve">Angų pramušimas betoninėse konstrukcijose </t>
  </si>
  <si>
    <t>Vamzdžių jungimas presuojamomis movomis, alkūnėmis, perėjimais  (vamzdžio išorinis skersmuo  daugiau 32 mm iki 63 mm)</t>
  </si>
  <si>
    <t>Vandens išleidimas ir prileidimas į šildymo sistemą</t>
  </si>
  <si>
    <t>Pakabinamų sanitarinių prietaisų su moduline kabinimo įranga montavimas ( sieniniai unitazai)</t>
  </si>
  <si>
    <t>Pakabinamų sanitarinių prietaisų su moduline kabinimo įranga montavimas  (sieniniai pisuarai)</t>
  </si>
  <si>
    <t>Vandens maišytuvų keitimas</t>
  </si>
  <si>
    <t>Vandens maišytuvų montavimas</t>
  </si>
  <si>
    <t>Sanitarinių prietaisų sifonų keitimas (tiesioginiai ir su persipylimo vamzdžiu)</t>
  </si>
  <si>
    <t>Sanitarinių prietaisų sifonų išvalymas</t>
  </si>
  <si>
    <t>Naudotos plautuvės sumontavimas</t>
  </si>
  <si>
    <t>Naudoto unitazo sumontavimas</t>
  </si>
  <si>
    <t>Plautuvių su vandens maišytuvais, tvirtinamų ant spintelių, montavimas (su spintele)</t>
  </si>
  <si>
    <t>Vonios kambario smulkių reikmenų montavimas (WC dangtis, laikikliai ir pan.)</t>
  </si>
  <si>
    <t>Buitinių ventiliacijos grotelių montavimas</t>
  </si>
  <si>
    <t xml:space="preserve">WC bakelio remontas </t>
  </si>
  <si>
    <t>WC bakelio demontavimas</t>
  </si>
  <si>
    <t>WC bakelio sumontavimas</t>
  </si>
  <si>
    <t>Kanalizacijos tinklo valymas, kai vamzdžių skersmuo 50 mm</t>
  </si>
  <si>
    <t xml:space="preserve">Plokščių stogų pirmo sluoksnio bituminės prilydomos dangos klojimas (kai remontuojamas plotas iki 1 m2) </t>
  </si>
  <si>
    <t xml:space="preserve">Plokščių stogų antro sluoksnio bituminės prilydomos dangos klojimas (kai remontuojamas plotas iki 1 m2) </t>
  </si>
  <si>
    <t xml:space="preserve">Plokščių stogų pirmo sluoksnio bituminės prilydomos dangos klojimas (kai remontuojamas plotas nuo 1m2 iki 5 m2) </t>
  </si>
  <si>
    <t xml:space="preserve">Plokščių stogų antro sluoksnio bituminės prilydomos dangos klojimas (kai remontuojamas plotas nuo 1 m2 iki 5 m2) </t>
  </si>
  <si>
    <t xml:space="preserve">Plokščių stogų pirmo sluoksnio bituminės prilydomos dangos klojimas (kai remontuojamas plotas nuo 5m2) </t>
  </si>
  <si>
    <t xml:space="preserve">Plokščių stogų antro sluoksnio bituminės prilydomos dangos klojimas (kai remontuojamas plotas nuo 5 m2) </t>
  </si>
  <si>
    <t>Stogų ir kitų konstrukcijų apskardinimų demontavimas</t>
  </si>
  <si>
    <t>Plokščių stogų įlajų keitimas</t>
  </si>
  <si>
    <t>Plokščių stogų ritininių dangų ardymas</t>
  </si>
  <si>
    <t>Sienų šiltinimas polistireninio putplasčio plokštėmis EPS 70, kai sluoksnio storis ne didesnis kaip 200mm. (Įskaitant pastolių įrengimą ir išardymą)</t>
  </si>
  <si>
    <t>Apšiltintų sienų plonasluoksnis tinkavimas armuojant sintetiniu tinkleliu</t>
  </si>
  <si>
    <t>Nišų iškirtimas ir užtaisymas mūro sienose (inžinerinių tinklų, sumontuotų sienose, remontui) , užtaisant gipskartonio plokštėmis</t>
  </si>
  <si>
    <t>Kaina iš viso, Eur be PVM</t>
  </si>
  <si>
    <t>Kaina iš viso, Eur su PVM</t>
  </si>
  <si>
    <t>PVM tarifas %: 0 ar 5 ar 9 ar 21 (įrašyti tinkamą)</t>
  </si>
  <si>
    <r>
      <t>m</t>
    </r>
    <r>
      <rPr>
        <vertAlign val="superscript"/>
        <sz val="12"/>
        <color theme="1"/>
        <rFont val="Times New Roman"/>
        <family val="1"/>
      </rPr>
      <t>3</t>
    </r>
  </si>
  <si>
    <r>
      <t>m</t>
    </r>
    <r>
      <rPr>
        <vertAlign val="superscript"/>
        <sz val="12"/>
        <color theme="1"/>
        <rFont val="Times New Roman"/>
        <family val="1"/>
      </rPr>
      <t>2</t>
    </r>
  </si>
  <si>
    <r>
      <t>Teraco</t>
    </r>
    <r>
      <rPr>
        <sz val="12"/>
        <color theme="1"/>
        <rFont val="Times New Roman"/>
        <family val="1"/>
      </rPr>
      <t xml:space="preserve"> (spalva: balta marmuro skalda ir šviesiai pilkas fonas) </t>
    </r>
    <r>
      <rPr>
        <b/>
        <sz val="12"/>
        <color theme="1"/>
        <rFont val="Times New Roman"/>
        <family val="1"/>
      </rPr>
      <t xml:space="preserve">laiptų aikštelių </t>
    </r>
    <r>
      <rPr>
        <sz val="12"/>
        <color theme="1"/>
        <rFont val="Times New Roman"/>
        <family val="1"/>
      </rPr>
      <t>įrengimas (laiptų aikštelė turi būti gaminama iš aukštos markės teraco betono ( C30/37 betonas), teraco sluoksnio storis 40 mm)</t>
    </r>
  </si>
  <si>
    <r>
      <t>Naujų</t>
    </r>
    <r>
      <rPr>
        <b/>
        <sz val="12"/>
        <color theme="1"/>
        <rFont val="Times New Roman"/>
        <family val="1"/>
      </rPr>
      <t xml:space="preserve"> Teraco</t>
    </r>
    <r>
      <rPr>
        <sz val="12"/>
        <color theme="1"/>
        <rFont val="Times New Roman"/>
        <family val="1"/>
      </rPr>
      <t xml:space="preserve"> (spalva: balta marmuro skalda ir šviesiai pilkas fonas) laiptų </t>
    </r>
    <r>
      <rPr>
        <b/>
        <sz val="12"/>
        <color theme="1"/>
        <rFont val="Times New Roman"/>
        <family val="1"/>
      </rPr>
      <t>antpakopių</t>
    </r>
    <r>
      <rPr>
        <sz val="12"/>
        <color theme="1"/>
        <rFont val="Times New Roman"/>
        <family val="1"/>
      </rPr>
      <t xml:space="preserve"> montavimas (antpakopės  turi būti gaminamos iš aukštos markės teraco betono ( C30/37 betonas), antpakopės aukštis 40 mm)</t>
    </r>
  </si>
  <si>
    <r>
      <t>Naujų</t>
    </r>
    <r>
      <rPr>
        <b/>
        <sz val="12"/>
        <color theme="1"/>
        <rFont val="Times New Roman"/>
        <family val="1"/>
      </rPr>
      <t xml:space="preserve"> Teraco</t>
    </r>
    <r>
      <rPr>
        <sz val="12"/>
        <color theme="1"/>
        <rFont val="Times New Roman"/>
        <family val="1"/>
      </rPr>
      <t xml:space="preserve"> (spalva: balta marmuro skalda ir šviesiai pilkas fonas) laiptų </t>
    </r>
    <r>
      <rPr>
        <b/>
        <sz val="12"/>
        <color theme="1"/>
        <rFont val="Times New Roman"/>
        <family val="1"/>
      </rPr>
      <t>priešpakopių</t>
    </r>
    <r>
      <rPr>
        <sz val="12"/>
        <color theme="1"/>
        <rFont val="Times New Roman"/>
        <family val="1"/>
      </rPr>
      <t xml:space="preserve"> montavimas (priešpakopės  turi būti gaminamos iš aukštos markės teraco betono ( C30/37 betonas), antpakopės aukštis 20 mm)</t>
    </r>
  </si>
  <si>
    <t xml:space="preserve">PVM tarifas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</si>
</sst>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Red]0"/>
  </numFmts>
  <fonts count="20" x14ac:knownFonts="1">
    <font>
      <sz val="11"/>
      <color theme="1"/>
      <name val="Calibri"/>
      <family val="2"/>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sz val="12"/>
      <color rgb="FFFF0000"/>
      <name val="Times New Roman"/>
      <family val="1"/>
      <charset val="186"/>
    </font>
    <font>
      <i/>
      <sz val="12"/>
      <color rgb="FFFF0000"/>
      <name val="Times New Roman"/>
      <family val="1"/>
      <charset val="186"/>
    </font>
    <font>
      <sz val="12"/>
      <color rgb="FFFF0000"/>
      <name val="Times New Roman"/>
      <family val="1"/>
      <charset val="186"/>
    </font>
    <font>
      <sz val="12"/>
      <name val="Times New Roman"/>
      <family val="1"/>
      <charset val="186"/>
    </font>
    <font>
      <sz val="11"/>
      <color theme="1"/>
      <name val="Arial"/>
      <family val="2"/>
      <charset val="186"/>
    </font>
    <font>
      <b/>
      <sz val="12"/>
      <color theme="1"/>
      <name val="Arial"/>
      <family val="2"/>
      <charset val="186"/>
    </font>
    <font>
      <b/>
      <sz val="12"/>
      <color rgb="FF000000"/>
      <name val="Arial"/>
      <family val="2"/>
      <charset val="186"/>
    </font>
    <font>
      <sz val="12"/>
      <color rgb="FF000000"/>
      <name val="Arial"/>
      <family val="2"/>
      <charset val="186"/>
    </font>
    <font>
      <sz val="12"/>
      <name val="Times New Roman"/>
      <family val="1"/>
    </font>
    <font>
      <sz val="12"/>
      <color theme="1"/>
      <name val="Times New Roman"/>
      <family val="1"/>
    </font>
    <font>
      <sz val="10"/>
      <name val="Arial"/>
      <family val="2"/>
      <charset val="186"/>
    </font>
    <font>
      <b/>
      <sz val="12"/>
      <name val="Times New Roman"/>
      <family val="1"/>
    </font>
    <font>
      <b/>
      <i/>
      <sz val="12"/>
      <name val="Times New Roman"/>
      <family val="1"/>
    </font>
    <font>
      <vertAlign val="superscript"/>
      <sz val="12"/>
      <color theme="1"/>
      <name val="Times New Roman"/>
      <family val="1"/>
    </font>
    <font>
      <b/>
      <sz val="12"/>
      <color theme="1"/>
      <name val="Times New Roman"/>
      <family val="1"/>
    </font>
    <font>
      <sz val="12"/>
      <color rgb="FF000000"/>
      <name val="Times New Roman"/>
      <family val="1"/>
    </font>
  </fonts>
  <fills count="6">
    <fill>
      <patternFill patternType="none"/>
    </fill>
    <fill>
      <patternFill patternType="gray125"/>
    </fill>
    <fill>
      <patternFill patternType="solid">
        <fgColor rgb="FFFFFFFF"/>
        <bgColor indexed="64"/>
      </patternFill>
    </fill>
    <fill>
      <patternFill patternType="solid">
        <fgColor theme="4" tint="0.39997558519241921"/>
        <bgColor indexed="64"/>
      </patternFill>
    </fill>
    <fill>
      <patternFill patternType="solid">
        <fgColor theme="0"/>
        <bgColor indexed="64"/>
      </patternFill>
    </fill>
    <fill>
      <patternFill patternType="solid">
        <fgColor theme="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2">
    <xf numFmtId="0" fontId="0" fillId="0" borderId="0"/>
    <xf numFmtId="0" fontId="14" fillId="0" borderId="0"/>
  </cellStyleXfs>
  <cellXfs count="100">
    <xf numFmtId="0" fontId="0" fillId="0" borderId="0" xfId="0"/>
    <xf numFmtId="0" fontId="1" fillId="0" borderId="0" xfId="0" applyFont="1" applyAlignment="1">
      <alignment horizontal="left" vertical="top"/>
    </xf>
    <xf numFmtId="0" fontId="2" fillId="0" borderId="0" xfId="0" applyFont="1" applyAlignment="1">
      <alignment horizontal="left" vertical="top"/>
    </xf>
    <xf numFmtId="0" fontId="1" fillId="0" borderId="0" xfId="0" applyFont="1" applyAlignment="1">
      <alignment horizontal="justify" vertical="center"/>
    </xf>
    <xf numFmtId="0" fontId="2" fillId="0" borderId="9" xfId="0" applyFont="1" applyBorder="1" applyAlignment="1">
      <alignment horizontal="left" vertical="top"/>
    </xf>
    <xf numFmtId="0" fontId="2" fillId="0" borderId="5" xfId="0" applyFont="1" applyBorder="1" applyAlignment="1">
      <alignment horizontal="left" vertical="top"/>
    </xf>
    <xf numFmtId="0" fontId="2" fillId="0" borderId="11" xfId="0" applyFont="1" applyBorder="1" applyAlignment="1">
      <alignment horizontal="left" vertical="top"/>
    </xf>
    <xf numFmtId="0" fontId="1" fillId="0" borderId="0" xfId="0" applyFont="1" applyAlignment="1">
      <alignment vertical="top"/>
    </xf>
    <xf numFmtId="0" fontId="2" fillId="0" borderId="0" xfId="0" applyFont="1" applyAlignment="1">
      <alignment horizontal="center" vertical="top" wrapText="1"/>
    </xf>
    <xf numFmtId="0" fontId="6" fillId="0" borderId="0" xfId="0" applyFont="1" applyAlignment="1">
      <alignment horizontal="left" vertical="top" wrapText="1"/>
    </xf>
    <xf numFmtId="0" fontId="4" fillId="0" borderId="0" xfId="0" applyFont="1" applyAlignment="1">
      <alignment horizontal="left" vertical="top"/>
    </xf>
    <xf numFmtId="0" fontId="2" fillId="0" borderId="9" xfId="0" applyFont="1" applyBorder="1" applyAlignment="1">
      <alignment horizontal="left" vertical="top" wrapText="1"/>
    </xf>
    <xf numFmtId="0" fontId="1" fillId="0" borderId="0" xfId="0" applyFont="1" applyAlignment="1">
      <alignment horizontal="center" vertical="top" wrapText="1"/>
    </xf>
    <xf numFmtId="0" fontId="1" fillId="0" borderId="5" xfId="0" applyFont="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2" fillId="0" borderId="0" xfId="0" applyFont="1" applyAlignment="1">
      <alignment horizontal="center" vertical="top"/>
    </xf>
    <xf numFmtId="0" fontId="7" fillId="0" borderId="0" xfId="0" applyFont="1" applyAlignment="1">
      <alignment horizontal="center" vertical="top"/>
    </xf>
    <xf numFmtId="0" fontId="7" fillId="0" borderId="0" xfId="0" applyFont="1" applyAlignment="1">
      <alignment horizontal="left" vertical="top"/>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164" fontId="2" fillId="0" borderId="10" xfId="0" applyNumberFormat="1" applyFont="1" applyBorder="1" applyAlignment="1">
      <alignment horizontal="center" vertical="top"/>
    </xf>
    <xf numFmtId="164" fontId="2" fillId="0" borderId="13" xfId="0" applyNumberFormat="1" applyFont="1" applyBorder="1" applyAlignment="1">
      <alignment horizontal="center" vertical="top"/>
    </xf>
    <xf numFmtId="0" fontId="6" fillId="0" borderId="0" xfId="0" applyFont="1" applyAlignment="1">
      <alignment horizontal="center" vertical="top" wrapText="1"/>
    </xf>
    <xf numFmtId="164" fontId="2" fillId="0" borderId="5" xfId="0" applyNumberFormat="1" applyFont="1" applyBorder="1" applyAlignment="1">
      <alignment horizontal="center" vertical="top"/>
    </xf>
    <xf numFmtId="164" fontId="2" fillId="0" borderId="12" xfId="0" applyNumberFormat="1" applyFont="1" applyBorder="1" applyAlignment="1">
      <alignment horizontal="center" vertical="top"/>
    </xf>
    <xf numFmtId="4" fontId="2" fillId="0" borderId="5" xfId="0" applyNumberFormat="1" applyFont="1" applyBorder="1" applyAlignment="1">
      <alignment horizontal="center" vertical="top" wrapText="1"/>
    </xf>
    <xf numFmtId="0" fontId="8" fillId="0" borderId="0" xfId="0" applyFont="1" applyAlignment="1">
      <alignment horizontal="center"/>
    </xf>
    <xf numFmtId="0" fontId="10" fillId="0" borderId="0" xfId="0" applyFont="1" applyAlignment="1">
      <alignment wrapText="1"/>
    </xf>
    <xf numFmtId="0" fontId="2" fillId="3" borderId="6"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7" xfId="0" applyFont="1" applyFill="1" applyBorder="1" applyAlignment="1">
      <alignment horizontal="center" vertical="top" wrapText="1"/>
    </xf>
    <xf numFmtId="0" fontId="1" fillId="3" borderId="8" xfId="0" applyFont="1" applyFill="1" applyBorder="1" applyAlignment="1">
      <alignment horizontal="center" vertical="top" wrapText="1"/>
    </xf>
    <xf numFmtId="164" fontId="2" fillId="0" borderId="10" xfId="0" applyNumberFormat="1" applyFont="1" applyBorder="1" applyAlignment="1">
      <alignment horizontal="center" vertical="top" wrapText="1"/>
    </xf>
    <xf numFmtId="165" fontId="2" fillId="0" borderId="10" xfId="0" applyNumberFormat="1" applyFont="1" applyBorder="1" applyAlignment="1">
      <alignment horizontal="center" vertical="top" wrapText="1"/>
    </xf>
    <xf numFmtId="164" fontId="2" fillId="0" borderId="13" xfId="0" applyNumberFormat="1" applyFont="1" applyBorder="1" applyAlignment="1">
      <alignment horizontal="center" vertical="top" wrapText="1"/>
    </xf>
    <xf numFmtId="164" fontId="2" fillId="0" borderId="5" xfId="0" applyNumberFormat="1" applyFont="1" applyBorder="1" applyAlignment="1">
      <alignment horizontal="center" vertical="top" wrapText="1"/>
    </xf>
    <xf numFmtId="0" fontId="6" fillId="0" borderId="0" xfId="0" applyFont="1" applyAlignment="1">
      <alignment horizontal="left" vertical="top"/>
    </xf>
    <xf numFmtId="0" fontId="12" fillId="4" borderId="1"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4" xfId="0" applyFont="1" applyFill="1" applyBorder="1" applyAlignment="1">
      <alignment horizontal="center" vertical="center"/>
    </xf>
    <xf numFmtId="0" fontId="13" fillId="4"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6" fillId="0" borderId="1" xfId="0" applyFont="1"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2" fontId="12" fillId="0" borderId="1" xfId="0" applyNumberFormat="1" applyFont="1" applyBorder="1" applyAlignment="1">
      <alignment horizontal="center" vertical="center"/>
    </xf>
    <xf numFmtId="164" fontId="12" fillId="0" borderId="2"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5" borderId="1" xfId="0" applyFont="1" applyFill="1" applyBorder="1" applyAlignment="1">
      <alignment horizontal="center" vertical="top" wrapText="1"/>
    </xf>
    <xf numFmtId="0" fontId="12" fillId="5" borderId="1" xfId="0" applyFont="1" applyFill="1" applyBorder="1" applyAlignment="1">
      <alignment horizontal="center" vertical="center" wrapText="1"/>
    </xf>
    <xf numFmtId="0" fontId="12" fillId="5" borderId="4" xfId="0" applyFont="1" applyFill="1" applyBorder="1" applyAlignment="1">
      <alignment horizontal="center" vertical="center" wrapText="1"/>
    </xf>
    <xf numFmtId="2" fontId="12" fillId="5" borderId="1" xfId="0" applyNumberFormat="1" applyFont="1" applyFill="1" applyBorder="1" applyAlignment="1">
      <alignment horizontal="center" vertical="center"/>
    </xf>
    <xf numFmtId="164" fontId="12" fillId="5" borderId="2" xfId="0" applyNumberFormat="1" applyFont="1" applyFill="1" applyBorder="1" applyAlignment="1">
      <alignment horizontal="center" vertical="center" wrapText="1"/>
    </xf>
    <xf numFmtId="0" fontId="13" fillId="0" borderId="1" xfId="0" applyFont="1" applyBorder="1" applyAlignment="1">
      <alignmen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1" xfId="0" applyFont="1" applyBorder="1" applyAlignment="1">
      <alignment vertical="center" wrapText="1"/>
    </xf>
    <xf numFmtId="0" fontId="13" fillId="0" borderId="22" xfId="0" applyFont="1" applyBorder="1" applyAlignment="1">
      <alignment horizontal="center" vertical="center" wrapText="1"/>
    </xf>
    <xf numFmtId="0" fontId="13" fillId="0" borderId="26" xfId="0" applyFont="1" applyBorder="1" applyAlignment="1">
      <alignment horizontal="center" vertical="center" wrapText="1"/>
    </xf>
    <xf numFmtId="0" fontId="18" fillId="0" borderId="21" xfId="0" applyFont="1" applyBorder="1" applyAlignment="1">
      <alignment vertical="center" wrapText="1"/>
    </xf>
    <xf numFmtId="164" fontId="12" fillId="0" borderId="25" xfId="0" applyNumberFormat="1" applyFont="1" applyBorder="1" applyAlignment="1">
      <alignment horizontal="center" vertical="center" wrapText="1"/>
    </xf>
    <xf numFmtId="164" fontId="19" fillId="0" borderId="1" xfId="0" applyNumberFormat="1" applyFont="1" applyBorder="1" applyAlignment="1">
      <alignment horizontal="center" vertical="top" wrapText="1"/>
    </xf>
    <xf numFmtId="165" fontId="19" fillId="0" borderId="1" xfId="0" applyNumberFormat="1" applyFont="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vertical="center" wrapText="1"/>
    </xf>
    <xf numFmtId="0" fontId="12" fillId="4" borderId="23" xfId="0" applyFont="1" applyFill="1" applyBorder="1" applyAlignment="1">
      <alignment vertical="center" wrapText="1"/>
    </xf>
    <xf numFmtId="0" fontId="12" fillId="2" borderId="1" xfId="0" applyFont="1" applyFill="1" applyBorder="1" applyAlignment="1">
      <alignment vertical="top" wrapText="1"/>
    </xf>
    <xf numFmtId="0" fontId="15" fillId="5" borderId="1" xfId="0" applyFont="1" applyFill="1" applyBorder="1" applyAlignment="1">
      <alignment vertical="top" wrapText="1"/>
    </xf>
    <xf numFmtId="0" fontId="13" fillId="4" borderId="22" xfId="0" applyFont="1" applyFill="1" applyBorder="1" applyAlignment="1">
      <alignment vertical="center" wrapText="1"/>
    </xf>
    <xf numFmtId="0" fontId="13" fillId="4" borderId="1" xfId="0" applyFont="1" applyFill="1" applyBorder="1" applyAlignment="1">
      <alignment vertical="center" wrapText="1"/>
    </xf>
    <xf numFmtId="0" fontId="12" fillId="4" borderId="1" xfId="1" applyFont="1" applyFill="1" applyBorder="1" applyAlignment="1">
      <alignment vertical="center"/>
    </xf>
    <xf numFmtId="0" fontId="13" fillId="4" borderId="1" xfId="0" applyFont="1" applyFill="1" applyBorder="1" applyAlignment="1">
      <alignment vertical="center"/>
    </xf>
    <xf numFmtId="49" fontId="12" fillId="4" borderId="1" xfId="0" applyNumberFormat="1" applyFont="1" applyFill="1" applyBorder="1" applyAlignment="1">
      <alignment vertical="center" wrapText="1"/>
    </xf>
    <xf numFmtId="0" fontId="13" fillId="4" borderId="0" xfId="0" applyFont="1" applyFill="1" applyAlignment="1">
      <alignment vertical="center" wrapText="1"/>
    </xf>
    <xf numFmtId="0" fontId="12" fillId="4" borderId="23" xfId="0" applyFont="1" applyFill="1" applyBorder="1" applyAlignment="1">
      <alignment vertical="top" wrapText="1"/>
    </xf>
    <xf numFmtId="0" fontId="7" fillId="5" borderId="0" xfId="0" applyFont="1" applyFill="1" applyAlignment="1">
      <alignment horizontal="left" vertical="top"/>
    </xf>
    <xf numFmtId="0" fontId="12" fillId="5" borderId="1" xfId="0" applyFont="1" applyFill="1" applyBorder="1" applyAlignment="1">
      <alignment horizontal="left" vertical="top" wrapText="1"/>
    </xf>
    <xf numFmtId="0" fontId="15" fillId="5" borderId="1" xfId="0" applyFont="1" applyFill="1" applyBorder="1" applyAlignment="1">
      <alignment horizontal="left" vertical="top" wrapText="1"/>
    </xf>
    <xf numFmtId="0" fontId="3" fillId="0" borderId="14" xfId="0" applyFont="1" applyBorder="1" applyAlignment="1">
      <alignment horizontal="center"/>
    </xf>
    <xf numFmtId="0" fontId="6" fillId="0" borderId="0" xfId="0" applyFont="1" applyAlignment="1">
      <alignment horizontal="center" vertical="top" wrapText="1"/>
    </xf>
    <xf numFmtId="0" fontId="9" fillId="0" borderId="0" xfId="0" applyFont="1" applyAlignment="1">
      <alignment horizontal="center"/>
    </xf>
    <xf numFmtId="0" fontId="8" fillId="0" borderId="0" xfId="0" applyFont="1" applyAlignment="1">
      <alignment horizontal="center"/>
    </xf>
    <xf numFmtId="0" fontId="19" fillId="0" borderId="4" xfId="0" applyFont="1" applyBorder="1" applyAlignment="1">
      <alignment horizontal="right" vertical="top" wrapText="1"/>
    </xf>
    <xf numFmtId="0" fontId="19" fillId="0" borderId="3" xfId="0" applyFont="1" applyBorder="1" applyAlignment="1">
      <alignment horizontal="right" vertical="top" wrapText="1"/>
    </xf>
    <xf numFmtId="0" fontId="19" fillId="0" borderId="2" xfId="0" applyFont="1" applyBorder="1" applyAlignment="1">
      <alignment horizontal="right" vertical="top" wrapText="1"/>
    </xf>
    <xf numFmtId="0" fontId="5" fillId="0" borderId="0" xfId="0" applyFont="1" applyAlignment="1">
      <alignment horizontal="left" vertical="top" wrapText="1"/>
    </xf>
    <xf numFmtId="0" fontId="2" fillId="0" borderId="19" xfId="0" applyFont="1" applyBorder="1" applyAlignment="1">
      <alignment horizontal="right" vertical="top" wrapText="1"/>
    </xf>
    <xf numFmtId="0" fontId="2" fillId="0" borderId="20" xfId="0" applyFont="1" applyBorder="1" applyAlignment="1">
      <alignment horizontal="right" vertical="top" wrapText="1"/>
    </xf>
    <xf numFmtId="0" fontId="2" fillId="0" borderId="15" xfId="0" applyFont="1" applyBorder="1" applyAlignment="1">
      <alignment horizontal="right" vertical="top" wrapText="1"/>
    </xf>
    <xf numFmtId="0" fontId="1" fillId="0" borderId="16" xfId="0" applyFont="1" applyBorder="1" applyAlignment="1">
      <alignment horizontal="right" vertical="top" wrapText="1"/>
    </xf>
    <xf numFmtId="0" fontId="1" fillId="0" borderId="17" xfId="0" applyFont="1" applyBorder="1" applyAlignment="1">
      <alignment horizontal="right" vertical="top" wrapText="1"/>
    </xf>
    <xf numFmtId="0" fontId="1" fillId="0" borderId="18" xfId="0" applyFont="1" applyBorder="1" applyAlignment="1">
      <alignment horizontal="right" vertical="top" wrapText="1"/>
    </xf>
    <xf numFmtId="0" fontId="5" fillId="0" borderId="0" xfId="0" applyFont="1" applyAlignment="1">
      <alignment horizontal="left" vertical="top"/>
    </xf>
  </cellXfs>
  <cellStyles count="2">
    <cellStyle name="Įprastas" xfId="0" builtinId="0"/>
    <cellStyle name="Normal_Sheet1" xfId="1" xr:uid="{A7289383-8130-4B0F-8969-6F50F022D8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0218B-5869-4AB9-9742-DFEC70556EF3}">
  <sheetPr>
    <pageSetUpPr fitToPage="1"/>
  </sheetPr>
  <dimension ref="A1:F322"/>
  <sheetViews>
    <sheetView tabSelected="1" topLeftCell="A304" zoomScaleNormal="100" workbookViewId="0">
      <selection activeCell="I315" sqref="I315"/>
    </sheetView>
  </sheetViews>
  <sheetFormatPr defaultColWidth="9.109375" defaultRowHeight="15.6" x14ac:dyDescent="0.3"/>
  <cols>
    <col min="1" max="1" width="6" style="2" customWidth="1"/>
    <col min="2" max="2" width="64.6640625" style="2" customWidth="1"/>
    <col min="3" max="3" width="17.109375" style="16" customWidth="1"/>
    <col min="4" max="4" width="17.5546875" style="16" customWidth="1"/>
    <col min="5" max="5" width="16.88671875" style="16" customWidth="1"/>
    <col min="6" max="6" width="22" style="16" customWidth="1"/>
    <col min="7" max="16384" width="9.109375" style="2"/>
  </cols>
  <sheetData>
    <row r="1" spans="1:6" ht="32.4" customHeight="1" x14ac:dyDescent="0.3">
      <c r="E1" s="86" t="s">
        <v>268</v>
      </c>
      <c r="F1" s="86"/>
    </row>
    <row r="2" spans="1:6" x14ac:dyDescent="0.3">
      <c r="A2" s="87" t="s">
        <v>259</v>
      </c>
      <c r="B2" s="87"/>
      <c r="C2" s="87"/>
      <c r="D2" s="87"/>
      <c r="E2" s="87"/>
      <c r="F2" s="87"/>
    </row>
    <row r="3" spans="1:6" x14ac:dyDescent="0.25">
      <c r="A3" s="27"/>
      <c r="B3" s="27"/>
      <c r="C3" s="27"/>
      <c r="D3" s="27"/>
      <c r="E3" s="27"/>
      <c r="F3" s="27"/>
    </row>
    <row r="4" spans="1:6" x14ac:dyDescent="0.25">
      <c r="A4" s="88" t="s">
        <v>260</v>
      </c>
      <c r="B4" s="88"/>
      <c r="C4" s="88"/>
      <c r="D4" s="88"/>
      <c r="E4" s="88"/>
      <c r="F4" s="88"/>
    </row>
    <row r="6" spans="1:6" x14ac:dyDescent="0.3">
      <c r="B6" s="1" t="s">
        <v>245</v>
      </c>
    </row>
    <row r="7" spans="1:6" ht="16.2" thickBot="1" x14ac:dyDescent="0.35">
      <c r="A7" s="1"/>
    </row>
    <row r="8" spans="1:6" s="17" customFormat="1" ht="51.75" customHeight="1" thickBot="1" x14ac:dyDescent="0.35">
      <c r="A8" s="46" t="s">
        <v>258</v>
      </c>
      <c r="B8" s="46" t="s">
        <v>0</v>
      </c>
      <c r="C8" s="46" t="s">
        <v>1</v>
      </c>
      <c r="D8" s="46" t="s">
        <v>263</v>
      </c>
      <c r="E8" s="46" t="s">
        <v>262</v>
      </c>
      <c r="F8" s="46" t="s">
        <v>270</v>
      </c>
    </row>
    <row r="9" spans="1:6" s="18" customFormat="1" ht="16.8" thickBot="1" x14ac:dyDescent="0.35">
      <c r="A9" s="47">
        <v>1</v>
      </c>
      <c r="B9" s="47">
        <v>2</v>
      </c>
      <c r="C9" s="47">
        <v>3</v>
      </c>
      <c r="D9" s="47">
        <v>4</v>
      </c>
      <c r="E9" s="47">
        <v>5</v>
      </c>
      <c r="F9" s="47" t="s">
        <v>233</v>
      </c>
    </row>
    <row r="10" spans="1:6" s="18" customFormat="1" ht="17.25" customHeight="1" thickBot="1" x14ac:dyDescent="0.35">
      <c r="A10" s="83"/>
      <c r="B10" s="84" t="s">
        <v>2</v>
      </c>
      <c r="C10" s="55"/>
      <c r="D10" s="55"/>
      <c r="E10" s="55"/>
      <c r="F10" s="55"/>
    </row>
    <row r="11" spans="1:6" s="18" customFormat="1" ht="16.2" thickBot="1" x14ac:dyDescent="0.35">
      <c r="A11" s="48">
        <v>1</v>
      </c>
      <c r="B11" s="70" t="s">
        <v>3</v>
      </c>
      <c r="C11" s="49" t="s">
        <v>256</v>
      </c>
      <c r="D11" s="50">
        <v>75</v>
      </c>
      <c r="E11" s="51"/>
      <c r="F11" s="52">
        <f t="shared" ref="F11:F74" si="0">D11*E11</f>
        <v>0</v>
      </c>
    </row>
    <row r="12" spans="1:6" s="18" customFormat="1" ht="15.75" customHeight="1" thickBot="1" x14ac:dyDescent="0.35">
      <c r="A12" s="48">
        <v>2</v>
      </c>
      <c r="B12" s="70" t="s">
        <v>4</v>
      </c>
      <c r="C12" s="49" t="s">
        <v>257</v>
      </c>
      <c r="D12" s="50">
        <v>30</v>
      </c>
      <c r="E12" s="51"/>
      <c r="F12" s="52">
        <f t="shared" si="0"/>
        <v>0</v>
      </c>
    </row>
    <row r="13" spans="1:6" s="18" customFormat="1" ht="31.5" customHeight="1" thickBot="1" x14ac:dyDescent="0.35">
      <c r="A13" s="48">
        <v>3</v>
      </c>
      <c r="B13" s="70" t="s">
        <v>5</v>
      </c>
      <c r="C13" s="49" t="s">
        <v>257</v>
      </c>
      <c r="D13" s="50">
        <v>225</v>
      </c>
      <c r="E13" s="51"/>
      <c r="F13" s="52">
        <f t="shared" si="0"/>
        <v>0</v>
      </c>
    </row>
    <row r="14" spans="1:6" s="18" customFormat="1" ht="18.75" customHeight="1" thickBot="1" x14ac:dyDescent="0.35">
      <c r="A14" s="48">
        <v>4</v>
      </c>
      <c r="B14" s="70" t="s">
        <v>6</v>
      </c>
      <c r="C14" s="49" t="s">
        <v>257</v>
      </c>
      <c r="D14" s="50">
        <v>300</v>
      </c>
      <c r="E14" s="51"/>
      <c r="F14" s="52">
        <f t="shared" si="0"/>
        <v>0</v>
      </c>
    </row>
    <row r="15" spans="1:6" s="18" customFormat="1" ht="114.75" customHeight="1" thickBot="1" x14ac:dyDescent="0.35">
      <c r="A15" s="48">
        <v>5</v>
      </c>
      <c r="B15" s="70" t="s">
        <v>7</v>
      </c>
      <c r="C15" s="49" t="s">
        <v>257</v>
      </c>
      <c r="D15" s="50">
        <v>3000</v>
      </c>
      <c r="E15" s="51"/>
      <c r="F15" s="52">
        <f t="shared" si="0"/>
        <v>0</v>
      </c>
    </row>
    <row r="16" spans="1:6" s="18" customFormat="1" ht="63" customHeight="1" thickBot="1" x14ac:dyDescent="0.35">
      <c r="A16" s="48">
        <v>6</v>
      </c>
      <c r="B16" s="70" t="s">
        <v>272</v>
      </c>
      <c r="C16" s="49" t="s">
        <v>257</v>
      </c>
      <c r="D16" s="50">
        <v>50</v>
      </c>
      <c r="E16" s="51"/>
      <c r="F16" s="52">
        <f t="shared" si="0"/>
        <v>0</v>
      </c>
    </row>
    <row r="17" spans="1:6" s="18" customFormat="1" ht="64.8" customHeight="1" thickBot="1" x14ac:dyDescent="0.35">
      <c r="A17" s="48">
        <v>7</v>
      </c>
      <c r="B17" s="70" t="s">
        <v>8</v>
      </c>
      <c r="C17" s="49" t="s">
        <v>257</v>
      </c>
      <c r="D17" s="50">
        <v>150</v>
      </c>
      <c r="E17" s="51"/>
      <c r="F17" s="52">
        <f t="shared" si="0"/>
        <v>0</v>
      </c>
    </row>
    <row r="18" spans="1:6" s="18" customFormat="1" ht="65.400000000000006" customHeight="1" thickBot="1" x14ac:dyDescent="0.35">
      <c r="A18" s="48"/>
      <c r="B18" s="70" t="s">
        <v>273</v>
      </c>
      <c r="C18" s="49" t="s">
        <v>257</v>
      </c>
      <c r="D18" s="50">
        <v>30</v>
      </c>
      <c r="E18" s="51"/>
      <c r="F18" s="52">
        <f t="shared" si="0"/>
        <v>0</v>
      </c>
    </row>
    <row r="19" spans="1:6" s="18" customFormat="1" ht="78.599999999999994" thickBot="1" x14ac:dyDescent="0.35">
      <c r="A19" s="48">
        <v>7</v>
      </c>
      <c r="B19" s="70" t="s">
        <v>9</v>
      </c>
      <c r="C19" s="49" t="s">
        <v>257</v>
      </c>
      <c r="D19" s="50">
        <v>900</v>
      </c>
      <c r="E19" s="51"/>
      <c r="F19" s="52">
        <f t="shared" si="0"/>
        <v>0</v>
      </c>
    </row>
    <row r="20" spans="1:6" s="18" customFormat="1" ht="78.599999999999994" thickBot="1" x14ac:dyDescent="0.35">
      <c r="A20" s="48">
        <v>8</v>
      </c>
      <c r="B20" s="70" t="s">
        <v>274</v>
      </c>
      <c r="C20" s="49" t="s">
        <v>257</v>
      </c>
      <c r="D20" s="50">
        <v>50</v>
      </c>
      <c r="E20" s="51"/>
      <c r="F20" s="52">
        <f t="shared" si="0"/>
        <v>0</v>
      </c>
    </row>
    <row r="21" spans="1:6" s="18" customFormat="1" ht="40.5" customHeight="1" thickBot="1" x14ac:dyDescent="0.35">
      <c r="A21" s="48">
        <v>8</v>
      </c>
      <c r="B21" s="71" t="s">
        <v>275</v>
      </c>
      <c r="C21" s="38" t="s">
        <v>257</v>
      </c>
      <c r="D21" s="39">
        <v>50</v>
      </c>
      <c r="E21" s="51"/>
      <c r="F21" s="52">
        <f t="shared" si="0"/>
        <v>0</v>
      </c>
    </row>
    <row r="22" spans="1:6" s="18" customFormat="1" ht="16.2" thickBot="1" x14ac:dyDescent="0.35">
      <c r="A22" s="48">
        <v>9</v>
      </c>
      <c r="B22" s="71" t="s">
        <v>276</v>
      </c>
      <c r="C22" s="38" t="s">
        <v>257</v>
      </c>
      <c r="D22" s="39">
        <v>5</v>
      </c>
      <c r="E22" s="51"/>
      <c r="F22" s="52">
        <f t="shared" si="0"/>
        <v>0</v>
      </c>
    </row>
    <row r="23" spans="1:6" s="18" customFormat="1" ht="31.8" thickBot="1" x14ac:dyDescent="0.35">
      <c r="A23" s="48">
        <v>10</v>
      </c>
      <c r="B23" s="72" t="s">
        <v>277</v>
      </c>
      <c r="C23" s="40" t="s">
        <v>257</v>
      </c>
      <c r="D23" s="41">
        <v>50</v>
      </c>
      <c r="E23" s="51"/>
      <c r="F23" s="52">
        <f t="shared" si="0"/>
        <v>0</v>
      </c>
    </row>
    <row r="24" spans="1:6" s="18" customFormat="1" ht="66" customHeight="1" thickBot="1" x14ac:dyDescent="0.35">
      <c r="A24" s="48">
        <v>11</v>
      </c>
      <c r="B24" s="70" t="s">
        <v>10</v>
      </c>
      <c r="C24" s="49" t="s">
        <v>257</v>
      </c>
      <c r="D24" s="50">
        <v>150</v>
      </c>
      <c r="E24" s="51"/>
      <c r="F24" s="52">
        <f t="shared" si="0"/>
        <v>0</v>
      </c>
    </row>
    <row r="25" spans="1:6" s="18" customFormat="1" ht="18.600000000000001" customHeight="1" thickBot="1" x14ac:dyDescent="0.35">
      <c r="A25" s="48">
        <v>12</v>
      </c>
      <c r="B25" s="70" t="s">
        <v>11</v>
      </c>
      <c r="C25" s="49" t="s">
        <v>257</v>
      </c>
      <c r="D25" s="50">
        <v>225</v>
      </c>
      <c r="E25" s="51"/>
      <c r="F25" s="52">
        <f t="shared" si="0"/>
        <v>0</v>
      </c>
    </row>
    <row r="26" spans="1:6" s="18" customFormat="1" ht="17.399999999999999" customHeight="1" thickBot="1" x14ac:dyDescent="0.35">
      <c r="A26" s="48">
        <v>13</v>
      </c>
      <c r="B26" s="70" t="s">
        <v>12</v>
      </c>
      <c r="C26" s="49" t="s">
        <v>256</v>
      </c>
      <c r="D26" s="50">
        <v>8</v>
      </c>
      <c r="E26" s="51"/>
      <c r="F26" s="52">
        <f t="shared" si="0"/>
        <v>0</v>
      </c>
    </row>
    <row r="27" spans="1:6" s="18" customFormat="1" ht="37.5" customHeight="1" thickBot="1" x14ac:dyDescent="0.35">
      <c r="A27" s="48">
        <v>14</v>
      </c>
      <c r="B27" s="70" t="s">
        <v>13</v>
      </c>
      <c r="C27" s="49" t="s">
        <v>257</v>
      </c>
      <c r="D27" s="50">
        <v>165</v>
      </c>
      <c r="E27" s="51"/>
      <c r="F27" s="52">
        <f t="shared" si="0"/>
        <v>0</v>
      </c>
    </row>
    <row r="28" spans="1:6" s="18" customFormat="1" ht="33.75" customHeight="1" thickBot="1" x14ac:dyDescent="0.35">
      <c r="A28" s="48">
        <v>15</v>
      </c>
      <c r="B28" s="73" t="s">
        <v>14</v>
      </c>
      <c r="C28" s="49" t="s">
        <v>257</v>
      </c>
      <c r="D28" s="50">
        <v>30</v>
      </c>
      <c r="E28" s="51"/>
      <c r="F28" s="52">
        <f t="shared" si="0"/>
        <v>0</v>
      </c>
    </row>
    <row r="29" spans="1:6" s="18" customFormat="1" ht="19.8" customHeight="1" thickBot="1" x14ac:dyDescent="0.35">
      <c r="A29" s="48">
        <v>16</v>
      </c>
      <c r="B29" s="73" t="s">
        <v>15</v>
      </c>
      <c r="C29" s="49" t="s">
        <v>257</v>
      </c>
      <c r="D29" s="50">
        <v>150</v>
      </c>
      <c r="E29" s="51"/>
      <c r="F29" s="52">
        <f t="shared" si="0"/>
        <v>0</v>
      </c>
    </row>
    <row r="30" spans="1:6" s="18" customFormat="1" ht="19.8" customHeight="1" thickBot="1" x14ac:dyDescent="0.35">
      <c r="A30" s="48">
        <v>17</v>
      </c>
      <c r="B30" s="70" t="s">
        <v>16</v>
      </c>
      <c r="C30" s="49" t="s">
        <v>257</v>
      </c>
      <c r="D30" s="50">
        <v>150</v>
      </c>
      <c r="E30" s="51"/>
      <c r="F30" s="52">
        <f t="shared" si="0"/>
        <v>0</v>
      </c>
    </row>
    <row r="31" spans="1:6" s="18" customFormat="1" ht="19.95" customHeight="1" thickBot="1" x14ac:dyDescent="0.35">
      <c r="A31" s="48">
        <v>18</v>
      </c>
      <c r="B31" s="70" t="s">
        <v>17</v>
      </c>
      <c r="C31" s="49" t="s">
        <v>257</v>
      </c>
      <c r="D31" s="50">
        <v>15</v>
      </c>
      <c r="E31" s="51"/>
      <c r="F31" s="52">
        <f t="shared" si="0"/>
        <v>0</v>
      </c>
    </row>
    <row r="32" spans="1:6" s="18" customFormat="1" ht="31.8" thickBot="1" x14ac:dyDescent="0.35">
      <c r="A32" s="48">
        <v>19</v>
      </c>
      <c r="B32" s="70" t="s">
        <v>18</v>
      </c>
      <c r="C32" s="53" t="s">
        <v>257</v>
      </c>
      <c r="D32" s="54">
        <v>150</v>
      </c>
      <c r="E32" s="51"/>
      <c r="F32" s="52">
        <f t="shared" si="0"/>
        <v>0</v>
      </c>
    </row>
    <row r="33" spans="1:6" s="18" customFormat="1" ht="31.8" thickBot="1" x14ac:dyDescent="0.35">
      <c r="A33" s="48">
        <v>20</v>
      </c>
      <c r="B33" s="70" t="s">
        <v>19</v>
      </c>
      <c r="C33" s="49" t="s">
        <v>257</v>
      </c>
      <c r="D33" s="50">
        <v>75</v>
      </c>
      <c r="E33" s="51"/>
      <c r="F33" s="52">
        <f t="shared" si="0"/>
        <v>0</v>
      </c>
    </row>
    <row r="34" spans="1:6" s="18" customFormat="1" ht="31.8" thickBot="1" x14ac:dyDescent="0.35">
      <c r="A34" s="48">
        <v>21</v>
      </c>
      <c r="B34" s="70" t="s">
        <v>20</v>
      </c>
      <c r="C34" s="49" t="s">
        <v>257</v>
      </c>
      <c r="D34" s="50">
        <v>75</v>
      </c>
      <c r="E34" s="51"/>
      <c r="F34" s="52">
        <f t="shared" si="0"/>
        <v>0</v>
      </c>
    </row>
    <row r="35" spans="1:6" s="18" customFormat="1" ht="81" customHeight="1" thickBot="1" x14ac:dyDescent="0.35">
      <c r="A35" s="48">
        <v>22</v>
      </c>
      <c r="B35" s="70" t="s">
        <v>21</v>
      </c>
      <c r="C35" s="49" t="s">
        <v>257</v>
      </c>
      <c r="D35" s="50">
        <v>450</v>
      </c>
      <c r="E35" s="51"/>
      <c r="F35" s="52">
        <f t="shared" si="0"/>
        <v>0</v>
      </c>
    </row>
    <row r="36" spans="1:6" s="18" customFormat="1" ht="78.75" customHeight="1" thickBot="1" x14ac:dyDescent="0.35">
      <c r="A36" s="48">
        <v>23</v>
      </c>
      <c r="B36" s="70" t="s">
        <v>22</v>
      </c>
      <c r="C36" s="49" t="s">
        <v>257</v>
      </c>
      <c r="D36" s="50">
        <v>75</v>
      </c>
      <c r="E36" s="51"/>
      <c r="F36" s="52">
        <f t="shared" si="0"/>
        <v>0</v>
      </c>
    </row>
    <row r="37" spans="1:6" s="18" customFormat="1" ht="16.2" thickBot="1" x14ac:dyDescent="0.35">
      <c r="A37" s="48">
        <v>24</v>
      </c>
      <c r="B37" s="70" t="s">
        <v>23</v>
      </c>
      <c r="C37" s="49" t="s">
        <v>24</v>
      </c>
      <c r="D37" s="50">
        <v>150</v>
      </c>
      <c r="E37" s="51"/>
      <c r="F37" s="52">
        <f t="shared" si="0"/>
        <v>0</v>
      </c>
    </row>
    <row r="38" spans="1:6" s="18" customFormat="1" ht="47.4" thickBot="1" x14ac:dyDescent="0.35">
      <c r="A38" s="48">
        <v>25</v>
      </c>
      <c r="B38" s="70" t="s">
        <v>25</v>
      </c>
      <c r="C38" s="49" t="s">
        <v>257</v>
      </c>
      <c r="D38" s="50">
        <v>120</v>
      </c>
      <c r="E38" s="51"/>
      <c r="F38" s="52">
        <f t="shared" si="0"/>
        <v>0</v>
      </c>
    </row>
    <row r="39" spans="1:6" s="18" customFormat="1" ht="51" customHeight="1" thickBot="1" x14ac:dyDescent="0.35">
      <c r="A39" s="48">
        <v>26</v>
      </c>
      <c r="B39" s="70" t="s">
        <v>26</v>
      </c>
      <c r="C39" s="49" t="s">
        <v>257</v>
      </c>
      <c r="D39" s="50">
        <v>15</v>
      </c>
      <c r="E39" s="51"/>
      <c r="F39" s="52">
        <f t="shared" si="0"/>
        <v>0</v>
      </c>
    </row>
    <row r="40" spans="1:6" s="18" customFormat="1" ht="19.8" customHeight="1" thickBot="1" x14ac:dyDescent="0.35">
      <c r="A40" s="55"/>
      <c r="B40" s="74" t="s">
        <v>27</v>
      </c>
      <c r="C40" s="56"/>
      <c r="D40" s="57"/>
      <c r="E40" s="58"/>
      <c r="F40" s="59">
        <f t="shared" si="0"/>
        <v>0</v>
      </c>
    </row>
    <row r="41" spans="1:6" s="18" customFormat="1" ht="16.2" thickBot="1" x14ac:dyDescent="0.35">
      <c r="A41" s="48">
        <v>27</v>
      </c>
      <c r="B41" s="70" t="s">
        <v>28</v>
      </c>
      <c r="C41" s="49" t="s">
        <v>257</v>
      </c>
      <c r="D41" s="50">
        <v>300</v>
      </c>
      <c r="E41" s="51"/>
      <c r="F41" s="52">
        <f t="shared" si="0"/>
        <v>0</v>
      </c>
    </row>
    <row r="42" spans="1:6" s="18" customFormat="1" ht="19.5" customHeight="1" thickBot="1" x14ac:dyDescent="0.35">
      <c r="A42" s="48">
        <v>28</v>
      </c>
      <c r="B42" s="70" t="s">
        <v>29</v>
      </c>
      <c r="C42" s="49" t="s">
        <v>257</v>
      </c>
      <c r="D42" s="50">
        <v>225</v>
      </c>
      <c r="E42" s="51"/>
      <c r="F42" s="52">
        <f t="shared" si="0"/>
        <v>0</v>
      </c>
    </row>
    <row r="43" spans="1:6" s="18" customFormat="1" ht="78.599999999999994" thickBot="1" x14ac:dyDescent="0.35">
      <c r="A43" s="48"/>
      <c r="B43" s="70" t="s">
        <v>278</v>
      </c>
      <c r="C43" s="49" t="s">
        <v>257</v>
      </c>
      <c r="D43" s="50">
        <v>20</v>
      </c>
      <c r="E43" s="51"/>
      <c r="F43" s="52">
        <f t="shared" si="0"/>
        <v>0</v>
      </c>
    </row>
    <row r="44" spans="1:6" s="18" customFormat="1" ht="16.2" thickBot="1" x14ac:dyDescent="0.35">
      <c r="A44" s="48">
        <v>29</v>
      </c>
      <c r="B44" s="70" t="s">
        <v>30</v>
      </c>
      <c r="C44" s="49" t="s">
        <v>257</v>
      </c>
      <c r="D44" s="50">
        <v>180</v>
      </c>
      <c r="E44" s="51"/>
      <c r="F44" s="52">
        <f t="shared" si="0"/>
        <v>0</v>
      </c>
    </row>
    <row r="45" spans="1:6" s="18" customFormat="1" ht="66" customHeight="1" thickBot="1" x14ac:dyDescent="0.35">
      <c r="A45" s="48">
        <v>30</v>
      </c>
      <c r="B45" s="70" t="s">
        <v>31</v>
      </c>
      <c r="C45" s="49" t="s">
        <v>257</v>
      </c>
      <c r="D45" s="50">
        <v>300</v>
      </c>
      <c r="E45" s="51"/>
      <c r="F45" s="52">
        <f t="shared" si="0"/>
        <v>0</v>
      </c>
    </row>
    <row r="46" spans="1:6" s="18" customFormat="1" ht="93" customHeight="1" thickBot="1" x14ac:dyDescent="0.35">
      <c r="A46" s="48">
        <v>31</v>
      </c>
      <c r="B46" s="70" t="s">
        <v>32</v>
      </c>
      <c r="C46" s="49" t="s">
        <v>257</v>
      </c>
      <c r="D46" s="50">
        <v>225</v>
      </c>
      <c r="E46" s="51"/>
      <c r="F46" s="52">
        <f t="shared" si="0"/>
        <v>0</v>
      </c>
    </row>
    <row r="47" spans="1:6" s="18" customFormat="1" ht="31.8" thickBot="1" x14ac:dyDescent="0.35">
      <c r="A47" s="48">
        <v>32</v>
      </c>
      <c r="B47" s="70" t="s">
        <v>33</v>
      </c>
      <c r="C47" s="49" t="s">
        <v>257</v>
      </c>
      <c r="D47" s="50">
        <v>150</v>
      </c>
      <c r="E47" s="51"/>
      <c r="F47" s="52">
        <f t="shared" si="0"/>
        <v>0</v>
      </c>
    </row>
    <row r="48" spans="1:6" s="18" customFormat="1" ht="16.2" thickBot="1" x14ac:dyDescent="0.35">
      <c r="A48" s="55"/>
      <c r="B48" s="74" t="s">
        <v>34</v>
      </c>
      <c r="C48" s="56"/>
      <c r="D48" s="57"/>
      <c r="E48" s="58"/>
      <c r="F48" s="59">
        <f t="shared" si="0"/>
        <v>0</v>
      </c>
    </row>
    <row r="49" spans="1:6" s="18" customFormat="1" ht="17.399999999999999" customHeight="1" thickBot="1" x14ac:dyDescent="0.35">
      <c r="A49" s="48">
        <v>33</v>
      </c>
      <c r="B49" s="70" t="s">
        <v>35</v>
      </c>
      <c r="C49" s="53" t="s">
        <v>257</v>
      </c>
      <c r="D49" s="50">
        <v>45</v>
      </c>
      <c r="E49" s="51"/>
      <c r="F49" s="52">
        <f t="shared" si="0"/>
        <v>0</v>
      </c>
    </row>
    <row r="50" spans="1:6" s="18" customFormat="1" ht="16.2" customHeight="1" thickBot="1" x14ac:dyDescent="0.35">
      <c r="A50" s="18">
        <v>34</v>
      </c>
      <c r="B50" s="70" t="s">
        <v>36</v>
      </c>
      <c r="C50" s="49" t="s">
        <v>24</v>
      </c>
      <c r="D50" s="50">
        <v>60</v>
      </c>
      <c r="E50" s="51"/>
      <c r="F50" s="52">
        <f t="shared" si="0"/>
        <v>0</v>
      </c>
    </row>
    <row r="51" spans="1:6" s="18" customFormat="1" ht="31.8" thickBot="1" x14ac:dyDescent="0.35">
      <c r="A51" s="48">
        <v>35</v>
      </c>
      <c r="B51" s="70" t="s">
        <v>37</v>
      </c>
      <c r="C51" s="49" t="s">
        <v>38</v>
      </c>
      <c r="D51" s="50">
        <v>5</v>
      </c>
      <c r="E51" s="51"/>
      <c r="F51" s="52">
        <f t="shared" si="0"/>
        <v>0</v>
      </c>
    </row>
    <row r="52" spans="1:6" s="18" customFormat="1" ht="67.2" customHeight="1" thickBot="1" x14ac:dyDescent="0.35">
      <c r="A52" s="48">
        <v>36</v>
      </c>
      <c r="B52" s="70" t="s">
        <v>39</v>
      </c>
      <c r="C52" s="49" t="s">
        <v>257</v>
      </c>
      <c r="D52" s="50">
        <v>23</v>
      </c>
      <c r="E52" s="51"/>
      <c r="F52" s="52">
        <f t="shared" si="0"/>
        <v>0</v>
      </c>
    </row>
    <row r="53" spans="1:6" s="18" customFormat="1" ht="162" customHeight="1" thickBot="1" x14ac:dyDescent="0.35">
      <c r="A53" s="48">
        <v>37</v>
      </c>
      <c r="B53" s="70" t="s">
        <v>40</v>
      </c>
      <c r="C53" s="49" t="s">
        <v>257</v>
      </c>
      <c r="D53" s="50">
        <v>30</v>
      </c>
      <c r="E53" s="51"/>
      <c r="F53" s="52">
        <f t="shared" si="0"/>
        <v>0</v>
      </c>
    </row>
    <row r="54" spans="1:6" s="18" customFormat="1" ht="31.8" thickBot="1" x14ac:dyDescent="0.35">
      <c r="A54" s="48">
        <v>38</v>
      </c>
      <c r="B54" s="70" t="s">
        <v>41</v>
      </c>
      <c r="C54" s="49" t="s">
        <v>257</v>
      </c>
      <c r="D54" s="50">
        <v>15</v>
      </c>
      <c r="E54" s="51"/>
      <c r="F54" s="52">
        <f t="shared" si="0"/>
        <v>0</v>
      </c>
    </row>
    <row r="55" spans="1:6" s="18" customFormat="1" ht="16.2" thickBot="1" x14ac:dyDescent="0.35">
      <c r="A55" s="48">
        <v>39</v>
      </c>
      <c r="B55" s="70" t="s">
        <v>42</v>
      </c>
      <c r="C55" s="49" t="s">
        <v>38</v>
      </c>
      <c r="D55" s="50">
        <v>15</v>
      </c>
      <c r="E55" s="51"/>
      <c r="F55" s="52">
        <f t="shared" si="0"/>
        <v>0</v>
      </c>
    </row>
    <row r="56" spans="1:6" s="18" customFormat="1" ht="31.8" thickBot="1" x14ac:dyDescent="0.35">
      <c r="A56" s="48">
        <v>40</v>
      </c>
      <c r="B56" s="70" t="s">
        <v>43</v>
      </c>
      <c r="C56" s="53" t="s">
        <v>24</v>
      </c>
      <c r="D56" s="54">
        <v>30</v>
      </c>
      <c r="E56" s="51"/>
      <c r="F56" s="52">
        <f t="shared" si="0"/>
        <v>0</v>
      </c>
    </row>
    <row r="57" spans="1:6" s="18" customFormat="1" ht="31.8" thickBot="1" x14ac:dyDescent="0.35">
      <c r="A57" s="48">
        <v>41</v>
      </c>
      <c r="B57" s="70" t="s">
        <v>44</v>
      </c>
      <c r="C57" s="49" t="s">
        <v>257</v>
      </c>
      <c r="D57" s="50">
        <v>38</v>
      </c>
      <c r="E57" s="51"/>
      <c r="F57" s="52">
        <f t="shared" si="0"/>
        <v>0</v>
      </c>
    </row>
    <row r="58" spans="1:6" s="18" customFormat="1" ht="16.2" thickBot="1" x14ac:dyDescent="0.35">
      <c r="A58" s="55"/>
      <c r="B58" s="74" t="s">
        <v>45</v>
      </c>
      <c r="C58" s="56"/>
      <c r="D58" s="57"/>
      <c r="E58" s="58"/>
      <c r="F58" s="59">
        <f t="shared" si="0"/>
        <v>0</v>
      </c>
    </row>
    <row r="59" spans="1:6" s="18" customFormat="1" ht="19.2" thickBot="1" x14ac:dyDescent="0.35">
      <c r="A59" s="18">
        <v>42</v>
      </c>
      <c r="B59" s="60" t="s">
        <v>46</v>
      </c>
      <c r="C59" s="61" t="s">
        <v>330</v>
      </c>
      <c r="D59" s="62">
        <v>25</v>
      </c>
      <c r="E59" s="51"/>
      <c r="F59" s="52">
        <f t="shared" si="0"/>
        <v>0</v>
      </c>
    </row>
    <row r="60" spans="1:6" s="18" customFormat="1" ht="19.2" thickBot="1" x14ac:dyDescent="0.35">
      <c r="A60" s="48">
        <v>43</v>
      </c>
      <c r="B60" s="63" t="s">
        <v>47</v>
      </c>
      <c r="C60" s="64" t="s">
        <v>331</v>
      </c>
      <c r="D60" s="65">
        <v>450</v>
      </c>
      <c r="E60" s="51"/>
      <c r="F60" s="52">
        <f t="shared" si="0"/>
        <v>0</v>
      </c>
    </row>
    <row r="61" spans="1:6" s="18" customFormat="1" ht="19.2" thickBot="1" x14ac:dyDescent="0.35">
      <c r="A61" s="48">
        <v>44</v>
      </c>
      <c r="B61" s="63" t="s">
        <v>48</v>
      </c>
      <c r="C61" s="64" t="s">
        <v>331</v>
      </c>
      <c r="D61" s="65">
        <v>450</v>
      </c>
      <c r="E61" s="51"/>
      <c r="F61" s="52">
        <f t="shared" si="0"/>
        <v>0</v>
      </c>
    </row>
    <row r="62" spans="1:6" s="18" customFormat="1" ht="15.6" customHeight="1" thickBot="1" x14ac:dyDescent="0.35">
      <c r="A62" s="48">
        <v>45</v>
      </c>
      <c r="B62" s="63" t="s">
        <v>49</v>
      </c>
      <c r="C62" s="64" t="s">
        <v>330</v>
      </c>
      <c r="D62" s="65">
        <v>8</v>
      </c>
      <c r="E62" s="51"/>
      <c r="F62" s="52">
        <f t="shared" si="0"/>
        <v>0</v>
      </c>
    </row>
    <row r="63" spans="1:6" s="18" customFormat="1" ht="15.6" customHeight="1" thickBot="1" x14ac:dyDescent="0.35">
      <c r="A63" s="48">
        <v>46</v>
      </c>
      <c r="B63" s="63" t="s">
        <v>50</v>
      </c>
      <c r="C63" s="64" t="s">
        <v>331</v>
      </c>
      <c r="D63" s="65">
        <v>300</v>
      </c>
      <c r="E63" s="51"/>
      <c r="F63" s="52">
        <f t="shared" si="0"/>
        <v>0</v>
      </c>
    </row>
    <row r="64" spans="1:6" s="18" customFormat="1" ht="15.6" customHeight="1" thickBot="1" x14ac:dyDescent="0.35">
      <c r="A64" s="48">
        <v>47</v>
      </c>
      <c r="B64" s="63" t="s">
        <v>51</v>
      </c>
      <c r="C64" s="64" t="s">
        <v>331</v>
      </c>
      <c r="D64" s="65">
        <v>120</v>
      </c>
      <c r="E64" s="51"/>
      <c r="F64" s="52">
        <f t="shared" si="0"/>
        <v>0</v>
      </c>
    </row>
    <row r="65" spans="1:6" s="18" customFormat="1" ht="15.6" customHeight="1" thickBot="1" x14ac:dyDescent="0.35">
      <c r="A65" s="48">
        <v>48</v>
      </c>
      <c r="B65" s="63" t="s">
        <v>52</v>
      </c>
      <c r="C65" s="64" t="s">
        <v>331</v>
      </c>
      <c r="D65" s="65">
        <v>45</v>
      </c>
      <c r="E65" s="51"/>
      <c r="F65" s="52">
        <f t="shared" si="0"/>
        <v>0</v>
      </c>
    </row>
    <row r="66" spans="1:6" s="18" customFormat="1" ht="31.8" thickBot="1" x14ac:dyDescent="0.35">
      <c r="A66" s="48">
        <v>49</v>
      </c>
      <c r="B66" s="63" t="s">
        <v>53</v>
      </c>
      <c r="C66" s="64" t="s">
        <v>330</v>
      </c>
      <c r="D66" s="65">
        <v>180</v>
      </c>
      <c r="E66" s="51"/>
      <c r="F66" s="52">
        <f t="shared" si="0"/>
        <v>0</v>
      </c>
    </row>
    <row r="67" spans="1:6" s="18" customFormat="1" ht="16.2" thickBot="1" x14ac:dyDescent="0.35">
      <c r="A67" s="48">
        <v>50</v>
      </c>
      <c r="B67" s="63" t="s">
        <v>54</v>
      </c>
      <c r="C67" s="64" t="s">
        <v>55</v>
      </c>
      <c r="D67" s="65">
        <v>0.25</v>
      </c>
      <c r="E67" s="51"/>
      <c r="F67" s="52">
        <f t="shared" si="0"/>
        <v>0</v>
      </c>
    </row>
    <row r="68" spans="1:6" s="18" customFormat="1" ht="19.5" customHeight="1" thickBot="1" x14ac:dyDescent="0.35">
      <c r="A68" s="48">
        <v>51</v>
      </c>
      <c r="B68" s="63" t="s">
        <v>56</v>
      </c>
      <c r="C68" s="64" t="s">
        <v>331</v>
      </c>
      <c r="D68" s="65">
        <v>75</v>
      </c>
      <c r="E68" s="51"/>
      <c r="F68" s="52">
        <f t="shared" si="0"/>
        <v>0</v>
      </c>
    </row>
    <row r="69" spans="1:6" s="18" customFormat="1" ht="31.8" thickBot="1" x14ac:dyDescent="0.35">
      <c r="A69" s="48">
        <v>52</v>
      </c>
      <c r="B69" s="63" t="s">
        <v>57</v>
      </c>
      <c r="C69" s="64" t="s">
        <v>331</v>
      </c>
      <c r="D69" s="65">
        <v>225</v>
      </c>
      <c r="E69" s="51"/>
      <c r="F69" s="52">
        <f t="shared" si="0"/>
        <v>0</v>
      </c>
    </row>
    <row r="70" spans="1:6" s="18" customFormat="1" ht="28.2" customHeight="1" thickBot="1" x14ac:dyDescent="0.35">
      <c r="A70" s="48">
        <v>53</v>
      </c>
      <c r="B70" s="63" t="s">
        <v>58</v>
      </c>
      <c r="C70" s="64" t="s">
        <v>331</v>
      </c>
      <c r="D70" s="65">
        <v>75</v>
      </c>
      <c r="E70" s="51"/>
      <c r="F70" s="52">
        <f t="shared" si="0"/>
        <v>0</v>
      </c>
    </row>
    <row r="71" spans="1:6" s="18" customFormat="1" ht="33" customHeight="1" thickBot="1" x14ac:dyDescent="0.35">
      <c r="A71" s="48">
        <v>54</v>
      </c>
      <c r="B71" s="63" t="s">
        <v>59</v>
      </c>
      <c r="C71" s="64" t="s">
        <v>331</v>
      </c>
      <c r="D71" s="65">
        <v>150</v>
      </c>
      <c r="E71" s="51"/>
      <c r="F71" s="52">
        <f t="shared" si="0"/>
        <v>0</v>
      </c>
    </row>
    <row r="72" spans="1:6" s="18" customFormat="1" ht="31.8" thickBot="1" x14ac:dyDescent="0.35">
      <c r="A72" s="48">
        <v>55</v>
      </c>
      <c r="B72" s="63" t="s">
        <v>60</v>
      </c>
      <c r="C72" s="64" t="s">
        <v>331</v>
      </c>
      <c r="D72" s="65">
        <v>225</v>
      </c>
      <c r="E72" s="51"/>
      <c r="F72" s="52">
        <f t="shared" si="0"/>
        <v>0</v>
      </c>
    </row>
    <row r="73" spans="1:6" s="18" customFormat="1" ht="31.8" thickBot="1" x14ac:dyDescent="0.35">
      <c r="A73" s="48">
        <v>56</v>
      </c>
      <c r="B73" s="63" t="s">
        <v>61</v>
      </c>
      <c r="C73" s="64" t="s">
        <v>331</v>
      </c>
      <c r="D73" s="65">
        <v>75</v>
      </c>
      <c r="E73" s="51"/>
      <c r="F73" s="52">
        <f t="shared" si="0"/>
        <v>0</v>
      </c>
    </row>
    <row r="74" spans="1:6" s="18" customFormat="1" ht="31.8" thickBot="1" x14ac:dyDescent="0.35">
      <c r="A74" s="48">
        <v>57</v>
      </c>
      <c r="B74" s="63" t="s">
        <v>62</v>
      </c>
      <c r="C74" s="64" t="s">
        <v>331</v>
      </c>
      <c r="D74" s="65">
        <v>380</v>
      </c>
      <c r="E74" s="51"/>
      <c r="F74" s="52">
        <f t="shared" si="0"/>
        <v>0</v>
      </c>
    </row>
    <row r="75" spans="1:6" s="18" customFormat="1" ht="19.2" thickBot="1" x14ac:dyDescent="0.35">
      <c r="A75" s="48">
        <v>58</v>
      </c>
      <c r="B75" s="63" t="s">
        <v>63</v>
      </c>
      <c r="C75" s="64" t="s">
        <v>331</v>
      </c>
      <c r="D75" s="65">
        <v>225</v>
      </c>
      <c r="E75" s="51"/>
      <c r="F75" s="52">
        <f t="shared" ref="F75:F138" si="1">D75*E75</f>
        <v>0</v>
      </c>
    </row>
    <row r="76" spans="1:6" s="18" customFormat="1" ht="19.2" thickBot="1" x14ac:dyDescent="0.35">
      <c r="A76" s="48">
        <v>59</v>
      </c>
      <c r="B76" s="63" t="s">
        <v>64</v>
      </c>
      <c r="C76" s="64" t="s">
        <v>331</v>
      </c>
      <c r="D76" s="65">
        <v>150</v>
      </c>
      <c r="E76" s="51"/>
      <c r="F76" s="52">
        <f t="shared" si="1"/>
        <v>0</v>
      </c>
    </row>
    <row r="77" spans="1:6" s="18" customFormat="1" ht="32.25" customHeight="1" thickBot="1" x14ac:dyDescent="0.35">
      <c r="A77" s="48">
        <v>60</v>
      </c>
      <c r="B77" s="75" t="s">
        <v>279</v>
      </c>
      <c r="C77" s="38" t="s">
        <v>257</v>
      </c>
      <c r="D77" s="39">
        <v>50</v>
      </c>
      <c r="E77" s="51"/>
      <c r="F77" s="52">
        <f t="shared" si="1"/>
        <v>0</v>
      </c>
    </row>
    <row r="78" spans="1:6" s="18" customFormat="1" ht="61.2" customHeight="1" thickBot="1" x14ac:dyDescent="0.35">
      <c r="A78" s="48">
        <v>61</v>
      </c>
      <c r="B78" s="63" t="s">
        <v>65</v>
      </c>
      <c r="C78" s="64" t="s">
        <v>331</v>
      </c>
      <c r="D78" s="65">
        <v>100</v>
      </c>
      <c r="E78" s="51"/>
      <c r="F78" s="52">
        <f t="shared" si="1"/>
        <v>0</v>
      </c>
    </row>
    <row r="79" spans="1:6" s="18" customFormat="1" ht="90" customHeight="1" thickBot="1" x14ac:dyDescent="0.35">
      <c r="A79" s="48">
        <v>62</v>
      </c>
      <c r="B79" s="63" t="s">
        <v>66</v>
      </c>
      <c r="C79" s="64" t="s">
        <v>331</v>
      </c>
      <c r="D79" s="65">
        <v>225</v>
      </c>
      <c r="E79" s="51"/>
      <c r="F79" s="52">
        <f t="shared" si="1"/>
        <v>0</v>
      </c>
    </row>
    <row r="80" spans="1:6" s="18" customFormat="1" ht="16.8" customHeight="1" thickBot="1" x14ac:dyDescent="0.35">
      <c r="A80" s="48">
        <v>63</v>
      </c>
      <c r="B80" s="63" t="s">
        <v>67</v>
      </c>
      <c r="C80" s="64" t="s">
        <v>24</v>
      </c>
      <c r="D80" s="65">
        <v>75</v>
      </c>
      <c r="E80" s="51"/>
      <c r="F80" s="52">
        <f t="shared" si="1"/>
        <v>0</v>
      </c>
    </row>
    <row r="81" spans="1:6" s="18" customFormat="1" ht="16.8" customHeight="1" thickBot="1" x14ac:dyDescent="0.35">
      <c r="A81" s="48">
        <v>64</v>
      </c>
      <c r="B81" s="63" t="s">
        <v>68</v>
      </c>
      <c r="C81" s="64" t="s">
        <v>24</v>
      </c>
      <c r="D81" s="65">
        <v>75</v>
      </c>
      <c r="E81" s="51"/>
      <c r="F81" s="52">
        <f t="shared" si="1"/>
        <v>0</v>
      </c>
    </row>
    <row r="82" spans="1:6" s="18" customFormat="1" ht="16.8" customHeight="1" thickBot="1" x14ac:dyDescent="0.35">
      <c r="A82" s="48">
        <v>65</v>
      </c>
      <c r="B82" s="63" t="s">
        <v>69</v>
      </c>
      <c r="C82" s="64" t="s">
        <v>24</v>
      </c>
      <c r="D82" s="65">
        <v>75</v>
      </c>
      <c r="E82" s="51"/>
      <c r="F82" s="52">
        <f t="shared" si="1"/>
        <v>0</v>
      </c>
    </row>
    <row r="83" spans="1:6" s="18" customFormat="1" ht="16.8" customHeight="1" thickBot="1" x14ac:dyDescent="0.35">
      <c r="A83" s="48">
        <v>66</v>
      </c>
      <c r="B83" s="63" t="s">
        <v>70</v>
      </c>
      <c r="C83" s="64" t="s">
        <v>24</v>
      </c>
      <c r="D83" s="65">
        <v>225</v>
      </c>
      <c r="E83" s="51"/>
      <c r="F83" s="52">
        <f t="shared" si="1"/>
        <v>0</v>
      </c>
    </row>
    <row r="84" spans="1:6" s="18" customFormat="1" ht="34.200000000000003" customHeight="1" thickBot="1" x14ac:dyDescent="0.35">
      <c r="A84" s="48">
        <v>67</v>
      </c>
      <c r="B84" s="63" t="s">
        <v>71</v>
      </c>
      <c r="C84" s="64" t="s">
        <v>331</v>
      </c>
      <c r="D84" s="65">
        <v>375</v>
      </c>
      <c r="E84" s="51"/>
      <c r="F84" s="52">
        <f t="shared" si="1"/>
        <v>0</v>
      </c>
    </row>
    <row r="85" spans="1:6" s="18" customFormat="1" ht="33" customHeight="1" thickBot="1" x14ac:dyDescent="0.35">
      <c r="A85" s="48">
        <v>68</v>
      </c>
      <c r="B85" s="63" t="s">
        <v>72</v>
      </c>
      <c r="C85" s="64" t="s">
        <v>331</v>
      </c>
      <c r="D85" s="65">
        <v>38</v>
      </c>
      <c r="E85" s="51"/>
      <c r="F85" s="52">
        <f t="shared" si="1"/>
        <v>0</v>
      </c>
    </row>
    <row r="86" spans="1:6" s="18" customFormat="1" ht="123" customHeight="1" thickBot="1" x14ac:dyDescent="0.35">
      <c r="A86" s="48">
        <v>69</v>
      </c>
      <c r="B86" s="63" t="s">
        <v>73</v>
      </c>
      <c r="C86" s="64" t="s">
        <v>331</v>
      </c>
      <c r="D86" s="65">
        <v>50</v>
      </c>
      <c r="E86" s="51"/>
      <c r="F86" s="52">
        <f t="shared" si="1"/>
        <v>0</v>
      </c>
    </row>
    <row r="87" spans="1:6" s="18" customFormat="1" ht="21" customHeight="1" thickBot="1" x14ac:dyDescent="0.35">
      <c r="A87" s="48">
        <v>70</v>
      </c>
      <c r="B87" s="63" t="s">
        <v>74</v>
      </c>
      <c r="C87" s="64" t="s">
        <v>24</v>
      </c>
      <c r="D87" s="65">
        <v>75</v>
      </c>
      <c r="E87" s="51"/>
      <c r="F87" s="52">
        <f t="shared" si="1"/>
        <v>0</v>
      </c>
    </row>
    <row r="88" spans="1:6" s="18" customFormat="1" ht="16.8" customHeight="1" thickBot="1" x14ac:dyDescent="0.35">
      <c r="A88" s="48">
        <v>71</v>
      </c>
      <c r="B88" s="71" t="s">
        <v>280</v>
      </c>
      <c r="C88" s="38" t="s">
        <v>257</v>
      </c>
      <c r="D88" s="39">
        <v>10</v>
      </c>
      <c r="E88" s="51"/>
      <c r="F88" s="52">
        <f t="shared" si="1"/>
        <v>0</v>
      </c>
    </row>
    <row r="89" spans="1:6" s="18" customFormat="1" ht="31.8" thickBot="1" x14ac:dyDescent="0.35">
      <c r="A89" s="48">
        <v>72</v>
      </c>
      <c r="B89" s="71" t="s">
        <v>281</v>
      </c>
      <c r="C89" s="38" t="s">
        <v>24</v>
      </c>
      <c r="D89" s="39">
        <v>10</v>
      </c>
      <c r="E89" s="51"/>
      <c r="F89" s="52">
        <f t="shared" si="1"/>
        <v>0</v>
      </c>
    </row>
    <row r="90" spans="1:6" s="18" customFormat="1" ht="17.25" customHeight="1" thickBot="1" x14ac:dyDescent="0.35">
      <c r="A90" s="48">
        <v>73</v>
      </c>
      <c r="B90" s="63" t="s">
        <v>75</v>
      </c>
      <c r="C90" s="64" t="s">
        <v>24</v>
      </c>
      <c r="D90" s="65">
        <v>300</v>
      </c>
      <c r="E90" s="51"/>
      <c r="F90" s="52">
        <f t="shared" si="1"/>
        <v>0</v>
      </c>
    </row>
    <row r="91" spans="1:6" s="18" customFormat="1" ht="54" customHeight="1" thickBot="1" x14ac:dyDescent="0.35">
      <c r="A91" s="48">
        <v>74</v>
      </c>
      <c r="B91" s="63" t="s">
        <v>76</v>
      </c>
      <c r="C91" s="64" t="s">
        <v>24</v>
      </c>
      <c r="D91" s="65">
        <v>15</v>
      </c>
      <c r="E91" s="51"/>
      <c r="F91" s="52">
        <f t="shared" si="1"/>
        <v>0</v>
      </c>
    </row>
    <row r="92" spans="1:6" s="18" customFormat="1" ht="46.8" customHeight="1" thickBot="1" x14ac:dyDescent="0.35">
      <c r="A92" s="48">
        <v>75</v>
      </c>
      <c r="B92" s="63" t="s">
        <v>77</v>
      </c>
      <c r="C92" s="64" t="s">
        <v>24</v>
      </c>
      <c r="D92" s="65">
        <v>15</v>
      </c>
      <c r="E92" s="51"/>
      <c r="F92" s="52">
        <f t="shared" si="1"/>
        <v>0</v>
      </c>
    </row>
    <row r="93" spans="1:6" s="18" customFormat="1" ht="31.2" customHeight="1" thickBot="1" x14ac:dyDescent="0.35">
      <c r="A93" s="48">
        <v>76</v>
      </c>
      <c r="B93" s="63" t="s">
        <v>78</v>
      </c>
      <c r="C93" s="64" t="s">
        <v>331</v>
      </c>
      <c r="D93" s="65">
        <v>55</v>
      </c>
      <c r="E93" s="51"/>
      <c r="F93" s="52">
        <f t="shared" si="1"/>
        <v>0</v>
      </c>
    </row>
    <row r="94" spans="1:6" s="18" customFormat="1" ht="49.2" customHeight="1" thickBot="1" x14ac:dyDescent="0.35">
      <c r="A94" s="48">
        <v>77</v>
      </c>
      <c r="B94" s="66" t="s">
        <v>332</v>
      </c>
      <c r="C94" s="64" t="s">
        <v>331</v>
      </c>
      <c r="D94" s="65">
        <v>55</v>
      </c>
      <c r="E94" s="51"/>
      <c r="F94" s="52">
        <f t="shared" si="1"/>
        <v>0</v>
      </c>
    </row>
    <row r="95" spans="1:6" s="18" customFormat="1" ht="46.2" customHeight="1" thickBot="1" x14ac:dyDescent="0.35">
      <c r="A95" s="48">
        <v>78</v>
      </c>
      <c r="B95" s="63" t="s">
        <v>333</v>
      </c>
      <c r="C95" s="64" t="s">
        <v>331</v>
      </c>
      <c r="D95" s="65">
        <v>38</v>
      </c>
      <c r="E95" s="51"/>
      <c r="F95" s="52">
        <f t="shared" si="1"/>
        <v>0</v>
      </c>
    </row>
    <row r="96" spans="1:6" s="18" customFormat="1" ht="44.4" customHeight="1" thickBot="1" x14ac:dyDescent="0.35">
      <c r="A96" s="48">
        <v>79</v>
      </c>
      <c r="B96" s="63" t="s">
        <v>334</v>
      </c>
      <c r="C96" s="64" t="s">
        <v>331</v>
      </c>
      <c r="D96" s="65">
        <v>38</v>
      </c>
      <c r="E96" s="51"/>
      <c r="F96" s="52">
        <f t="shared" si="1"/>
        <v>0</v>
      </c>
    </row>
    <row r="97" spans="1:6" s="18" customFormat="1" ht="63" thickBot="1" x14ac:dyDescent="0.35">
      <c r="A97" s="48">
        <v>80</v>
      </c>
      <c r="B97" s="63" t="s">
        <v>79</v>
      </c>
      <c r="C97" s="64" t="s">
        <v>331</v>
      </c>
      <c r="D97" s="65">
        <v>55</v>
      </c>
      <c r="E97" s="51"/>
      <c r="F97" s="52">
        <f t="shared" si="1"/>
        <v>0</v>
      </c>
    </row>
    <row r="98" spans="1:6" s="18" customFormat="1" ht="61.2" customHeight="1" thickBot="1" x14ac:dyDescent="0.35">
      <c r="A98" s="48">
        <v>81</v>
      </c>
      <c r="B98" s="63" t="s">
        <v>80</v>
      </c>
      <c r="C98" s="64" t="s">
        <v>331</v>
      </c>
      <c r="D98" s="65">
        <v>150</v>
      </c>
      <c r="E98" s="51"/>
      <c r="F98" s="52">
        <f t="shared" si="1"/>
        <v>0</v>
      </c>
    </row>
    <row r="99" spans="1:6" s="18" customFormat="1" ht="18" customHeight="1" thickBot="1" x14ac:dyDescent="0.35">
      <c r="A99" s="82"/>
      <c r="B99" s="74" t="s">
        <v>81</v>
      </c>
      <c r="C99" s="56"/>
      <c r="D99" s="57"/>
      <c r="E99" s="58"/>
      <c r="F99" s="59">
        <f t="shared" si="1"/>
        <v>0</v>
      </c>
    </row>
    <row r="100" spans="1:6" s="18" customFormat="1" ht="16.2" customHeight="1" thickBot="1" x14ac:dyDescent="0.35">
      <c r="A100" s="48">
        <v>82</v>
      </c>
      <c r="B100" s="73" t="s">
        <v>82</v>
      </c>
      <c r="C100" s="49" t="s">
        <v>38</v>
      </c>
      <c r="D100" s="50">
        <v>375</v>
      </c>
      <c r="E100" s="51"/>
      <c r="F100" s="52">
        <f t="shared" si="1"/>
        <v>0</v>
      </c>
    </row>
    <row r="101" spans="1:6" s="18" customFormat="1" ht="15.6" customHeight="1" thickBot="1" x14ac:dyDescent="0.35">
      <c r="A101" s="48">
        <v>83</v>
      </c>
      <c r="B101" s="73" t="s">
        <v>83</v>
      </c>
      <c r="C101" s="49" t="s">
        <v>24</v>
      </c>
      <c r="D101" s="50">
        <v>105</v>
      </c>
      <c r="E101" s="51"/>
      <c r="F101" s="52">
        <f t="shared" si="1"/>
        <v>0</v>
      </c>
    </row>
    <row r="102" spans="1:6" s="18" customFormat="1" ht="16.2" thickBot="1" x14ac:dyDescent="0.35">
      <c r="A102" s="48">
        <v>84</v>
      </c>
      <c r="B102" s="73" t="s">
        <v>84</v>
      </c>
      <c r="C102" s="49" t="s">
        <v>85</v>
      </c>
      <c r="D102" s="50">
        <v>15</v>
      </c>
      <c r="E102" s="51"/>
      <c r="F102" s="52">
        <f t="shared" si="1"/>
        <v>0</v>
      </c>
    </row>
    <row r="103" spans="1:6" s="18" customFormat="1" ht="16.2" thickBot="1" x14ac:dyDescent="0.35">
      <c r="A103" s="48">
        <v>85</v>
      </c>
      <c r="B103" s="73" t="s">
        <v>86</v>
      </c>
      <c r="C103" s="49" t="s">
        <v>85</v>
      </c>
      <c r="D103" s="50">
        <v>150</v>
      </c>
      <c r="E103" s="51"/>
      <c r="F103" s="52">
        <f t="shared" si="1"/>
        <v>0</v>
      </c>
    </row>
    <row r="104" spans="1:6" s="18" customFormat="1" ht="15.75" customHeight="1" thickBot="1" x14ac:dyDescent="0.35">
      <c r="A104" s="48">
        <v>86</v>
      </c>
      <c r="B104" s="73" t="s">
        <v>87</v>
      </c>
      <c r="C104" s="49" t="s">
        <v>85</v>
      </c>
      <c r="D104" s="50">
        <v>150</v>
      </c>
      <c r="E104" s="51"/>
      <c r="F104" s="52">
        <f t="shared" si="1"/>
        <v>0</v>
      </c>
    </row>
    <row r="105" spans="1:6" s="18" customFormat="1" ht="16.2" thickBot="1" x14ac:dyDescent="0.35">
      <c r="A105" s="48">
        <v>87</v>
      </c>
      <c r="B105" s="73" t="s">
        <v>88</v>
      </c>
      <c r="C105" s="49" t="s">
        <v>85</v>
      </c>
      <c r="D105" s="50">
        <v>30</v>
      </c>
      <c r="E105" s="51"/>
      <c r="F105" s="52">
        <f t="shared" si="1"/>
        <v>0</v>
      </c>
    </row>
    <row r="106" spans="1:6" s="18" customFormat="1" ht="16.2" thickBot="1" x14ac:dyDescent="0.35">
      <c r="A106" s="48">
        <v>88</v>
      </c>
      <c r="B106" s="73" t="s">
        <v>89</v>
      </c>
      <c r="C106" s="49" t="s">
        <v>90</v>
      </c>
      <c r="D106" s="50">
        <v>300</v>
      </c>
      <c r="E106" s="51"/>
      <c r="F106" s="52">
        <f t="shared" si="1"/>
        <v>0</v>
      </c>
    </row>
    <row r="107" spans="1:6" s="18" customFormat="1" ht="16.2" thickBot="1" x14ac:dyDescent="0.35">
      <c r="A107" s="48">
        <v>89</v>
      </c>
      <c r="B107" s="73" t="s">
        <v>91</v>
      </c>
      <c r="C107" s="49" t="s">
        <v>38</v>
      </c>
      <c r="D107" s="50">
        <v>8</v>
      </c>
      <c r="E107" s="51"/>
      <c r="F107" s="52">
        <f t="shared" si="1"/>
        <v>0</v>
      </c>
    </row>
    <row r="108" spans="1:6" s="18" customFormat="1" ht="31.8" thickBot="1" x14ac:dyDescent="0.35">
      <c r="A108" s="48">
        <v>90</v>
      </c>
      <c r="B108" s="73" t="s">
        <v>92</v>
      </c>
      <c r="C108" s="49" t="s">
        <v>90</v>
      </c>
      <c r="D108" s="50">
        <v>450</v>
      </c>
      <c r="E108" s="51"/>
      <c r="F108" s="52">
        <f t="shared" si="1"/>
        <v>0</v>
      </c>
    </row>
    <row r="109" spans="1:6" s="18" customFormat="1" ht="31.8" thickBot="1" x14ac:dyDescent="0.35">
      <c r="A109" s="48">
        <v>91</v>
      </c>
      <c r="B109" s="73" t="s">
        <v>93</v>
      </c>
      <c r="C109" s="49" t="s">
        <v>90</v>
      </c>
      <c r="D109" s="50">
        <v>75</v>
      </c>
      <c r="E109" s="51"/>
      <c r="F109" s="52">
        <f t="shared" si="1"/>
        <v>0</v>
      </c>
    </row>
    <row r="110" spans="1:6" s="18" customFormat="1" ht="31.8" thickBot="1" x14ac:dyDescent="0.35">
      <c r="A110" s="48">
        <v>92</v>
      </c>
      <c r="B110" s="73" t="s">
        <v>94</v>
      </c>
      <c r="C110" s="49" t="s">
        <v>24</v>
      </c>
      <c r="D110" s="50">
        <v>150</v>
      </c>
      <c r="E110" s="51"/>
      <c r="F110" s="52">
        <f t="shared" si="1"/>
        <v>0</v>
      </c>
    </row>
    <row r="111" spans="1:6" s="18" customFormat="1" ht="31.8" thickBot="1" x14ac:dyDescent="0.35">
      <c r="A111" s="48">
        <v>93</v>
      </c>
      <c r="B111" s="73" t="s">
        <v>95</v>
      </c>
      <c r="C111" s="49" t="s">
        <v>90</v>
      </c>
      <c r="D111" s="50">
        <v>60</v>
      </c>
      <c r="E111" s="51"/>
      <c r="F111" s="52">
        <f t="shared" si="1"/>
        <v>0</v>
      </c>
    </row>
    <row r="112" spans="1:6" s="18" customFormat="1" ht="18.600000000000001" customHeight="1" thickBot="1" x14ac:dyDescent="0.35">
      <c r="A112" s="48">
        <v>94</v>
      </c>
      <c r="B112" s="73" t="s">
        <v>96</v>
      </c>
      <c r="C112" s="49" t="s">
        <v>38</v>
      </c>
      <c r="D112" s="50">
        <v>30</v>
      </c>
      <c r="E112" s="51"/>
      <c r="F112" s="52">
        <f t="shared" si="1"/>
        <v>0</v>
      </c>
    </row>
    <row r="113" spans="1:6" s="18" customFormat="1" ht="18.600000000000001" customHeight="1" thickBot="1" x14ac:dyDescent="0.35">
      <c r="A113" s="48">
        <v>95</v>
      </c>
      <c r="B113" s="73" t="s">
        <v>97</v>
      </c>
      <c r="C113" s="49" t="s">
        <v>38</v>
      </c>
      <c r="D113" s="50">
        <v>90</v>
      </c>
      <c r="E113" s="51"/>
      <c r="F113" s="52">
        <f t="shared" si="1"/>
        <v>0</v>
      </c>
    </row>
    <row r="114" spans="1:6" s="18" customFormat="1" ht="18.600000000000001" customHeight="1" thickBot="1" x14ac:dyDescent="0.35">
      <c r="A114" s="48">
        <v>96</v>
      </c>
      <c r="B114" s="73" t="s">
        <v>98</v>
      </c>
      <c r="C114" s="49" t="s">
        <v>38</v>
      </c>
      <c r="D114" s="50">
        <v>45</v>
      </c>
      <c r="E114" s="51"/>
      <c r="F114" s="52">
        <f t="shared" si="1"/>
        <v>0</v>
      </c>
    </row>
    <row r="115" spans="1:6" s="18" customFormat="1" ht="30.6" customHeight="1" thickBot="1" x14ac:dyDescent="0.35">
      <c r="A115" s="48">
        <v>97</v>
      </c>
      <c r="B115" s="73" t="s">
        <v>99</v>
      </c>
      <c r="C115" s="49" t="s">
        <v>90</v>
      </c>
      <c r="D115" s="50">
        <v>300</v>
      </c>
      <c r="E115" s="51"/>
      <c r="F115" s="52">
        <f t="shared" si="1"/>
        <v>0</v>
      </c>
    </row>
    <row r="116" spans="1:6" s="18" customFormat="1" ht="34.799999999999997" customHeight="1" thickBot="1" x14ac:dyDescent="0.35">
      <c r="A116" s="48">
        <v>98</v>
      </c>
      <c r="B116" s="73" t="s">
        <v>100</v>
      </c>
      <c r="C116" s="49" t="s">
        <v>90</v>
      </c>
      <c r="D116" s="50">
        <v>120</v>
      </c>
      <c r="E116" s="51"/>
      <c r="F116" s="52">
        <f t="shared" si="1"/>
        <v>0</v>
      </c>
    </row>
    <row r="117" spans="1:6" s="18" customFormat="1" ht="34.799999999999997" customHeight="1" thickBot="1" x14ac:dyDescent="0.35">
      <c r="A117" s="48">
        <v>99</v>
      </c>
      <c r="B117" s="73" t="s">
        <v>101</v>
      </c>
      <c r="C117" s="49" t="s">
        <v>90</v>
      </c>
      <c r="D117" s="50">
        <v>75</v>
      </c>
      <c r="E117" s="51"/>
      <c r="F117" s="52">
        <f t="shared" si="1"/>
        <v>0</v>
      </c>
    </row>
    <row r="118" spans="1:6" s="18" customFormat="1" ht="33.6" customHeight="1" thickBot="1" x14ac:dyDescent="0.35">
      <c r="A118" s="48">
        <v>100</v>
      </c>
      <c r="B118" s="73" t="s">
        <v>102</v>
      </c>
      <c r="C118" s="49" t="s">
        <v>90</v>
      </c>
      <c r="D118" s="50">
        <v>30</v>
      </c>
      <c r="E118" s="51"/>
      <c r="F118" s="52">
        <f t="shared" si="1"/>
        <v>0</v>
      </c>
    </row>
    <row r="119" spans="1:6" s="18" customFormat="1" ht="31.8" thickBot="1" x14ac:dyDescent="0.35">
      <c r="A119" s="48">
        <v>101</v>
      </c>
      <c r="B119" s="73" t="s">
        <v>103</v>
      </c>
      <c r="C119" s="49" t="s">
        <v>90</v>
      </c>
      <c r="D119" s="50">
        <v>30</v>
      </c>
      <c r="E119" s="51"/>
      <c r="F119" s="52">
        <f t="shared" si="1"/>
        <v>0</v>
      </c>
    </row>
    <row r="120" spans="1:6" s="18" customFormat="1" ht="33.75" customHeight="1" thickBot="1" x14ac:dyDescent="0.35">
      <c r="A120" s="48">
        <v>102</v>
      </c>
      <c r="B120" s="73" t="s">
        <v>104</v>
      </c>
      <c r="C120" s="49" t="s">
        <v>90</v>
      </c>
      <c r="D120" s="50">
        <v>45</v>
      </c>
      <c r="E120" s="51"/>
      <c r="F120" s="52">
        <f t="shared" si="1"/>
        <v>0</v>
      </c>
    </row>
    <row r="121" spans="1:6" s="18" customFormat="1" ht="32.25" customHeight="1" thickBot="1" x14ac:dyDescent="0.35">
      <c r="A121" s="48">
        <v>103</v>
      </c>
      <c r="B121" s="73" t="s">
        <v>105</v>
      </c>
      <c r="C121" s="49" t="s">
        <v>90</v>
      </c>
      <c r="D121" s="50">
        <v>45</v>
      </c>
      <c r="E121" s="51"/>
      <c r="F121" s="52">
        <f t="shared" si="1"/>
        <v>0</v>
      </c>
    </row>
    <row r="122" spans="1:6" s="18" customFormat="1" ht="16.2" thickBot="1" x14ac:dyDescent="0.35">
      <c r="A122" s="48">
        <v>104</v>
      </c>
      <c r="B122" s="76" t="s">
        <v>282</v>
      </c>
      <c r="C122" s="42" t="s">
        <v>38</v>
      </c>
      <c r="D122" s="43">
        <v>5</v>
      </c>
      <c r="E122" s="51"/>
      <c r="F122" s="52">
        <f t="shared" si="1"/>
        <v>0</v>
      </c>
    </row>
    <row r="123" spans="1:6" s="18" customFormat="1" ht="16.8" customHeight="1" thickBot="1" x14ac:dyDescent="0.35">
      <c r="A123" s="48">
        <v>105</v>
      </c>
      <c r="B123" s="77" t="s">
        <v>283</v>
      </c>
      <c r="C123" s="42" t="s">
        <v>38</v>
      </c>
      <c r="D123" s="44">
        <v>5</v>
      </c>
      <c r="E123" s="51"/>
      <c r="F123" s="52">
        <f t="shared" si="1"/>
        <v>0</v>
      </c>
    </row>
    <row r="124" spans="1:6" s="18" customFormat="1" ht="16.8" customHeight="1" thickBot="1" x14ac:dyDescent="0.35">
      <c r="A124" s="48">
        <v>106</v>
      </c>
      <c r="B124" s="78" t="s">
        <v>284</v>
      </c>
      <c r="C124" s="42" t="s">
        <v>38</v>
      </c>
      <c r="D124" s="44">
        <v>5</v>
      </c>
      <c r="E124" s="51"/>
      <c r="F124" s="52">
        <f t="shared" si="1"/>
        <v>0</v>
      </c>
    </row>
    <row r="125" spans="1:6" s="18" customFormat="1" ht="16.8" customHeight="1" thickBot="1" x14ac:dyDescent="0.35">
      <c r="A125" s="48">
        <v>107</v>
      </c>
      <c r="B125" s="78" t="s">
        <v>285</v>
      </c>
      <c r="C125" s="42" t="s">
        <v>38</v>
      </c>
      <c r="D125" s="44">
        <v>5</v>
      </c>
      <c r="E125" s="51"/>
      <c r="F125" s="52">
        <f t="shared" si="1"/>
        <v>0</v>
      </c>
    </row>
    <row r="126" spans="1:6" s="18" customFormat="1" ht="16.8" customHeight="1" thickBot="1" x14ac:dyDescent="0.35">
      <c r="A126" s="48">
        <v>108</v>
      </c>
      <c r="B126" s="78" t="s">
        <v>286</v>
      </c>
      <c r="C126" s="42" t="s">
        <v>38</v>
      </c>
      <c r="D126" s="44">
        <v>20</v>
      </c>
      <c r="E126" s="51"/>
      <c r="F126" s="52">
        <f t="shared" si="1"/>
        <v>0</v>
      </c>
    </row>
    <row r="127" spans="1:6" s="18" customFormat="1" ht="69" customHeight="1" thickBot="1" x14ac:dyDescent="0.35">
      <c r="A127" s="48">
        <v>109</v>
      </c>
      <c r="B127" s="73" t="s">
        <v>106</v>
      </c>
      <c r="C127" s="49" t="s">
        <v>90</v>
      </c>
      <c r="D127" s="50">
        <v>75</v>
      </c>
      <c r="E127" s="51"/>
      <c r="F127" s="52">
        <f t="shared" si="1"/>
        <v>0</v>
      </c>
    </row>
    <row r="128" spans="1:6" s="18" customFormat="1" ht="63" thickBot="1" x14ac:dyDescent="0.35">
      <c r="A128" s="48">
        <v>110</v>
      </c>
      <c r="B128" s="73" t="s">
        <v>107</v>
      </c>
      <c r="C128" s="49" t="s">
        <v>90</v>
      </c>
      <c r="D128" s="50">
        <v>75</v>
      </c>
      <c r="E128" s="51"/>
      <c r="F128" s="52">
        <f t="shared" si="1"/>
        <v>0</v>
      </c>
    </row>
    <row r="129" spans="1:6" s="18" customFormat="1" ht="63" thickBot="1" x14ac:dyDescent="0.35">
      <c r="A129" s="48">
        <v>111</v>
      </c>
      <c r="B129" s="73" t="s">
        <v>108</v>
      </c>
      <c r="C129" s="49" t="s">
        <v>90</v>
      </c>
      <c r="D129" s="50">
        <v>75</v>
      </c>
      <c r="E129" s="51"/>
      <c r="F129" s="52">
        <f t="shared" si="1"/>
        <v>0</v>
      </c>
    </row>
    <row r="130" spans="1:6" s="18" customFormat="1" ht="63" thickBot="1" x14ac:dyDescent="0.35">
      <c r="A130" s="48">
        <v>112</v>
      </c>
      <c r="B130" s="73" t="s">
        <v>109</v>
      </c>
      <c r="C130" s="49" t="s">
        <v>90</v>
      </c>
      <c r="D130" s="50">
        <v>45</v>
      </c>
      <c r="E130" s="51"/>
      <c r="F130" s="52">
        <f t="shared" si="1"/>
        <v>0</v>
      </c>
    </row>
    <row r="131" spans="1:6" s="18" customFormat="1" ht="63" thickBot="1" x14ac:dyDescent="0.35">
      <c r="A131" s="48">
        <v>113</v>
      </c>
      <c r="B131" s="73" t="s">
        <v>110</v>
      </c>
      <c r="C131" s="49" t="s">
        <v>90</v>
      </c>
      <c r="D131" s="50">
        <v>225</v>
      </c>
      <c r="E131" s="51"/>
      <c r="F131" s="52">
        <f t="shared" si="1"/>
        <v>0</v>
      </c>
    </row>
    <row r="132" spans="1:6" s="18" customFormat="1" ht="36" customHeight="1" thickBot="1" x14ac:dyDescent="0.35">
      <c r="A132" s="48">
        <v>114</v>
      </c>
      <c r="B132" s="73" t="s">
        <v>111</v>
      </c>
      <c r="C132" s="49" t="s">
        <v>90</v>
      </c>
      <c r="D132" s="50">
        <v>225</v>
      </c>
      <c r="E132" s="51"/>
      <c r="F132" s="52">
        <f t="shared" si="1"/>
        <v>0</v>
      </c>
    </row>
    <row r="133" spans="1:6" s="18" customFormat="1" ht="51" customHeight="1" thickBot="1" x14ac:dyDescent="0.35">
      <c r="A133" s="48">
        <v>115</v>
      </c>
      <c r="B133" s="73" t="s">
        <v>112</v>
      </c>
      <c r="C133" s="49" t="s">
        <v>90</v>
      </c>
      <c r="D133" s="50">
        <v>75</v>
      </c>
      <c r="E133" s="51"/>
      <c r="F133" s="52">
        <f t="shared" si="1"/>
        <v>0</v>
      </c>
    </row>
    <row r="134" spans="1:6" s="18" customFormat="1" ht="66" customHeight="1" thickBot="1" x14ac:dyDescent="0.35">
      <c r="A134" s="48">
        <v>116</v>
      </c>
      <c r="B134" s="73" t="s">
        <v>113</v>
      </c>
      <c r="C134" s="49" t="s">
        <v>90</v>
      </c>
      <c r="D134" s="50">
        <v>75</v>
      </c>
      <c r="E134" s="51"/>
      <c r="F134" s="52">
        <f t="shared" si="1"/>
        <v>0</v>
      </c>
    </row>
    <row r="135" spans="1:6" s="18" customFormat="1" ht="34.799999999999997" customHeight="1" thickBot="1" x14ac:dyDescent="0.35">
      <c r="A135" s="48">
        <v>117</v>
      </c>
      <c r="B135" s="73" t="s">
        <v>114</v>
      </c>
      <c r="C135" s="49" t="s">
        <v>85</v>
      </c>
      <c r="D135" s="50">
        <v>150</v>
      </c>
      <c r="E135" s="51"/>
      <c r="F135" s="52">
        <f t="shared" si="1"/>
        <v>0</v>
      </c>
    </row>
    <row r="136" spans="1:6" s="18" customFormat="1" ht="31.5" customHeight="1" thickBot="1" x14ac:dyDescent="0.35">
      <c r="A136" s="48">
        <v>118</v>
      </c>
      <c r="B136" s="73" t="s">
        <v>115</v>
      </c>
      <c r="C136" s="49" t="s">
        <v>85</v>
      </c>
      <c r="D136" s="50">
        <v>30</v>
      </c>
      <c r="E136" s="51"/>
      <c r="F136" s="52">
        <f t="shared" si="1"/>
        <v>0</v>
      </c>
    </row>
    <row r="137" spans="1:6" s="18" customFormat="1" ht="31.8" thickBot="1" x14ac:dyDescent="0.35">
      <c r="A137" s="48">
        <v>119</v>
      </c>
      <c r="B137" s="73" t="s">
        <v>116</v>
      </c>
      <c r="C137" s="49" t="s">
        <v>85</v>
      </c>
      <c r="D137" s="50">
        <v>3</v>
      </c>
      <c r="E137" s="51"/>
      <c r="F137" s="52">
        <f t="shared" si="1"/>
        <v>0</v>
      </c>
    </row>
    <row r="138" spans="1:6" s="18" customFormat="1" ht="31.2" customHeight="1" thickBot="1" x14ac:dyDescent="0.35">
      <c r="A138" s="48">
        <v>120</v>
      </c>
      <c r="B138" s="73" t="s">
        <v>117</v>
      </c>
      <c r="C138" s="49" t="s">
        <v>85</v>
      </c>
      <c r="D138" s="50">
        <v>3</v>
      </c>
      <c r="E138" s="51"/>
      <c r="F138" s="52">
        <f t="shared" si="1"/>
        <v>0</v>
      </c>
    </row>
    <row r="139" spans="1:6" s="18" customFormat="1" ht="49.5" customHeight="1" thickBot="1" x14ac:dyDescent="0.35">
      <c r="A139" s="48">
        <v>121</v>
      </c>
      <c r="B139" s="73" t="s">
        <v>118</v>
      </c>
      <c r="C139" s="49" t="s">
        <v>85</v>
      </c>
      <c r="D139" s="50">
        <v>75</v>
      </c>
      <c r="E139" s="51"/>
      <c r="F139" s="52">
        <f t="shared" ref="F139:F202" si="2">D139*E139</f>
        <v>0</v>
      </c>
    </row>
    <row r="140" spans="1:6" s="18" customFormat="1" ht="33.6" customHeight="1" thickBot="1" x14ac:dyDescent="0.35">
      <c r="A140" s="48">
        <v>122</v>
      </c>
      <c r="B140" s="73" t="s">
        <v>119</v>
      </c>
      <c r="C140" s="53" t="s">
        <v>85</v>
      </c>
      <c r="D140" s="54">
        <v>30</v>
      </c>
      <c r="E140" s="51"/>
      <c r="F140" s="52">
        <f t="shared" si="2"/>
        <v>0</v>
      </c>
    </row>
    <row r="141" spans="1:6" s="18" customFormat="1" ht="48" customHeight="1" thickBot="1" x14ac:dyDescent="0.35">
      <c r="A141" s="48">
        <v>123</v>
      </c>
      <c r="B141" s="73" t="s">
        <v>247</v>
      </c>
      <c r="C141" s="49" t="s">
        <v>85</v>
      </c>
      <c r="D141" s="50">
        <v>2</v>
      </c>
      <c r="E141" s="51"/>
      <c r="F141" s="52">
        <f t="shared" si="2"/>
        <v>0</v>
      </c>
    </row>
    <row r="142" spans="1:6" s="18" customFormat="1" ht="46.5" customHeight="1" thickBot="1" x14ac:dyDescent="0.35">
      <c r="A142" s="48">
        <v>124</v>
      </c>
      <c r="B142" s="73" t="s">
        <v>120</v>
      </c>
      <c r="C142" s="49" t="s">
        <v>85</v>
      </c>
      <c r="D142" s="50">
        <v>2</v>
      </c>
      <c r="E142" s="51"/>
      <c r="F142" s="52">
        <f t="shared" si="2"/>
        <v>0</v>
      </c>
    </row>
    <row r="143" spans="1:6" s="18" customFormat="1" ht="48" customHeight="1" thickBot="1" x14ac:dyDescent="0.35">
      <c r="A143" s="48">
        <v>125</v>
      </c>
      <c r="B143" s="73" t="s">
        <v>248</v>
      </c>
      <c r="C143" s="49" t="s">
        <v>85</v>
      </c>
      <c r="D143" s="50">
        <v>15</v>
      </c>
      <c r="E143" s="51"/>
      <c r="F143" s="52">
        <f t="shared" si="2"/>
        <v>0</v>
      </c>
    </row>
    <row r="144" spans="1:6" s="18" customFormat="1" ht="47.4" thickBot="1" x14ac:dyDescent="0.35">
      <c r="A144" s="48">
        <v>126</v>
      </c>
      <c r="B144" s="73" t="s">
        <v>121</v>
      </c>
      <c r="C144" s="49" t="s">
        <v>85</v>
      </c>
      <c r="D144" s="50">
        <v>23</v>
      </c>
      <c r="E144" s="51"/>
      <c r="F144" s="52">
        <f t="shared" si="2"/>
        <v>0</v>
      </c>
    </row>
    <row r="145" spans="1:6" s="18" customFormat="1" ht="47.4" thickBot="1" x14ac:dyDescent="0.35">
      <c r="A145" s="48">
        <v>127</v>
      </c>
      <c r="B145" s="73" t="s">
        <v>122</v>
      </c>
      <c r="C145" s="49" t="s">
        <v>85</v>
      </c>
      <c r="D145" s="50">
        <v>30</v>
      </c>
      <c r="E145" s="51"/>
      <c r="F145" s="52">
        <f t="shared" si="2"/>
        <v>0</v>
      </c>
    </row>
    <row r="146" spans="1:6" s="18" customFormat="1" ht="47.4" thickBot="1" x14ac:dyDescent="0.35">
      <c r="A146" s="48">
        <v>128</v>
      </c>
      <c r="B146" s="73" t="s">
        <v>123</v>
      </c>
      <c r="C146" s="49" t="s">
        <v>85</v>
      </c>
      <c r="D146" s="50">
        <v>30</v>
      </c>
      <c r="E146" s="51"/>
      <c r="F146" s="52">
        <f t="shared" si="2"/>
        <v>0</v>
      </c>
    </row>
    <row r="147" spans="1:6" s="18" customFormat="1" ht="36" customHeight="1" thickBot="1" x14ac:dyDescent="0.35">
      <c r="A147" s="48">
        <v>129</v>
      </c>
      <c r="B147" s="73" t="s">
        <v>249</v>
      </c>
      <c r="C147" s="49" t="s">
        <v>85</v>
      </c>
      <c r="D147" s="50">
        <v>38</v>
      </c>
      <c r="E147" s="51"/>
      <c r="F147" s="52">
        <f t="shared" si="2"/>
        <v>0</v>
      </c>
    </row>
    <row r="148" spans="1:6" s="18" customFormat="1" ht="47.4" thickBot="1" x14ac:dyDescent="0.35">
      <c r="A148" s="48">
        <v>130</v>
      </c>
      <c r="B148" s="73" t="s">
        <v>124</v>
      </c>
      <c r="C148" s="49" t="s">
        <v>85</v>
      </c>
      <c r="D148" s="50">
        <v>30</v>
      </c>
      <c r="E148" s="51"/>
      <c r="F148" s="52">
        <f t="shared" si="2"/>
        <v>0</v>
      </c>
    </row>
    <row r="149" spans="1:6" s="18" customFormat="1" ht="31.8" thickBot="1" x14ac:dyDescent="0.35">
      <c r="A149" s="48">
        <v>131</v>
      </c>
      <c r="B149" s="73" t="s">
        <v>125</v>
      </c>
      <c r="C149" s="49" t="s">
        <v>85</v>
      </c>
      <c r="D149" s="50">
        <v>30</v>
      </c>
      <c r="E149" s="51"/>
      <c r="F149" s="52">
        <f t="shared" si="2"/>
        <v>0</v>
      </c>
    </row>
    <row r="150" spans="1:6" s="18" customFormat="1" ht="47.4" thickBot="1" x14ac:dyDescent="0.35">
      <c r="A150" s="48">
        <v>132</v>
      </c>
      <c r="B150" s="73" t="s">
        <v>126</v>
      </c>
      <c r="C150" s="49" t="s">
        <v>85</v>
      </c>
      <c r="D150" s="50">
        <v>30</v>
      </c>
      <c r="E150" s="51"/>
      <c r="F150" s="52">
        <f t="shared" si="2"/>
        <v>0</v>
      </c>
    </row>
    <row r="151" spans="1:6" s="18" customFormat="1" ht="21" customHeight="1" thickBot="1" x14ac:dyDescent="0.35">
      <c r="A151" s="48">
        <v>133</v>
      </c>
      <c r="B151" s="73" t="s">
        <v>127</v>
      </c>
      <c r="C151" s="49" t="s">
        <v>85</v>
      </c>
      <c r="D151" s="50">
        <v>3</v>
      </c>
      <c r="E151" s="51"/>
      <c r="F151" s="52">
        <f t="shared" si="2"/>
        <v>0</v>
      </c>
    </row>
    <row r="152" spans="1:6" s="18" customFormat="1" ht="19.5" customHeight="1" thickBot="1" x14ac:dyDescent="0.35">
      <c r="A152" s="48">
        <v>134</v>
      </c>
      <c r="B152" s="73" t="s">
        <v>128</v>
      </c>
      <c r="C152" s="49" t="s">
        <v>38</v>
      </c>
      <c r="D152" s="50">
        <v>12</v>
      </c>
      <c r="E152" s="51"/>
      <c r="F152" s="52">
        <f t="shared" si="2"/>
        <v>0</v>
      </c>
    </row>
    <row r="153" spans="1:6" s="18" customFormat="1" ht="47.4" thickBot="1" x14ac:dyDescent="0.35">
      <c r="A153" s="48">
        <v>135</v>
      </c>
      <c r="B153" s="73" t="s">
        <v>129</v>
      </c>
      <c r="C153" s="49" t="s">
        <v>38</v>
      </c>
      <c r="D153" s="50">
        <v>12</v>
      </c>
      <c r="E153" s="51"/>
      <c r="F153" s="52">
        <f t="shared" si="2"/>
        <v>0</v>
      </c>
    </row>
    <row r="154" spans="1:6" s="18" customFormat="1" ht="51.6" customHeight="1" thickBot="1" x14ac:dyDescent="0.35">
      <c r="A154" s="48">
        <v>136</v>
      </c>
      <c r="B154" s="73" t="s">
        <v>130</v>
      </c>
      <c r="C154" s="49" t="s">
        <v>38</v>
      </c>
      <c r="D154" s="50">
        <v>2</v>
      </c>
      <c r="E154" s="51"/>
      <c r="F154" s="52">
        <f t="shared" si="2"/>
        <v>0</v>
      </c>
    </row>
    <row r="155" spans="1:6" s="18" customFormat="1" ht="53.4" customHeight="1" thickBot="1" x14ac:dyDescent="0.35">
      <c r="A155" s="48">
        <v>137</v>
      </c>
      <c r="B155" s="73" t="s">
        <v>131</v>
      </c>
      <c r="C155" s="49" t="s">
        <v>38</v>
      </c>
      <c r="D155" s="50">
        <v>2</v>
      </c>
      <c r="E155" s="51"/>
      <c r="F155" s="52">
        <f t="shared" si="2"/>
        <v>0</v>
      </c>
    </row>
    <row r="156" spans="1:6" s="18" customFormat="1" ht="47.4" thickBot="1" x14ac:dyDescent="0.35">
      <c r="A156" s="48">
        <v>138</v>
      </c>
      <c r="B156" s="73" t="s">
        <v>132</v>
      </c>
      <c r="C156" s="49" t="s">
        <v>38</v>
      </c>
      <c r="D156" s="50">
        <v>2</v>
      </c>
      <c r="E156" s="51"/>
      <c r="F156" s="52">
        <f t="shared" si="2"/>
        <v>0</v>
      </c>
    </row>
    <row r="157" spans="1:6" s="18" customFormat="1" ht="47.4" customHeight="1" thickBot="1" x14ac:dyDescent="0.35">
      <c r="A157" s="48">
        <v>139</v>
      </c>
      <c r="B157" s="73" t="s">
        <v>133</v>
      </c>
      <c r="C157" s="53" t="s">
        <v>38</v>
      </c>
      <c r="D157" s="54">
        <v>2</v>
      </c>
      <c r="E157" s="51"/>
      <c r="F157" s="52">
        <f t="shared" si="2"/>
        <v>0</v>
      </c>
    </row>
    <row r="158" spans="1:6" s="18" customFormat="1" ht="49.2" customHeight="1" thickBot="1" x14ac:dyDescent="0.35">
      <c r="A158" s="48">
        <v>140</v>
      </c>
      <c r="B158" s="73" t="s">
        <v>134</v>
      </c>
      <c r="C158" s="53" t="s">
        <v>38</v>
      </c>
      <c r="D158" s="54">
        <v>15</v>
      </c>
      <c r="E158" s="51"/>
      <c r="F158" s="52">
        <f t="shared" si="2"/>
        <v>0</v>
      </c>
    </row>
    <row r="159" spans="1:6" s="18" customFormat="1" ht="33" customHeight="1" thickBot="1" x14ac:dyDescent="0.35">
      <c r="A159" s="48">
        <v>141</v>
      </c>
      <c r="B159" s="73" t="s">
        <v>135</v>
      </c>
      <c r="C159" s="53" t="s">
        <v>38</v>
      </c>
      <c r="D159" s="54">
        <v>18</v>
      </c>
      <c r="E159" s="51"/>
      <c r="F159" s="52">
        <f t="shared" si="2"/>
        <v>0</v>
      </c>
    </row>
    <row r="160" spans="1:6" s="18" customFormat="1" ht="31.8" thickBot="1" x14ac:dyDescent="0.35">
      <c r="A160" s="48">
        <v>142</v>
      </c>
      <c r="B160" s="73" t="s">
        <v>136</v>
      </c>
      <c r="C160" s="53" t="s">
        <v>38</v>
      </c>
      <c r="D160" s="54">
        <v>18</v>
      </c>
      <c r="E160" s="51"/>
      <c r="F160" s="52">
        <f t="shared" si="2"/>
        <v>0</v>
      </c>
    </row>
    <row r="161" spans="1:6" s="18" customFormat="1" ht="47.4" thickBot="1" x14ac:dyDescent="0.35">
      <c r="A161" s="48">
        <v>143</v>
      </c>
      <c r="B161" s="73" t="s">
        <v>137</v>
      </c>
      <c r="C161" s="49" t="s">
        <v>38</v>
      </c>
      <c r="D161" s="50">
        <v>45</v>
      </c>
      <c r="E161" s="51"/>
      <c r="F161" s="52">
        <f t="shared" si="2"/>
        <v>0</v>
      </c>
    </row>
    <row r="162" spans="1:6" s="18" customFormat="1" ht="31.8" thickBot="1" x14ac:dyDescent="0.35">
      <c r="A162" s="48">
        <v>144</v>
      </c>
      <c r="B162" s="73" t="s">
        <v>138</v>
      </c>
      <c r="C162" s="49" t="s">
        <v>38</v>
      </c>
      <c r="D162" s="50">
        <v>120</v>
      </c>
      <c r="E162" s="51"/>
      <c r="F162" s="52">
        <f t="shared" si="2"/>
        <v>0</v>
      </c>
    </row>
    <row r="163" spans="1:6" s="18" customFormat="1" ht="16.2" thickBot="1" x14ac:dyDescent="0.35">
      <c r="A163" s="82"/>
      <c r="B163" s="74" t="s">
        <v>139</v>
      </c>
      <c r="C163" s="56"/>
      <c r="D163" s="57"/>
      <c r="E163" s="58"/>
      <c r="F163" s="59">
        <f t="shared" si="2"/>
        <v>0</v>
      </c>
    </row>
    <row r="164" spans="1:6" s="18" customFormat="1" ht="20.399999999999999" customHeight="1" thickBot="1" x14ac:dyDescent="0.35">
      <c r="A164" s="48">
        <v>145</v>
      </c>
      <c r="B164" s="60" t="s">
        <v>140</v>
      </c>
      <c r="C164" s="61" t="s">
        <v>38</v>
      </c>
      <c r="D164" s="62">
        <v>5</v>
      </c>
      <c r="E164" s="51"/>
      <c r="F164" s="52">
        <f t="shared" si="2"/>
        <v>0</v>
      </c>
    </row>
    <row r="165" spans="1:6" s="18" customFormat="1" ht="16.2" thickBot="1" x14ac:dyDescent="0.35">
      <c r="A165" s="48">
        <v>146</v>
      </c>
      <c r="B165" s="63" t="s">
        <v>250</v>
      </c>
      <c r="C165" s="64" t="s">
        <v>24</v>
      </c>
      <c r="D165" s="65">
        <v>8</v>
      </c>
      <c r="E165" s="51"/>
      <c r="F165" s="52">
        <f t="shared" si="2"/>
        <v>0</v>
      </c>
    </row>
    <row r="166" spans="1:6" s="18" customFormat="1" ht="16.2" thickBot="1" x14ac:dyDescent="0.35">
      <c r="A166" s="48">
        <v>147</v>
      </c>
      <c r="B166" s="63" t="s">
        <v>141</v>
      </c>
      <c r="C166" s="64" t="s">
        <v>38</v>
      </c>
      <c r="D166" s="65">
        <v>12</v>
      </c>
      <c r="E166" s="51"/>
      <c r="F166" s="52">
        <f t="shared" si="2"/>
        <v>0</v>
      </c>
    </row>
    <row r="167" spans="1:6" s="18" customFormat="1" ht="20.399999999999999" customHeight="1" thickBot="1" x14ac:dyDescent="0.35">
      <c r="A167" s="48">
        <v>148</v>
      </c>
      <c r="B167" s="63" t="s">
        <v>142</v>
      </c>
      <c r="C167" s="64" t="s">
        <v>38</v>
      </c>
      <c r="D167" s="65">
        <v>2</v>
      </c>
      <c r="E167" s="51"/>
      <c r="F167" s="52">
        <f t="shared" si="2"/>
        <v>0</v>
      </c>
    </row>
    <row r="168" spans="1:6" s="18" customFormat="1" ht="16.2" customHeight="1" thickBot="1" x14ac:dyDescent="0.35">
      <c r="A168" s="55"/>
      <c r="B168" s="74" t="s">
        <v>239</v>
      </c>
      <c r="C168" s="56"/>
      <c r="D168" s="57"/>
      <c r="E168" s="58"/>
      <c r="F168" s="59">
        <f t="shared" si="2"/>
        <v>0</v>
      </c>
    </row>
    <row r="169" spans="1:6" s="18" customFormat="1" ht="14.4" customHeight="1" thickBot="1" x14ac:dyDescent="0.35">
      <c r="A169" s="18">
        <v>149</v>
      </c>
      <c r="B169" s="73" t="s">
        <v>143</v>
      </c>
      <c r="C169" s="49" t="s">
        <v>24</v>
      </c>
      <c r="D169" s="50">
        <v>300</v>
      </c>
      <c r="E169" s="51"/>
      <c r="F169" s="52">
        <f t="shared" si="2"/>
        <v>0</v>
      </c>
    </row>
    <row r="170" spans="1:6" s="18" customFormat="1" ht="14.4" customHeight="1" thickBot="1" x14ac:dyDescent="0.35">
      <c r="A170" s="48">
        <v>150</v>
      </c>
      <c r="B170" s="73" t="s">
        <v>144</v>
      </c>
      <c r="C170" s="49" t="s">
        <v>24</v>
      </c>
      <c r="D170" s="50">
        <v>300</v>
      </c>
      <c r="E170" s="51"/>
      <c r="F170" s="52">
        <f t="shared" si="2"/>
        <v>0</v>
      </c>
    </row>
    <row r="171" spans="1:6" s="18" customFormat="1" ht="34.5" customHeight="1" thickBot="1" x14ac:dyDescent="0.35">
      <c r="A171" s="48">
        <v>151</v>
      </c>
      <c r="B171" s="73" t="s">
        <v>145</v>
      </c>
      <c r="C171" s="49" t="s">
        <v>24</v>
      </c>
      <c r="D171" s="50">
        <v>75</v>
      </c>
      <c r="E171" s="51"/>
      <c r="F171" s="52">
        <f t="shared" si="2"/>
        <v>0</v>
      </c>
    </row>
    <row r="172" spans="1:6" s="18" customFormat="1" ht="30" customHeight="1" thickBot="1" x14ac:dyDescent="0.35">
      <c r="A172" s="48">
        <v>152</v>
      </c>
      <c r="B172" s="73" t="s">
        <v>146</v>
      </c>
      <c r="C172" s="49" t="s">
        <v>24</v>
      </c>
      <c r="D172" s="50">
        <v>150</v>
      </c>
      <c r="E172" s="51"/>
      <c r="F172" s="52">
        <f t="shared" si="2"/>
        <v>0</v>
      </c>
    </row>
    <row r="173" spans="1:6" s="18" customFormat="1" ht="33.75" customHeight="1" thickBot="1" x14ac:dyDescent="0.35">
      <c r="A173" s="48">
        <v>153</v>
      </c>
      <c r="B173" s="73" t="s">
        <v>147</v>
      </c>
      <c r="C173" s="49" t="s">
        <v>24</v>
      </c>
      <c r="D173" s="50">
        <v>75</v>
      </c>
      <c r="E173" s="51"/>
      <c r="F173" s="52">
        <f t="shared" si="2"/>
        <v>0</v>
      </c>
    </row>
    <row r="174" spans="1:6" s="18" customFormat="1" ht="30" customHeight="1" thickBot="1" x14ac:dyDescent="0.35">
      <c r="A174" s="48">
        <v>154</v>
      </c>
      <c r="B174" s="73" t="s">
        <v>148</v>
      </c>
      <c r="C174" s="49" t="s">
        <v>38</v>
      </c>
      <c r="D174" s="50">
        <v>75</v>
      </c>
      <c r="E174" s="51"/>
      <c r="F174" s="52">
        <f t="shared" si="2"/>
        <v>0</v>
      </c>
    </row>
    <row r="175" spans="1:6" s="18" customFormat="1" ht="30" customHeight="1" thickBot="1" x14ac:dyDescent="0.35">
      <c r="A175" s="48">
        <v>155</v>
      </c>
      <c r="B175" s="73" t="s">
        <v>149</v>
      </c>
      <c r="C175" s="49" t="s">
        <v>38</v>
      </c>
      <c r="D175" s="50">
        <v>75</v>
      </c>
      <c r="E175" s="51"/>
      <c r="F175" s="52">
        <f t="shared" si="2"/>
        <v>0</v>
      </c>
    </row>
    <row r="176" spans="1:6" s="18" customFormat="1" ht="31.8" thickBot="1" x14ac:dyDescent="0.35">
      <c r="A176" s="48">
        <v>156</v>
      </c>
      <c r="B176" s="73" t="s">
        <v>150</v>
      </c>
      <c r="C176" s="49" t="s">
        <v>38</v>
      </c>
      <c r="D176" s="50">
        <v>3</v>
      </c>
      <c r="E176" s="51"/>
      <c r="F176" s="52">
        <f t="shared" si="2"/>
        <v>0</v>
      </c>
    </row>
    <row r="177" spans="1:6" s="18" customFormat="1" ht="31.8" thickBot="1" x14ac:dyDescent="0.35">
      <c r="A177" s="48">
        <v>157</v>
      </c>
      <c r="B177" s="73" t="s">
        <v>151</v>
      </c>
      <c r="C177" s="49" t="s">
        <v>38</v>
      </c>
      <c r="D177" s="50">
        <v>3</v>
      </c>
      <c r="E177" s="51"/>
      <c r="F177" s="52">
        <f t="shared" si="2"/>
        <v>0</v>
      </c>
    </row>
    <row r="178" spans="1:6" s="18" customFormat="1" ht="16.2" thickBot="1" x14ac:dyDescent="0.35">
      <c r="A178" s="48">
        <v>158</v>
      </c>
      <c r="B178" s="73" t="s">
        <v>152</v>
      </c>
      <c r="C178" s="49" t="s">
        <v>38</v>
      </c>
      <c r="D178" s="50">
        <v>3</v>
      </c>
      <c r="E178" s="51"/>
      <c r="F178" s="52">
        <f t="shared" si="2"/>
        <v>0</v>
      </c>
    </row>
    <row r="179" spans="1:6" s="18" customFormat="1" ht="31.8" thickBot="1" x14ac:dyDescent="0.35">
      <c r="A179" s="48">
        <v>159</v>
      </c>
      <c r="B179" s="73" t="s">
        <v>153</v>
      </c>
      <c r="C179" s="49" t="s">
        <v>38</v>
      </c>
      <c r="D179" s="50">
        <v>15</v>
      </c>
      <c r="E179" s="51"/>
      <c r="F179" s="52">
        <f t="shared" si="2"/>
        <v>0</v>
      </c>
    </row>
    <row r="180" spans="1:6" s="18" customFormat="1" ht="31.8" thickBot="1" x14ac:dyDescent="0.35">
      <c r="A180" s="48">
        <v>160</v>
      </c>
      <c r="B180" s="73" t="s">
        <v>154</v>
      </c>
      <c r="C180" s="49" t="s">
        <v>38</v>
      </c>
      <c r="D180" s="50">
        <v>15</v>
      </c>
      <c r="E180" s="51"/>
      <c r="F180" s="52">
        <f t="shared" si="2"/>
        <v>0</v>
      </c>
    </row>
    <row r="181" spans="1:6" s="18" customFormat="1" ht="16.2" thickBot="1" x14ac:dyDescent="0.35">
      <c r="A181" s="55"/>
      <c r="B181" s="74" t="s">
        <v>240</v>
      </c>
      <c r="C181" s="56"/>
      <c r="D181" s="57"/>
      <c r="E181" s="58"/>
      <c r="F181" s="59">
        <f t="shared" si="2"/>
        <v>0</v>
      </c>
    </row>
    <row r="182" spans="1:6" s="18" customFormat="1" ht="16.5" customHeight="1" thickBot="1" x14ac:dyDescent="0.35">
      <c r="A182" s="18">
        <v>161</v>
      </c>
      <c r="B182" s="73" t="s">
        <v>155</v>
      </c>
      <c r="C182" s="49" t="s">
        <v>24</v>
      </c>
      <c r="D182" s="50">
        <v>150</v>
      </c>
      <c r="E182" s="51"/>
      <c r="F182" s="52">
        <f t="shared" si="2"/>
        <v>0</v>
      </c>
    </row>
    <row r="183" spans="1:6" s="18" customFormat="1" ht="31.8" thickBot="1" x14ac:dyDescent="0.35">
      <c r="A183" s="48">
        <v>162</v>
      </c>
      <c r="B183" s="73" t="s">
        <v>156</v>
      </c>
      <c r="C183" s="49" t="s">
        <v>24</v>
      </c>
      <c r="D183" s="50">
        <v>45</v>
      </c>
      <c r="E183" s="51"/>
      <c r="F183" s="52">
        <f t="shared" si="2"/>
        <v>0</v>
      </c>
    </row>
    <row r="184" spans="1:6" s="18" customFormat="1" ht="19.5" customHeight="1" thickBot="1" x14ac:dyDescent="0.35">
      <c r="A184" s="48">
        <v>163</v>
      </c>
      <c r="B184" s="73" t="s">
        <v>157</v>
      </c>
      <c r="C184" s="49" t="s">
        <v>24</v>
      </c>
      <c r="D184" s="50">
        <v>150</v>
      </c>
      <c r="E184" s="51"/>
      <c r="F184" s="52">
        <f t="shared" si="2"/>
        <v>0</v>
      </c>
    </row>
    <row r="185" spans="1:6" s="18" customFormat="1" ht="31.8" thickBot="1" x14ac:dyDescent="0.35">
      <c r="A185" s="48">
        <v>164</v>
      </c>
      <c r="B185" s="73" t="s">
        <v>158</v>
      </c>
      <c r="C185" s="49" t="s">
        <v>24</v>
      </c>
      <c r="D185" s="50">
        <v>75</v>
      </c>
      <c r="E185" s="51"/>
      <c r="F185" s="52">
        <f t="shared" si="2"/>
        <v>0</v>
      </c>
    </row>
    <row r="186" spans="1:6" s="18" customFormat="1" ht="31.8" thickBot="1" x14ac:dyDescent="0.35">
      <c r="A186" s="48">
        <v>165</v>
      </c>
      <c r="B186" s="73" t="s">
        <v>159</v>
      </c>
      <c r="C186" s="49" t="s">
        <v>24</v>
      </c>
      <c r="D186" s="50">
        <v>150</v>
      </c>
      <c r="E186" s="51"/>
      <c r="F186" s="52">
        <f t="shared" si="2"/>
        <v>0</v>
      </c>
    </row>
    <row r="187" spans="1:6" s="18" customFormat="1" ht="33" customHeight="1" thickBot="1" x14ac:dyDescent="0.35">
      <c r="A187" s="48">
        <v>166</v>
      </c>
      <c r="B187" s="73" t="s">
        <v>160</v>
      </c>
      <c r="C187" s="49" t="s">
        <v>24</v>
      </c>
      <c r="D187" s="50">
        <v>90</v>
      </c>
      <c r="E187" s="51"/>
      <c r="F187" s="52">
        <f t="shared" si="2"/>
        <v>0</v>
      </c>
    </row>
    <row r="188" spans="1:6" s="18" customFormat="1" ht="31.8" customHeight="1" thickBot="1" x14ac:dyDescent="0.35">
      <c r="A188" s="48">
        <v>167</v>
      </c>
      <c r="B188" s="73" t="s">
        <v>161</v>
      </c>
      <c r="C188" s="49" t="s">
        <v>38</v>
      </c>
      <c r="D188" s="50">
        <v>15</v>
      </c>
      <c r="E188" s="51"/>
      <c r="F188" s="52">
        <f t="shared" si="2"/>
        <v>0</v>
      </c>
    </row>
    <row r="189" spans="1:6" s="18" customFormat="1" ht="32.4" customHeight="1" thickBot="1" x14ac:dyDescent="0.35">
      <c r="A189" s="48">
        <v>168</v>
      </c>
      <c r="B189" s="73" t="s">
        <v>162</v>
      </c>
      <c r="C189" s="49" t="s">
        <v>38</v>
      </c>
      <c r="D189" s="50">
        <v>15</v>
      </c>
      <c r="E189" s="51"/>
      <c r="F189" s="52">
        <f t="shared" si="2"/>
        <v>0</v>
      </c>
    </row>
    <row r="190" spans="1:6" s="18" customFormat="1" ht="33.6" customHeight="1" thickBot="1" x14ac:dyDescent="0.35">
      <c r="A190" s="48">
        <v>169</v>
      </c>
      <c r="B190" s="73" t="s">
        <v>163</v>
      </c>
      <c r="C190" s="49" t="s">
        <v>24</v>
      </c>
      <c r="D190" s="50">
        <v>15</v>
      </c>
      <c r="E190" s="51"/>
      <c r="F190" s="52">
        <f t="shared" si="2"/>
        <v>0</v>
      </c>
    </row>
    <row r="191" spans="1:6" s="18" customFormat="1" ht="21" customHeight="1" thickBot="1" x14ac:dyDescent="0.35">
      <c r="A191" s="48">
        <v>170</v>
      </c>
      <c r="B191" s="71" t="s">
        <v>287</v>
      </c>
      <c r="C191" s="45" t="s">
        <v>38</v>
      </c>
      <c r="D191" s="44">
        <v>3</v>
      </c>
      <c r="E191" s="51"/>
      <c r="F191" s="52">
        <f t="shared" si="2"/>
        <v>0</v>
      </c>
    </row>
    <row r="192" spans="1:6" s="18" customFormat="1" ht="31.8" thickBot="1" x14ac:dyDescent="0.35">
      <c r="A192" s="48">
        <v>171</v>
      </c>
      <c r="B192" s="71" t="s">
        <v>288</v>
      </c>
      <c r="C192" s="45" t="s">
        <v>38</v>
      </c>
      <c r="D192" s="44">
        <v>3</v>
      </c>
      <c r="E192" s="51"/>
      <c r="F192" s="52">
        <f t="shared" si="2"/>
        <v>0</v>
      </c>
    </row>
    <row r="193" spans="1:6" s="18" customFormat="1" ht="24" customHeight="1" thickBot="1" x14ac:dyDescent="0.35">
      <c r="A193" s="48">
        <v>172</v>
      </c>
      <c r="B193" s="76" t="s">
        <v>289</v>
      </c>
      <c r="C193" s="45" t="s">
        <v>24</v>
      </c>
      <c r="D193" s="44">
        <v>10</v>
      </c>
      <c r="E193" s="51"/>
      <c r="F193" s="52">
        <f t="shared" si="2"/>
        <v>0</v>
      </c>
    </row>
    <row r="194" spans="1:6" s="18" customFormat="1" ht="16.2" thickBot="1" x14ac:dyDescent="0.35">
      <c r="A194" s="48">
        <v>173</v>
      </c>
      <c r="B194" s="76" t="s">
        <v>290</v>
      </c>
      <c r="C194" s="45" t="s">
        <v>38</v>
      </c>
      <c r="D194" s="44">
        <v>3</v>
      </c>
      <c r="E194" s="51"/>
      <c r="F194" s="52">
        <f t="shared" si="2"/>
        <v>0</v>
      </c>
    </row>
    <row r="195" spans="1:6" s="18" customFormat="1" ht="20.25" customHeight="1" thickBot="1" x14ac:dyDescent="0.35">
      <c r="A195" s="48">
        <v>174</v>
      </c>
      <c r="B195" s="76" t="s">
        <v>291</v>
      </c>
      <c r="C195" s="45" t="s">
        <v>177</v>
      </c>
      <c r="D195" s="44">
        <v>2</v>
      </c>
      <c r="E195" s="51"/>
      <c r="F195" s="52">
        <f t="shared" si="2"/>
        <v>0</v>
      </c>
    </row>
    <row r="196" spans="1:6" s="18" customFormat="1" ht="35.4" customHeight="1" thickBot="1" x14ac:dyDescent="0.35">
      <c r="A196" s="48">
        <v>175</v>
      </c>
      <c r="B196" s="76" t="s">
        <v>292</v>
      </c>
      <c r="C196" s="45" t="s">
        <v>24</v>
      </c>
      <c r="D196" s="44">
        <v>20</v>
      </c>
      <c r="E196" s="51"/>
      <c r="F196" s="52">
        <f t="shared" si="2"/>
        <v>0</v>
      </c>
    </row>
    <row r="197" spans="1:6" s="18" customFormat="1" ht="27.6" customHeight="1" thickBot="1" x14ac:dyDescent="0.35">
      <c r="A197" s="48">
        <v>176</v>
      </c>
      <c r="B197" s="76" t="s">
        <v>293</v>
      </c>
      <c r="C197" s="45" t="s">
        <v>38</v>
      </c>
      <c r="D197" s="44">
        <v>10</v>
      </c>
      <c r="E197" s="51"/>
      <c r="F197" s="52">
        <f t="shared" si="2"/>
        <v>0</v>
      </c>
    </row>
    <row r="198" spans="1:6" s="18" customFormat="1" ht="29.4" customHeight="1" thickBot="1" x14ac:dyDescent="0.35">
      <c r="A198" s="48">
        <v>177</v>
      </c>
      <c r="B198" s="71" t="s">
        <v>294</v>
      </c>
      <c r="C198" s="45" t="s">
        <v>38</v>
      </c>
      <c r="D198" s="44">
        <v>5</v>
      </c>
      <c r="E198" s="51"/>
      <c r="F198" s="52">
        <f t="shared" si="2"/>
        <v>0</v>
      </c>
    </row>
    <row r="199" spans="1:6" s="18" customFormat="1" ht="30" customHeight="1" thickBot="1" x14ac:dyDescent="0.35">
      <c r="A199" s="48">
        <v>178</v>
      </c>
      <c r="B199" s="79" t="s">
        <v>295</v>
      </c>
      <c r="C199" s="45" t="s">
        <v>38</v>
      </c>
      <c r="D199" s="44">
        <v>10</v>
      </c>
      <c r="E199" s="51"/>
      <c r="F199" s="52">
        <f t="shared" si="2"/>
        <v>0</v>
      </c>
    </row>
    <row r="200" spans="1:6" s="18" customFormat="1" ht="19.2" customHeight="1" thickBot="1" x14ac:dyDescent="0.35">
      <c r="A200" s="48">
        <v>179</v>
      </c>
      <c r="B200" s="79" t="s">
        <v>296</v>
      </c>
      <c r="C200" s="45" t="s">
        <v>38</v>
      </c>
      <c r="D200" s="44">
        <v>3</v>
      </c>
      <c r="E200" s="51"/>
      <c r="F200" s="52">
        <f t="shared" si="2"/>
        <v>0</v>
      </c>
    </row>
    <row r="201" spans="1:6" s="18" customFormat="1" ht="19.2" customHeight="1" thickBot="1" x14ac:dyDescent="0.35">
      <c r="A201" s="48">
        <v>180</v>
      </c>
      <c r="B201" s="79" t="s">
        <v>297</v>
      </c>
      <c r="C201" s="45" t="s">
        <v>257</v>
      </c>
      <c r="D201" s="44">
        <v>3</v>
      </c>
      <c r="E201" s="51"/>
      <c r="F201" s="52">
        <f t="shared" si="2"/>
        <v>0</v>
      </c>
    </row>
    <row r="202" spans="1:6" s="18" customFormat="1" ht="33" customHeight="1" thickBot="1" x14ac:dyDescent="0.35">
      <c r="A202" s="48">
        <v>181</v>
      </c>
      <c r="B202" s="79" t="s">
        <v>298</v>
      </c>
      <c r="C202" s="45" t="s">
        <v>38</v>
      </c>
      <c r="D202" s="44">
        <v>5</v>
      </c>
      <c r="E202" s="51"/>
      <c r="F202" s="52">
        <f t="shared" si="2"/>
        <v>0</v>
      </c>
    </row>
    <row r="203" spans="1:6" s="18" customFormat="1" ht="19.2" customHeight="1" thickBot="1" x14ac:dyDescent="0.35">
      <c r="A203" s="48">
        <v>182</v>
      </c>
      <c r="B203" s="79" t="s">
        <v>299</v>
      </c>
      <c r="C203" s="45" t="s">
        <v>177</v>
      </c>
      <c r="D203" s="44">
        <v>2</v>
      </c>
      <c r="E203" s="51"/>
      <c r="F203" s="52">
        <f t="shared" ref="F203:F266" si="3">D203*E203</f>
        <v>0</v>
      </c>
    </row>
    <row r="204" spans="1:6" s="18" customFormat="1" ht="19.2" customHeight="1" thickBot="1" x14ac:dyDescent="0.35">
      <c r="A204" s="48">
        <v>183</v>
      </c>
      <c r="B204" s="73" t="s">
        <v>164</v>
      </c>
      <c r="C204" s="49" t="s">
        <v>38</v>
      </c>
      <c r="D204" s="50">
        <v>60</v>
      </c>
      <c r="E204" s="51"/>
      <c r="F204" s="52">
        <f t="shared" si="3"/>
        <v>0</v>
      </c>
    </row>
    <row r="205" spans="1:6" s="18" customFormat="1" ht="19.2" customHeight="1" thickBot="1" x14ac:dyDescent="0.35">
      <c r="A205" s="48">
        <v>184</v>
      </c>
      <c r="B205" s="73" t="s">
        <v>165</v>
      </c>
      <c r="C205" s="49" t="s">
        <v>38</v>
      </c>
      <c r="D205" s="50">
        <v>15</v>
      </c>
      <c r="E205" s="51"/>
      <c r="F205" s="52">
        <f t="shared" si="3"/>
        <v>0</v>
      </c>
    </row>
    <row r="206" spans="1:6" s="18" customFormat="1" ht="19.2" customHeight="1" thickBot="1" x14ac:dyDescent="0.35">
      <c r="A206" s="48">
        <v>185</v>
      </c>
      <c r="B206" s="73" t="s">
        <v>166</v>
      </c>
      <c r="C206" s="49" t="s">
        <v>38</v>
      </c>
      <c r="D206" s="50">
        <v>15</v>
      </c>
      <c r="E206" s="51"/>
      <c r="F206" s="52">
        <f t="shared" si="3"/>
        <v>0</v>
      </c>
    </row>
    <row r="207" spans="1:6" s="18" customFormat="1" ht="19.2" customHeight="1" thickBot="1" x14ac:dyDescent="0.35">
      <c r="A207" s="48">
        <v>186</v>
      </c>
      <c r="B207" s="73" t="s">
        <v>167</v>
      </c>
      <c r="C207" s="49" t="s">
        <v>38</v>
      </c>
      <c r="D207" s="50">
        <v>15</v>
      </c>
      <c r="E207" s="51"/>
      <c r="F207" s="52">
        <f t="shared" si="3"/>
        <v>0</v>
      </c>
    </row>
    <row r="208" spans="1:6" s="18" customFormat="1" ht="19.2" customHeight="1" thickBot="1" x14ac:dyDescent="0.35">
      <c r="A208" s="48">
        <v>187</v>
      </c>
      <c r="B208" s="73" t="s">
        <v>168</v>
      </c>
      <c r="C208" s="49" t="s">
        <v>38</v>
      </c>
      <c r="D208" s="50">
        <v>15</v>
      </c>
      <c r="E208" s="51"/>
      <c r="F208" s="52">
        <f t="shared" si="3"/>
        <v>0</v>
      </c>
    </row>
    <row r="209" spans="1:6" s="18" customFormat="1" ht="19.2" customHeight="1" thickBot="1" x14ac:dyDescent="0.35">
      <c r="A209" s="48">
        <v>188</v>
      </c>
      <c r="B209" s="73" t="s">
        <v>169</v>
      </c>
      <c r="C209" s="49" t="s">
        <v>170</v>
      </c>
      <c r="D209" s="50">
        <v>15</v>
      </c>
      <c r="E209" s="51"/>
      <c r="F209" s="52">
        <f t="shared" si="3"/>
        <v>0</v>
      </c>
    </row>
    <row r="210" spans="1:6" s="18" customFormat="1" ht="19.2" customHeight="1" thickBot="1" x14ac:dyDescent="0.35">
      <c r="A210" s="48">
        <v>189</v>
      </c>
      <c r="B210" s="73" t="s">
        <v>171</v>
      </c>
      <c r="C210" s="49" t="s">
        <v>170</v>
      </c>
      <c r="D210" s="50">
        <v>15</v>
      </c>
      <c r="E210" s="51"/>
      <c r="F210" s="52">
        <f t="shared" si="3"/>
        <v>0</v>
      </c>
    </row>
    <row r="211" spans="1:6" s="18" customFormat="1" ht="19.2" customHeight="1" thickBot="1" x14ac:dyDescent="0.35">
      <c r="A211" s="55"/>
      <c r="B211" s="74" t="s">
        <v>172</v>
      </c>
      <c r="C211" s="56"/>
      <c r="D211" s="57"/>
      <c r="E211" s="58"/>
      <c r="F211" s="59">
        <f t="shared" si="3"/>
        <v>0</v>
      </c>
    </row>
    <row r="212" spans="1:6" s="18" customFormat="1" ht="19.2" customHeight="1" thickBot="1" x14ac:dyDescent="0.35">
      <c r="A212" s="18">
        <v>190</v>
      </c>
      <c r="B212" s="73" t="s">
        <v>173</v>
      </c>
      <c r="C212" s="49" t="s">
        <v>38</v>
      </c>
      <c r="D212" s="50">
        <v>12</v>
      </c>
      <c r="E212" s="51"/>
      <c r="F212" s="52">
        <f t="shared" si="3"/>
        <v>0</v>
      </c>
    </row>
    <row r="213" spans="1:6" s="18" customFormat="1" ht="19.2" customHeight="1" thickBot="1" x14ac:dyDescent="0.35">
      <c r="A213" s="48">
        <v>191</v>
      </c>
      <c r="B213" s="73" t="s">
        <v>174</v>
      </c>
      <c r="C213" s="49" t="s">
        <v>38</v>
      </c>
      <c r="D213" s="50">
        <v>12</v>
      </c>
      <c r="E213" s="51"/>
      <c r="F213" s="52">
        <f t="shared" si="3"/>
        <v>0</v>
      </c>
    </row>
    <row r="214" spans="1:6" s="18" customFormat="1" ht="19.2" customHeight="1" thickBot="1" x14ac:dyDescent="0.35">
      <c r="A214" s="48">
        <v>192</v>
      </c>
      <c r="B214" s="73" t="s">
        <v>175</v>
      </c>
      <c r="C214" s="49" t="s">
        <v>38</v>
      </c>
      <c r="D214" s="50">
        <v>15</v>
      </c>
      <c r="E214" s="51"/>
      <c r="F214" s="52">
        <f t="shared" si="3"/>
        <v>0</v>
      </c>
    </row>
    <row r="215" spans="1:6" s="18" customFormat="1" ht="19.2" customHeight="1" thickBot="1" x14ac:dyDescent="0.35">
      <c r="A215" s="48">
        <v>193</v>
      </c>
      <c r="B215" s="73" t="s">
        <v>176</v>
      </c>
      <c r="C215" s="53" t="s">
        <v>177</v>
      </c>
      <c r="D215" s="50">
        <v>5</v>
      </c>
      <c r="E215" s="51"/>
      <c r="F215" s="52">
        <f t="shared" si="3"/>
        <v>0</v>
      </c>
    </row>
    <row r="216" spans="1:6" s="18" customFormat="1" ht="32.4" customHeight="1" thickBot="1" x14ac:dyDescent="0.35">
      <c r="A216" s="48">
        <v>194</v>
      </c>
      <c r="B216" s="71" t="s">
        <v>300</v>
      </c>
      <c r="C216" s="45" t="s">
        <v>38</v>
      </c>
      <c r="D216" s="44">
        <v>3</v>
      </c>
      <c r="E216" s="51"/>
      <c r="F216" s="52">
        <f t="shared" si="3"/>
        <v>0</v>
      </c>
    </row>
    <row r="217" spans="1:6" s="18" customFormat="1" ht="29.4" customHeight="1" thickBot="1" x14ac:dyDescent="0.35">
      <c r="A217" s="48">
        <v>195</v>
      </c>
      <c r="B217" s="79" t="s">
        <v>301</v>
      </c>
      <c r="C217" s="45" t="s">
        <v>38</v>
      </c>
      <c r="D217" s="44">
        <v>3</v>
      </c>
      <c r="E217" s="51"/>
      <c r="F217" s="52">
        <f t="shared" si="3"/>
        <v>0</v>
      </c>
    </row>
    <row r="218" spans="1:6" s="18" customFormat="1" ht="19.2" customHeight="1" thickBot="1" x14ac:dyDescent="0.35">
      <c r="A218" s="48">
        <v>196</v>
      </c>
      <c r="B218" s="71" t="s">
        <v>302</v>
      </c>
      <c r="C218" s="45" t="s">
        <v>38</v>
      </c>
      <c r="D218" s="44">
        <v>5</v>
      </c>
      <c r="E218" s="51"/>
      <c r="F218" s="52">
        <f t="shared" si="3"/>
        <v>0</v>
      </c>
    </row>
    <row r="219" spans="1:6" s="18" customFormat="1" ht="19.2" customHeight="1" thickBot="1" x14ac:dyDescent="0.35">
      <c r="A219" s="48">
        <v>197</v>
      </c>
      <c r="B219" s="71" t="s">
        <v>303</v>
      </c>
      <c r="C219" s="45" t="s">
        <v>38</v>
      </c>
      <c r="D219" s="44">
        <v>5</v>
      </c>
      <c r="E219" s="51"/>
      <c r="F219" s="52">
        <f t="shared" si="3"/>
        <v>0</v>
      </c>
    </row>
    <row r="220" spans="1:6" s="18" customFormat="1" ht="32.4" customHeight="1" thickBot="1" x14ac:dyDescent="0.35">
      <c r="A220" s="48">
        <v>198</v>
      </c>
      <c r="B220" s="76" t="s">
        <v>304</v>
      </c>
      <c r="C220" s="45" t="s">
        <v>38</v>
      </c>
      <c r="D220" s="44">
        <v>3</v>
      </c>
      <c r="E220" s="51"/>
      <c r="F220" s="52">
        <f t="shared" si="3"/>
        <v>0</v>
      </c>
    </row>
    <row r="221" spans="1:6" s="18" customFormat="1" ht="19.2" customHeight="1" thickBot="1" x14ac:dyDescent="0.35">
      <c r="A221" s="48">
        <v>199</v>
      </c>
      <c r="B221" s="76" t="s">
        <v>305</v>
      </c>
      <c r="C221" s="45" t="s">
        <v>38</v>
      </c>
      <c r="D221" s="44">
        <v>5</v>
      </c>
      <c r="E221" s="51"/>
      <c r="F221" s="52">
        <f t="shared" si="3"/>
        <v>0</v>
      </c>
    </row>
    <row r="222" spans="1:6" s="18" customFormat="1" ht="19.2" customHeight="1" thickBot="1" x14ac:dyDescent="0.35">
      <c r="A222" s="48">
        <v>200</v>
      </c>
      <c r="B222" s="76" t="s">
        <v>306</v>
      </c>
      <c r="C222" s="45" t="s">
        <v>38</v>
      </c>
      <c r="D222" s="44">
        <v>3</v>
      </c>
      <c r="E222" s="51"/>
      <c r="F222" s="52">
        <f t="shared" si="3"/>
        <v>0</v>
      </c>
    </row>
    <row r="223" spans="1:6" s="18" customFormat="1" ht="19.2" customHeight="1" thickBot="1" x14ac:dyDescent="0.35">
      <c r="A223" s="48">
        <v>201</v>
      </c>
      <c r="B223" s="76" t="s">
        <v>307</v>
      </c>
      <c r="C223" s="45" t="s">
        <v>177</v>
      </c>
      <c r="D223" s="44">
        <v>3</v>
      </c>
      <c r="E223" s="51"/>
      <c r="F223" s="52">
        <f t="shared" si="3"/>
        <v>0</v>
      </c>
    </row>
    <row r="224" spans="1:6" s="18" customFormat="1" ht="30" customHeight="1" thickBot="1" x14ac:dyDescent="0.35">
      <c r="A224" s="48">
        <v>202</v>
      </c>
      <c r="B224" s="71" t="s">
        <v>308</v>
      </c>
      <c r="C224" s="45" t="s">
        <v>177</v>
      </c>
      <c r="D224" s="44">
        <v>3</v>
      </c>
      <c r="E224" s="51"/>
      <c r="F224" s="52">
        <f t="shared" si="3"/>
        <v>0</v>
      </c>
    </row>
    <row r="225" spans="1:6" s="18" customFormat="1" ht="31.8" customHeight="1" thickBot="1" x14ac:dyDescent="0.35">
      <c r="A225" s="48">
        <v>203</v>
      </c>
      <c r="B225" s="76" t="s">
        <v>309</v>
      </c>
      <c r="C225" s="45" t="s">
        <v>177</v>
      </c>
      <c r="D225" s="44">
        <v>3</v>
      </c>
      <c r="E225" s="51"/>
      <c r="F225" s="52">
        <f t="shared" si="3"/>
        <v>0</v>
      </c>
    </row>
    <row r="226" spans="1:6" s="18" customFormat="1" ht="19.2" customHeight="1" thickBot="1" x14ac:dyDescent="0.35">
      <c r="A226" s="48">
        <v>204</v>
      </c>
      <c r="B226" s="71" t="s">
        <v>310</v>
      </c>
      <c r="C226" s="45" t="s">
        <v>38</v>
      </c>
      <c r="D226" s="44">
        <v>10</v>
      </c>
      <c r="E226" s="51"/>
      <c r="F226" s="52">
        <f t="shared" si="3"/>
        <v>0</v>
      </c>
    </row>
    <row r="227" spans="1:6" s="18" customFormat="1" ht="19.2" customHeight="1" thickBot="1" x14ac:dyDescent="0.35">
      <c r="A227" s="48">
        <v>205</v>
      </c>
      <c r="B227" s="76" t="s">
        <v>311</v>
      </c>
      <c r="C227" s="45" t="s">
        <v>38</v>
      </c>
      <c r="D227" s="44">
        <v>2</v>
      </c>
      <c r="E227" s="51"/>
      <c r="F227" s="52">
        <f t="shared" si="3"/>
        <v>0</v>
      </c>
    </row>
    <row r="228" spans="1:6" s="18" customFormat="1" ht="19.2" customHeight="1" thickBot="1" x14ac:dyDescent="0.35">
      <c r="A228" s="48">
        <v>206</v>
      </c>
      <c r="B228" s="76" t="s">
        <v>312</v>
      </c>
      <c r="C228" s="45" t="s">
        <v>38</v>
      </c>
      <c r="D228" s="44">
        <v>2</v>
      </c>
      <c r="E228" s="51"/>
      <c r="F228" s="52">
        <f t="shared" si="3"/>
        <v>0</v>
      </c>
    </row>
    <row r="229" spans="1:6" s="18" customFormat="1" ht="19.2" customHeight="1" thickBot="1" x14ac:dyDescent="0.35">
      <c r="A229" s="48">
        <v>207</v>
      </c>
      <c r="B229" s="76" t="s">
        <v>313</v>
      </c>
      <c r="C229" s="45" t="s">
        <v>38</v>
      </c>
      <c r="D229" s="44">
        <v>2</v>
      </c>
      <c r="E229" s="51"/>
      <c r="F229" s="52">
        <f t="shared" si="3"/>
        <v>0</v>
      </c>
    </row>
    <row r="230" spans="1:6" s="18" customFormat="1" ht="19.2" customHeight="1" thickBot="1" x14ac:dyDescent="0.35">
      <c r="A230" s="48">
        <v>208</v>
      </c>
      <c r="B230" s="73" t="s">
        <v>178</v>
      </c>
      <c r="C230" s="53" t="s">
        <v>38</v>
      </c>
      <c r="D230" s="54">
        <v>5</v>
      </c>
      <c r="E230" s="51"/>
      <c r="F230" s="52">
        <f t="shared" si="3"/>
        <v>0</v>
      </c>
    </row>
    <row r="231" spans="1:6" s="18" customFormat="1" ht="19.2" customHeight="1" thickBot="1" x14ac:dyDescent="0.35">
      <c r="A231" s="48">
        <v>209</v>
      </c>
      <c r="B231" s="73" t="s">
        <v>179</v>
      </c>
      <c r="C231" s="53" t="s">
        <v>38</v>
      </c>
      <c r="D231" s="54">
        <v>8</v>
      </c>
      <c r="E231" s="51"/>
      <c r="F231" s="52">
        <f t="shared" si="3"/>
        <v>0</v>
      </c>
    </row>
    <row r="232" spans="1:6" s="18" customFormat="1" ht="19.2" customHeight="1" thickBot="1" x14ac:dyDescent="0.35">
      <c r="A232" s="48">
        <v>210</v>
      </c>
      <c r="B232" s="73" t="s">
        <v>180</v>
      </c>
      <c r="C232" s="53" t="s">
        <v>177</v>
      </c>
      <c r="D232" s="54">
        <v>5</v>
      </c>
      <c r="E232" s="51"/>
      <c r="F232" s="52">
        <f t="shared" si="3"/>
        <v>0</v>
      </c>
    </row>
    <row r="233" spans="1:6" s="18" customFormat="1" ht="19.2" customHeight="1" thickBot="1" x14ac:dyDescent="0.35">
      <c r="A233" s="48">
        <v>211</v>
      </c>
      <c r="B233" s="73" t="s">
        <v>181</v>
      </c>
      <c r="C233" s="53" t="s">
        <v>177</v>
      </c>
      <c r="D233" s="54">
        <v>5</v>
      </c>
      <c r="E233" s="51"/>
      <c r="F233" s="52">
        <f t="shared" si="3"/>
        <v>0</v>
      </c>
    </row>
    <row r="234" spans="1:6" s="18" customFormat="1" ht="19.2" customHeight="1" thickBot="1" x14ac:dyDescent="0.35">
      <c r="A234" s="48">
        <v>212</v>
      </c>
      <c r="B234" s="73" t="s">
        <v>182</v>
      </c>
      <c r="C234" s="53" t="s">
        <v>38</v>
      </c>
      <c r="D234" s="54">
        <v>3</v>
      </c>
      <c r="E234" s="51"/>
      <c r="F234" s="52">
        <f t="shared" si="3"/>
        <v>0</v>
      </c>
    </row>
    <row r="235" spans="1:6" s="18" customFormat="1" ht="19.2" customHeight="1" thickBot="1" x14ac:dyDescent="0.35">
      <c r="A235" s="48">
        <v>213</v>
      </c>
      <c r="B235" s="73" t="s">
        <v>183</v>
      </c>
      <c r="C235" s="53" t="s">
        <v>38</v>
      </c>
      <c r="D235" s="54">
        <v>3</v>
      </c>
      <c r="E235" s="51"/>
      <c r="F235" s="52">
        <f t="shared" si="3"/>
        <v>0</v>
      </c>
    </row>
    <row r="236" spans="1:6" s="18" customFormat="1" ht="31.8" customHeight="1" thickBot="1" x14ac:dyDescent="0.35">
      <c r="A236" s="48">
        <v>214</v>
      </c>
      <c r="B236" s="73" t="s">
        <v>184</v>
      </c>
      <c r="C236" s="53" t="s">
        <v>38</v>
      </c>
      <c r="D236" s="54">
        <v>15</v>
      </c>
      <c r="E236" s="51"/>
      <c r="F236" s="52">
        <f t="shared" si="3"/>
        <v>0</v>
      </c>
    </row>
    <row r="237" spans="1:6" s="18" customFormat="1" ht="18" customHeight="1" thickBot="1" x14ac:dyDescent="0.35">
      <c r="A237" s="48">
        <v>215</v>
      </c>
      <c r="B237" s="73" t="s">
        <v>185</v>
      </c>
      <c r="C237" s="53" t="s">
        <v>38</v>
      </c>
      <c r="D237" s="54">
        <v>2</v>
      </c>
      <c r="E237" s="51"/>
      <c r="F237" s="52">
        <f t="shared" si="3"/>
        <v>0</v>
      </c>
    </row>
    <row r="238" spans="1:6" s="18" customFormat="1" ht="77.400000000000006" customHeight="1" thickBot="1" x14ac:dyDescent="0.35">
      <c r="A238" s="48">
        <v>216</v>
      </c>
      <c r="B238" s="73" t="s">
        <v>186</v>
      </c>
      <c r="C238" s="53" t="s">
        <v>177</v>
      </c>
      <c r="D238" s="54">
        <v>8</v>
      </c>
      <c r="E238" s="51"/>
      <c r="F238" s="52">
        <f t="shared" si="3"/>
        <v>0</v>
      </c>
    </row>
    <row r="239" spans="1:6" s="18" customFormat="1" ht="69" customHeight="1" thickBot="1" x14ac:dyDescent="0.35">
      <c r="A239" s="48">
        <v>217</v>
      </c>
      <c r="B239" s="73" t="s">
        <v>187</v>
      </c>
      <c r="C239" s="53" t="s">
        <v>177</v>
      </c>
      <c r="D239" s="54">
        <v>8</v>
      </c>
      <c r="E239" s="51"/>
      <c r="F239" s="52">
        <f t="shared" si="3"/>
        <v>0</v>
      </c>
    </row>
    <row r="240" spans="1:6" s="18" customFormat="1" ht="19.2" customHeight="1" thickBot="1" x14ac:dyDescent="0.35">
      <c r="A240" s="55"/>
      <c r="B240" s="74" t="s">
        <v>241</v>
      </c>
      <c r="C240" s="56"/>
      <c r="D240" s="57"/>
      <c r="E240" s="58"/>
      <c r="F240" s="59">
        <f t="shared" si="3"/>
        <v>0</v>
      </c>
    </row>
    <row r="241" spans="1:6" s="18" customFormat="1" ht="19.2" customHeight="1" thickBot="1" x14ac:dyDescent="0.35">
      <c r="A241" s="18">
        <v>218</v>
      </c>
      <c r="B241" s="73" t="s">
        <v>188</v>
      </c>
      <c r="C241" s="49" t="s">
        <v>24</v>
      </c>
      <c r="D241" s="50">
        <v>75</v>
      </c>
      <c r="E241" s="51"/>
      <c r="F241" s="52">
        <f t="shared" si="3"/>
        <v>0</v>
      </c>
    </row>
    <row r="242" spans="1:6" s="18" customFormat="1" ht="31.8" thickBot="1" x14ac:dyDescent="0.35">
      <c r="A242" s="48">
        <v>219</v>
      </c>
      <c r="B242" s="73" t="s">
        <v>189</v>
      </c>
      <c r="C242" s="49" t="s">
        <v>24</v>
      </c>
      <c r="D242" s="50">
        <v>75</v>
      </c>
      <c r="E242" s="51"/>
      <c r="F242" s="52">
        <f t="shared" si="3"/>
        <v>0</v>
      </c>
    </row>
    <row r="243" spans="1:6" s="18" customFormat="1" ht="31.5" customHeight="1" thickBot="1" x14ac:dyDescent="0.35">
      <c r="A243" s="48">
        <v>220</v>
      </c>
      <c r="B243" s="73" t="s">
        <v>190</v>
      </c>
      <c r="C243" s="49" t="s">
        <v>24</v>
      </c>
      <c r="D243" s="50">
        <v>75</v>
      </c>
      <c r="E243" s="51"/>
      <c r="F243" s="52">
        <f t="shared" si="3"/>
        <v>0</v>
      </c>
    </row>
    <row r="244" spans="1:6" s="18" customFormat="1" ht="31.5" customHeight="1" thickBot="1" x14ac:dyDescent="0.35">
      <c r="A244" s="48">
        <v>221</v>
      </c>
      <c r="B244" s="73" t="s">
        <v>191</v>
      </c>
      <c r="C244" s="49" t="s">
        <v>24</v>
      </c>
      <c r="D244" s="50">
        <v>75</v>
      </c>
      <c r="E244" s="51"/>
      <c r="F244" s="52">
        <f t="shared" si="3"/>
        <v>0</v>
      </c>
    </row>
    <row r="245" spans="1:6" s="18" customFormat="1" ht="31.5" customHeight="1" thickBot="1" x14ac:dyDescent="0.35">
      <c r="A245" s="48">
        <v>222</v>
      </c>
      <c r="B245" s="73" t="s">
        <v>192</v>
      </c>
      <c r="C245" s="49" t="s">
        <v>24</v>
      </c>
      <c r="D245" s="50">
        <v>75</v>
      </c>
      <c r="E245" s="51"/>
      <c r="F245" s="52">
        <f t="shared" si="3"/>
        <v>0</v>
      </c>
    </row>
    <row r="246" spans="1:6" s="18" customFormat="1" ht="31.5" customHeight="1" thickBot="1" x14ac:dyDescent="0.35">
      <c r="A246" s="48">
        <v>223</v>
      </c>
      <c r="B246" s="73" t="s">
        <v>193</v>
      </c>
      <c r="C246" s="49" t="s">
        <v>24</v>
      </c>
      <c r="D246" s="50">
        <v>25</v>
      </c>
      <c r="E246" s="51"/>
      <c r="F246" s="52">
        <f t="shared" si="3"/>
        <v>0</v>
      </c>
    </row>
    <row r="247" spans="1:6" s="18" customFormat="1" ht="31.5" customHeight="1" thickBot="1" x14ac:dyDescent="0.35">
      <c r="A247" s="48">
        <v>224</v>
      </c>
      <c r="B247" s="73" t="s">
        <v>194</v>
      </c>
      <c r="C247" s="49" t="s">
        <v>38</v>
      </c>
      <c r="D247" s="50">
        <v>15</v>
      </c>
      <c r="E247" s="51"/>
      <c r="F247" s="52">
        <f t="shared" si="3"/>
        <v>0</v>
      </c>
    </row>
    <row r="248" spans="1:6" s="18" customFormat="1" ht="31.5" customHeight="1" thickBot="1" x14ac:dyDescent="0.35">
      <c r="A248" s="48">
        <v>225</v>
      </c>
      <c r="B248" s="73" t="s">
        <v>195</v>
      </c>
      <c r="C248" s="49" t="s">
        <v>38</v>
      </c>
      <c r="D248" s="50">
        <v>15</v>
      </c>
      <c r="E248" s="51"/>
      <c r="F248" s="52">
        <f t="shared" si="3"/>
        <v>0</v>
      </c>
    </row>
    <row r="249" spans="1:6" s="18" customFormat="1" ht="31.8" thickBot="1" x14ac:dyDescent="0.35">
      <c r="A249" s="48">
        <v>226</v>
      </c>
      <c r="B249" s="73" t="s">
        <v>196</v>
      </c>
      <c r="C249" s="49" t="s">
        <v>38</v>
      </c>
      <c r="D249" s="50">
        <v>25</v>
      </c>
      <c r="E249" s="51"/>
      <c r="F249" s="52">
        <f t="shared" si="3"/>
        <v>0</v>
      </c>
    </row>
    <row r="250" spans="1:6" s="18" customFormat="1" ht="31.8" thickBot="1" x14ac:dyDescent="0.35">
      <c r="A250" s="48">
        <v>227</v>
      </c>
      <c r="B250" s="73" t="s">
        <v>197</v>
      </c>
      <c r="C250" s="49" t="s">
        <v>38</v>
      </c>
      <c r="D250" s="50">
        <v>25</v>
      </c>
      <c r="E250" s="51"/>
      <c r="F250" s="52">
        <f t="shared" si="3"/>
        <v>0</v>
      </c>
    </row>
    <row r="251" spans="1:6" s="18" customFormat="1" ht="31.8" thickBot="1" x14ac:dyDescent="0.35">
      <c r="A251" s="48">
        <v>228</v>
      </c>
      <c r="B251" s="73" t="s">
        <v>198</v>
      </c>
      <c r="C251" s="49" t="s">
        <v>38</v>
      </c>
      <c r="D251" s="50">
        <v>8</v>
      </c>
      <c r="E251" s="51"/>
      <c r="F251" s="52">
        <f t="shared" si="3"/>
        <v>0</v>
      </c>
    </row>
    <row r="252" spans="1:6" s="18" customFormat="1" ht="31.8" thickBot="1" x14ac:dyDescent="0.35">
      <c r="A252" s="48">
        <v>229</v>
      </c>
      <c r="B252" s="73" t="s">
        <v>199</v>
      </c>
      <c r="C252" s="49" t="s">
        <v>170</v>
      </c>
      <c r="D252" s="50">
        <v>3</v>
      </c>
      <c r="E252" s="51"/>
      <c r="F252" s="52">
        <f t="shared" si="3"/>
        <v>0</v>
      </c>
    </row>
    <row r="253" spans="1:6" s="18" customFormat="1" ht="31.8" thickBot="1" x14ac:dyDescent="0.35">
      <c r="A253" s="48">
        <v>230</v>
      </c>
      <c r="B253" s="73" t="s">
        <v>200</v>
      </c>
      <c r="C253" s="49" t="s">
        <v>170</v>
      </c>
      <c r="D253" s="50">
        <v>2</v>
      </c>
      <c r="E253" s="51"/>
      <c r="F253" s="52">
        <f t="shared" si="3"/>
        <v>0</v>
      </c>
    </row>
    <row r="254" spans="1:6" s="18" customFormat="1" ht="18.600000000000001" customHeight="1" thickBot="1" x14ac:dyDescent="0.35">
      <c r="A254" s="48">
        <v>231</v>
      </c>
      <c r="B254" s="73" t="s">
        <v>201</v>
      </c>
      <c r="C254" s="49" t="s">
        <v>202</v>
      </c>
      <c r="D254" s="50">
        <v>2</v>
      </c>
      <c r="E254" s="51"/>
      <c r="F254" s="52">
        <f t="shared" si="3"/>
        <v>0</v>
      </c>
    </row>
    <row r="255" spans="1:6" s="18" customFormat="1" ht="16.2" thickBot="1" x14ac:dyDescent="0.35">
      <c r="A255" s="48">
        <v>232</v>
      </c>
      <c r="B255" s="73" t="s">
        <v>203</v>
      </c>
      <c r="C255" s="49" t="s">
        <v>38</v>
      </c>
      <c r="D255" s="50">
        <v>15</v>
      </c>
      <c r="E255" s="51"/>
      <c r="F255" s="52">
        <f t="shared" si="3"/>
        <v>0</v>
      </c>
    </row>
    <row r="256" spans="1:6" s="18" customFormat="1" ht="33.75" customHeight="1" thickBot="1" x14ac:dyDescent="0.35">
      <c r="A256" s="48">
        <v>233</v>
      </c>
      <c r="B256" s="73" t="s">
        <v>204</v>
      </c>
      <c r="C256" s="49" t="s">
        <v>38</v>
      </c>
      <c r="D256" s="50">
        <v>15</v>
      </c>
      <c r="E256" s="51"/>
      <c r="F256" s="52">
        <f t="shared" si="3"/>
        <v>0</v>
      </c>
    </row>
    <row r="257" spans="1:6" s="18" customFormat="1" ht="16.2" thickBot="1" x14ac:dyDescent="0.35">
      <c r="A257" s="48">
        <v>234</v>
      </c>
      <c r="B257" s="73" t="s">
        <v>205</v>
      </c>
      <c r="C257" s="49" t="s">
        <v>38</v>
      </c>
      <c r="D257" s="50">
        <v>5</v>
      </c>
      <c r="E257" s="51"/>
      <c r="F257" s="52">
        <f t="shared" si="3"/>
        <v>0</v>
      </c>
    </row>
    <row r="258" spans="1:6" s="18" customFormat="1" ht="31.8" thickBot="1" x14ac:dyDescent="0.35">
      <c r="A258" s="48">
        <v>235</v>
      </c>
      <c r="B258" s="73" t="s">
        <v>206</v>
      </c>
      <c r="C258" s="49" t="s">
        <v>38</v>
      </c>
      <c r="D258" s="50">
        <v>15</v>
      </c>
      <c r="E258" s="51"/>
      <c r="F258" s="52">
        <f t="shared" si="3"/>
        <v>0</v>
      </c>
    </row>
    <row r="259" spans="1:6" s="18" customFormat="1" ht="39" customHeight="1" thickBot="1" x14ac:dyDescent="0.35">
      <c r="A259" s="48">
        <v>236</v>
      </c>
      <c r="B259" s="73" t="s">
        <v>207</v>
      </c>
      <c r="C259" s="49" t="s">
        <v>38</v>
      </c>
      <c r="D259" s="50">
        <v>3</v>
      </c>
      <c r="E259" s="51"/>
      <c r="F259" s="52">
        <f t="shared" si="3"/>
        <v>0</v>
      </c>
    </row>
    <row r="260" spans="1:6" s="18" customFormat="1" ht="34.200000000000003" customHeight="1" thickBot="1" x14ac:dyDescent="0.35">
      <c r="A260" s="48">
        <v>237</v>
      </c>
      <c r="B260" s="70" t="s">
        <v>208</v>
      </c>
      <c r="C260" s="49" t="s">
        <v>38</v>
      </c>
      <c r="D260" s="50">
        <v>3</v>
      </c>
      <c r="E260" s="51"/>
      <c r="F260" s="52">
        <f t="shared" si="3"/>
        <v>0</v>
      </c>
    </row>
    <row r="261" spans="1:6" s="18" customFormat="1" ht="31.8" thickBot="1" x14ac:dyDescent="0.35">
      <c r="A261" s="48">
        <v>238</v>
      </c>
      <c r="B261" s="73" t="s">
        <v>209</v>
      </c>
      <c r="C261" s="49" t="s">
        <v>38</v>
      </c>
      <c r="D261" s="50">
        <v>15</v>
      </c>
      <c r="E261" s="51"/>
      <c r="F261" s="52">
        <f t="shared" si="3"/>
        <v>0</v>
      </c>
    </row>
    <row r="262" spans="1:6" s="18" customFormat="1" ht="32.25" customHeight="1" thickBot="1" x14ac:dyDescent="0.35">
      <c r="A262" s="48">
        <v>239</v>
      </c>
      <c r="B262" s="73" t="s">
        <v>210</v>
      </c>
      <c r="C262" s="49" t="s">
        <v>38</v>
      </c>
      <c r="D262" s="50">
        <v>15</v>
      </c>
      <c r="E262" s="51"/>
      <c r="F262" s="52">
        <f t="shared" si="3"/>
        <v>0</v>
      </c>
    </row>
    <row r="263" spans="1:6" s="18" customFormat="1" ht="33.6" customHeight="1" thickBot="1" x14ac:dyDescent="0.35">
      <c r="A263" s="48">
        <v>240</v>
      </c>
      <c r="B263" s="70" t="s">
        <v>211</v>
      </c>
      <c r="C263" s="49" t="s">
        <v>38</v>
      </c>
      <c r="D263" s="50">
        <v>15</v>
      </c>
      <c r="E263" s="51"/>
      <c r="F263" s="52">
        <f t="shared" si="3"/>
        <v>0</v>
      </c>
    </row>
    <row r="264" spans="1:6" s="18" customFormat="1" ht="31.8" thickBot="1" x14ac:dyDescent="0.35">
      <c r="A264" s="48">
        <v>241</v>
      </c>
      <c r="B264" s="73" t="s">
        <v>212</v>
      </c>
      <c r="C264" s="49" t="s">
        <v>38</v>
      </c>
      <c r="D264" s="50">
        <v>25</v>
      </c>
      <c r="E264" s="51"/>
      <c r="F264" s="52">
        <f t="shared" si="3"/>
        <v>0</v>
      </c>
    </row>
    <row r="265" spans="1:6" s="18" customFormat="1" ht="35.4" customHeight="1" thickBot="1" x14ac:dyDescent="0.35">
      <c r="A265" s="48">
        <v>242</v>
      </c>
      <c r="B265" s="73" t="s">
        <v>213</v>
      </c>
      <c r="C265" s="49" t="s">
        <v>38</v>
      </c>
      <c r="D265" s="50">
        <v>25</v>
      </c>
      <c r="E265" s="51"/>
      <c r="F265" s="52">
        <f t="shared" si="3"/>
        <v>0</v>
      </c>
    </row>
    <row r="266" spans="1:6" s="18" customFormat="1" ht="31.8" thickBot="1" x14ac:dyDescent="0.35">
      <c r="A266" s="48">
        <v>243</v>
      </c>
      <c r="B266" s="73" t="s">
        <v>214</v>
      </c>
      <c r="C266" s="49" t="s">
        <v>38</v>
      </c>
      <c r="D266" s="50">
        <v>25</v>
      </c>
      <c r="E266" s="51"/>
      <c r="F266" s="52">
        <f t="shared" si="3"/>
        <v>0</v>
      </c>
    </row>
    <row r="267" spans="1:6" s="18" customFormat="1" ht="47.4" thickBot="1" x14ac:dyDescent="0.35">
      <c r="A267" s="48">
        <v>244</v>
      </c>
      <c r="B267" s="73" t="s">
        <v>215</v>
      </c>
      <c r="C267" s="49" t="s">
        <v>38</v>
      </c>
      <c r="D267" s="50">
        <v>15</v>
      </c>
      <c r="E267" s="51"/>
      <c r="F267" s="52">
        <f t="shared" ref="F267:F271" si="4">D267*E267</f>
        <v>0</v>
      </c>
    </row>
    <row r="268" spans="1:6" s="18" customFormat="1" ht="16.2" thickBot="1" x14ac:dyDescent="0.35">
      <c r="A268" s="48">
        <v>245</v>
      </c>
      <c r="B268" s="73" t="s">
        <v>216</v>
      </c>
      <c r="C268" s="49" t="s">
        <v>170</v>
      </c>
      <c r="D268" s="50">
        <v>5</v>
      </c>
      <c r="E268" s="51"/>
      <c r="F268" s="52">
        <f t="shared" si="4"/>
        <v>0</v>
      </c>
    </row>
    <row r="269" spans="1:6" s="18" customFormat="1" ht="16.2" thickBot="1" x14ac:dyDescent="0.35">
      <c r="A269" s="55"/>
      <c r="B269" s="74" t="s">
        <v>217</v>
      </c>
      <c r="C269" s="56"/>
      <c r="D269" s="57"/>
      <c r="E269" s="58"/>
      <c r="F269" s="59">
        <f t="shared" si="4"/>
        <v>0</v>
      </c>
    </row>
    <row r="270" spans="1:6" s="18" customFormat="1" ht="31.8" thickBot="1" x14ac:dyDescent="0.35">
      <c r="A270" s="18">
        <v>246</v>
      </c>
      <c r="B270" s="73" t="s">
        <v>218</v>
      </c>
      <c r="C270" s="49" t="s">
        <v>219</v>
      </c>
      <c r="D270" s="50">
        <v>75</v>
      </c>
      <c r="E270" s="51"/>
      <c r="F270" s="52">
        <f t="shared" si="4"/>
        <v>0</v>
      </c>
    </row>
    <row r="271" spans="1:6" s="18" customFormat="1" ht="31.8" thickBot="1" x14ac:dyDescent="0.35">
      <c r="A271" s="48">
        <v>247</v>
      </c>
      <c r="B271" s="73" t="s">
        <v>220</v>
      </c>
      <c r="C271" s="49" t="s">
        <v>55</v>
      </c>
      <c r="D271" s="50">
        <v>15</v>
      </c>
      <c r="E271" s="51"/>
      <c r="F271" s="52">
        <f t="shared" si="4"/>
        <v>0</v>
      </c>
    </row>
    <row r="272" spans="1:6" s="18" customFormat="1" ht="63" thickBot="1" x14ac:dyDescent="0.35">
      <c r="A272" s="48">
        <v>248</v>
      </c>
      <c r="B272" s="73" t="s">
        <v>221</v>
      </c>
      <c r="C272" s="49" t="s">
        <v>55</v>
      </c>
      <c r="D272" s="50">
        <v>45</v>
      </c>
      <c r="E272" s="51"/>
      <c r="F272" s="52">
        <f t="shared" ref="F272:F296" si="5">D272*E272</f>
        <v>0</v>
      </c>
    </row>
    <row r="273" spans="1:6" s="18" customFormat="1" ht="16.2" thickBot="1" x14ac:dyDescent="0.35">
      <c r="A273" s="48">
        <v>249</v>
      </c>
      <c r="B273" s="73" t="s">
        <v>222</v>
      </c>
      <c r="C273" s="49" t="s">
        <v>24</v>
      </c>
      <c r="D273" s="50">
        <v>75</v>
      </c>
      <c r="E273" s="51"/>
      <c r="F273" s="52">
        <f t="shared" si="5"/>
        <v>0</v>
      </c>
    </row>
    <row r="274" spans="1:6" s="18" customFormat="1" ht="31.8" thickBot="1" x14ac:dyDescent="0.35">
      <c r="A274" s="48">
        <v>250</v>
      </c>
      <c r="B274" s="73" t="s">
        <v>223</v>
      </c>
      <c r="C274" s="49" t="s">
        <v>257</v>
      </c>
      <c r="D274" s="50">
        <v>78</v>
      </c>
      <c r="E274" s="51"/>
      <c r="F274" s="52">
        <f t="shared" si="5"/>
        <v>0</v>
      </c>
    </row>
    <row r="275" spans="1:6" s="18" customFormat="1" ht="16.2" thickBot="1" x14ac:dyDescent="0.35">
      <c r="A275" s="48">
        <v>251</v>
      </c>
      <c r="B275" s="73" t="s">
        <v>224</v>
      </c>
      <c r="C275" s="49" t="s">
        <v>257</v>
      </c>
      <c r="D275" s="50">
        <v>78</v>
      </c>
      <c r="E275" s="51"/>
      <c r="F275" s="52">
        <f t="shared" si="5"/>
        <v>0</v>
      </c>
    </row>
    <row r="276" spans="1:6" s="18" customFormat="1" ht="16.2" thickBot="1" x14ac:dyDescent="0.35">
      <c r="A276" s="48">
        <v>252</v>
      </c>
      <c r="B276" s="73" t="s">
        <v>225</v>
      </c>
      <c r="C276" s="49" t="s">
        <v>38</v>
      </c>
      <c r="D276" s="50">
        <v>30</v>
      </c>
      <c r="E276" s="51"/>
      <c r="F276" s="52">
        <f t="shared" si="5"/>
        <v>0</v>
      </c>
    </row>
    <row r="277" spans="1:6" s="18" customFormat="1" ht="16.2" thickBot="1" x14ac:dyDescent="0.35">
      <c r="A277" s="48">
        <v>253</v>
      </c>
      <c r="B277" s="73" t="s">
        <v>226</v>
      </c>
      <c r="C277" s="49" t="s">
        <v>38</v>
      </c>
      <c r="D277" s="50">
        <v>30</v>
      </c>
      <c r="E277" s="51"/>
      <c r="F277" s="52">
        <f t="shared" si="5"/>
        <v>0</v>
      </c>
    </row>
    <row r="278" spans="1:6" s="18" customFormat="1" ht="31.8" thickBot="1" x14ac:dyDescent="0.35">
      <c r="A278" s="48">
        <v>254</v>
      </c>
      <c r="B278" s="73" t="s">
        <v>227</v>
      </c>
      <c r="C278" s="49" t="s">
        <v>24</v>
      </c>
      <c r="D278" s="50">
        <v>250</v>
      </c>
      <c r="E278" s="51"/>
      <c r="F278" s="52">
        <f t="shared" si="5"/>
        <v>0</v>
      </c>
    </row>
    <row r="279" spans="1:6" s="18" customFormat="1" ht="16.2" thickBot="1" x14ac:dyDescent="0.35">
      <c r="A279" s="48">
        <v>255</v>
      </c>
      <c r="B279" s="76" t="s">
        <v>314</v>
      </c>
      <c r="C279" s="45" t="s">
        <v>24</v>
      </c>
      <c r="D279" s="44">
        <v>10</v>
      </c>
      <c r="E279" s="51"/>
      <c r="F279" s="52">
        <f t="shared" si="5"/>
        <v>0</v>
      </c>
    </row>
    <row r="280" spans="1:6" s="18" customFormat="1" ht="31.8" thickBot="1" x14ac:dyDescent="0.35">
      <c r="A280" s="48">
        <v>256</v>
      </c>
      <c r="B280" s="73" t="s">
        <v>228</v>
      </c>
      <c r="C280" s="49" t="s">
        <v>257</v>
      </c>
      <c r="D280" s="50">
        <v>225</v>
      </c>
      <c r="E280" s="51"/>
      <c r="F280" s="52">
        <f t="shared" si="5"/>
        <v>0</v>
      </c>
    </row>
    <row r="281" spans="1:6" s="18" customFormat="1" ht="16.2" thickBot="1" x14ac:dyDescent="0.35">
      <c r="A281" s="48">
        <v>257</v>
      </c>
      <c r="B281" s="73" t="s">
        <v>229</v>
      </c>
      <c r="C281" s="49" t="s">
        <v>257</v>
      </c>
      <c r="D281" s="50">
        <v>75</v>
      </c>
      <c r="E281" s="51"/>
      <c r="F281" s="52">
        <f t="shared" si="5"/>
        <v>0</v>
      </c>
    </row>
    <row r="282" spans="1:6" s="18" customFormat="1" ht="16.2" thickBot="1" x14ac:dyDescent="0.35">
      <c r="A282" s="48">
        <v>258</v>
      </c>
      <c r="B282" s="73" t="s">
        <v>230</v>
      </c>
      <c r="C282" s="49" t="s">
        <v>256</v>
      </c>
      <c r="D282" s="50">
        <v>30</v>
      </c>
      <c r="E282" s="51"/>
      <c r="F282" s="52">
        <f t="shared" si="5"/>
        <v>0</v>
      </c>
    </row>
    <row r="283" spans="1:6" s="18" customFormat="1" ht="31.8" thickBot="1" x14ac:dyDescent="0.35">
      <c r="A283" s="48">
        <v>259</v>
      </c>
      <c r="B283" s="73" t="s">
        <v>231</v>
      </c>
      <c r="C283" s="49" t="s">
        <v>257</v>
      </c>
      <c r="D283" s="50">
        <v>30</v>
      </c>
      <c r="E283" s="51"/>
      <c r="F283" s="52">
        <f t="shared" si="5"/>
        <v>0</v>
      </c>
    </row>
    <row r="284" spans="1:6" s="18" customFormat="1" ht="31.8" thickBot="1" x14ac:dyDescent="0.35">
      <c r="A284" s="48">
        <v>260</v>
      </c>
      <c r="B284" s="71" t="s">
        <v>315</v>
      </c>
      <c r="C284" s="38" t="s">
        <v>257</v>
      </c>
      <c r="D284" s="39">
        <v>3</v>
      </c>
      <c r="E284" s="51"/>
      <c r="F284" s="52">
        <f t="shared" si="5"/>
        <v>0</v>
      </c>
    </row>
    <row r="285" spans="1:6" s="18" customFormat="1" ht="31.8" thickBot="1" x14ac:dyDescent="0.35">
      <c r="A285" s="48">
        <v>261</v>
      </c>
      <c r="B285" s="71" t="s">
        <v>316</v>
      </c>
      <c r="C285" s="38" t="s">
        <v>257</v>
      </c>
      <c r="D285" s="39">
        <v>3</v>
      </c>
      <c r="E285" s="51"/>
      <c r="F285" s="52">
        <f t="shared" si="5"/>
        <v>0</v>
      </c>
    </row>
    <row r="286" spans="1:6" s="18" customFormat="1" ht="31.8" thickBot="1" x14ac:dyDescent="0.35">
      <c r="A286" s="48">
        <v>262</v>
      </c>
      <c r="B286" s="71" t="s">
        <v>317</v>
      </c>
      <c r="C286" s="38" t="s">
        <v>257</v>
      </c>
      <c r="D286" s="39">
        <v>5</v>
      </c>
      <c r="E286" s="51"/>
      <c r="F286" s="52">
        <f t="shared" si="5"/>
        <v>0</v>
      </c>
    </row>
    <row r="287" spans="1:6" s="18" customFormat="1" ht="31.8" thickBot="1" x14ac:dyDescent="0.35">
      <c r="A287" s="48">
        <v>263</v>
      </c>
      <c r="B287" s="71" t="s">
        <v>318</v>
      </c>
      <c r="C287" s="38" t="s">
        <v>257</v>
      </c>
      <c r="D287" s="39">
        <v>5</v>
      </c>
      <c r="E287" s="51"/>
      <c r="F287" s="52">
        <f t="shared" si="5"/>
        <v>0</v>
      </c>
    </row>
    <row r="288" spans="1:6" s="18" customFormat="1" ht="35.4" customHeight="1" thickBot="1" x14ac:dyDescent="0.35">
      <c r="A288" s="48">
        <v>264</v>
      </c>
      <c r="B288" s="71" t="s">
        <v>319</v>
      </c>
      <c r="C288" s="38" t="s">
        <v>257</v>
      </c>
      <c r="D288" s="39">
        <v>10</v>
      </c>
      <c r="E288" s="51"/>
      <c r="F288" s="52">
        <f t="shared" si="5"/>
        <v>0</v>
      </c>
    </row>
    <row r="289" spans="1:6" s="18" customFormat="1" ht="33" customHeight="1" thickBot="1" x14ac:dyDescent="0.35">
      <c r="A289" s="48">
        <v>265</v>
      </c>
      <c r="B289" s="71" t="s">
        <v>320</v>
      </c>
      <c r="C289" s="38" t="s">
        <v>257</v>
      </c>
      <c r="D289" s="39">
        <v>10</v>
      </c>
      <c r="E289" s="51"/>
      <c r="F289" s="52">
        <f t="shared" si="5"/>
        <v>0</v>
      </c>
    </row>
    <row r="290" spans="1:6" s="18" customFormat="1" ht="16.2" thickBot="1" x14ac:dyDescent="0.35">
      <c r="A290" s="48">
        <v>266</v>
      </c>
      <c r="B290" s="71" t="s">
        <v>321</v>
      </c>
      <c r="C290" s="38" t="s">
        <v>257</v>
      </c>
      <c r="D290" s="39">
        <v>10</v>
      </c>
      <c r="E290" s="51"/>
      <c r="F290" s="52">
        <f t="shared" si="5"/>
        <v>0</v>
      </c>
    </row>
    <row r="291" spans="1:6" s="18" customFormat="1" ht="16.2" thickBot="1" x14ac:dyDescent="0.35">
      <c r="A291" s="48">
        <v>267</v>
      </c>
      <c r="B291" s="71" t="s">
        <v>322</v>
      </c>
      <c r="C291" s="38" t="s">
        <v>38</v>
      </c>
      <c r="D291" s="39">
        <v>3</v>
      </c>
      <c r="E291" s="51"/>
      <c r="F291" s="52">
        <f t="shared" si="5"/>
        <v>0</v>
      </c>
    </row>
    <row r="292" spans="1:6" s="18" customFormat="1" ht="16.2" thickBot="1" x14ac:dyDescent="0.35">
      <c r="A292" s="48">
        <v>268</v>
      </c>
      <c r="B292" s="80" t="s">
        <v>323</v>
      </c>
      <c r="C292" s="38" t="s">
        <v>257</v>
      </c>
      <c r="D292" s="39">
        <v>10</v>
      </c>
      <c r="E292" s="51"/>
      <c r="F292" s="52">
        <f t="shared" si="5"/>
        <v>0</v>
      </c>
    </row>
    <row r="293" spans="1:6" s="18" customFormat="1" ht="47.4" thickBot="1" x14ac:dyDescent="0.35">
      <c r="A293" s="48">
        <v>269</v>
      </c>
      <c r="B293" s="76" t="s">
        <v>324</v>
      </c>
      <c r="C293" s="38" t="s">
        <v>257</v>
      </c>
      <c r="D293" s="39">
        <v>20</v>
      </c>
      <c r="E293" s="51"/>
      <c r="F293" s="52">
        <f t="shared" si="5"/>
        <v>0</v>
      </c>
    </row>
    <row r="294" spans="1:6" s="18" customFormat="1" ht="17.399999999999999" customHeight="1" thickBot="1" x14ac:dyDescent="0.35">
      <c r="A294" s="48">
        <v>270</v>
      </c>
      <c r="B294" s="71" t="s">
        <v>325</v>
      </c>
      <c r="C294" s="38" t="s">
        <v>257</v>
      </c>
      <c r="D294" s="39">
        <v>20</v>
      </c>
      <c r="E294" s="51"/>
      <c r="F294" s="52">
        <f t="shared" si="5"/>
        <v>0</v>
      </c>
    </row>
    <row r="295" spans="1:6" s="18" customFormat="1" ht="31.8" thickBot="1" x14ac:dyDescent="0.35">
      <c r="A295" s="48">
        <v>271</v>
      </c>
      <c r="B295" s="71" t="s">
        <v>326</v>
      </c>
      <c r="C295" s="45" t="s">
        <v>257</v>
      </c>
      <c r="D295" s="44">
        <v>5</v>
      </c>
      <c r="E295" s="51"/>
      <c r="F295" s="52">
        <f t="shared" si="5"/>
        <v>0</v>
      </c>
    </row>
    <row r="296" spans="1:6" s="18" customFormat="1" ht="33.6" customHeight="1" thickBot="1" x14ac:dyDescent="0.35">
      <c r="A296" s="48">
        <v>272</v>
      </c>
      <c r="B296" s="81" t="s">
        <v>232</v>
      </c>
      <c r="C296" s="40" t="s">
        <v>38</v>
      </c>
      <c r="D296" s="41">
        <v>75</v>
      </c>
      <c r="E296" s="51"/>
      <c r="F296" s="67">
        <f t="shared" si="5"/>
        <v>0</v>
      </c>
    </row>
    <row r="297" spans="1:6" ht="15.75" customHeight="1" thickBot="1" x14ac:dyDescent="0.35">
      <c r="A297" s="89" t="s">
        <v>327</v>
      </c>
      <c r="B297" s="90"/>
      <c r="C297" s="90"/>
      <c r="D297" s="90"/>
      <c r="E297" s="91"/>
      <c r="F297" s="68">
        <f>SUM(F11:F296)</f>
        <v>0</v>
      </c>
    </row>
    <row r="298" spans="1:6" ht="15.75" customHeight="1" thickBot="1" x14ac:dyDescent="0.35">
      <c r="A298" s="89" t="s">
        <v>329</v>
      </c>
      <c r="B298" s="90"/>
      <c r="C298" s="90"/>
      <c r="D298" s="90"/>
      <c r="E298" s="91"/>
      <c r="F298" s="69">
        <v>21</v>
      </c>
    </row>
    <row r="299" spans="1:6" ht="15.75" customHeight="1" thickBot="1" x14ac:dyDescent="0.35">
      <c r="A299" s="89" t="s">
        <v>328</v>
      </c>
      <c r="B299" s="90"/>
      <c r="C299" s="90"/>
      <c r="D299" s="90"/>
      <c r="E299" s="91"/>
      <c r="F299" s="68">
        <f>+F297+(+F297*(F298/100))</f>
        <v>0</v>
      </c>
    </row>
    <row r="300" spans="1:6" x14ac:dyDescent="0.3">
      <c r="B300" s="10" t="s">
        <v>252</v>
      </c>
    </row>
    <row r="301" spans="1:6" ht="32.25" customHeight="1" x14ac:dyDescent="0.3">
      <c r="B301" s="92" t="s">
        <v>253</v>
      </c>
      <c r="C301" s="92"/>
      <c r="D301" s="92"/>
      <c r="E301" s="92"/>
      <c r="F301" s="92"/>
    </row>
    <row r="302" spans="1:6" ht="33.75" customHeight="1" x14ac:dyDescent="0.3">
      <c r="B302" s="92" t="s">
        <v>254</v>
      </c>
      <c r="C302" s="92"/>
      <c r="D302" s="92"/>
      <c r="E302" s="92"/>
      <c r="F302" s="92"/>
    </row>
    <row r="303" spans="1:6" x14ac:dyDescent="0.3">
      <c r="B303" s="9"/>
      <c r="C303" s="23"/>
      <c r="D303" s="23"/>
      <c r="E303" s="23"/>
      <c r="F303" s="23"/>
    </row>
    <row r="304" spans="1:6" x14ac:dyDescent="0.3">
      <c r="A304" s="7"/>
      <c r="B304" s="7" t="s">
        <v>266</v>
      </c>
    </row>
    <row r="306" spans="1:6" ht="47.25" customHeight="1" x14ac:dyDescent="0.3">
      <c r="B306" s="30" t="s">
        <v>234</v>
      </c>
      <c r="C306" s="31" t="s">
        <v>267</v>
      </c>
      <c r="D306" s="31" t="s">
        <v>235</v>
      </c>
      <c r="E306" s="32" t="s">
        <v>236</v>
      </c>
      <c r="F306" s="12"/>
    </row>
    <row r="307" spans="1:6" x14ac:dyDescent="0.3">
      <c r="B307" s="14">
        <v>1</v>
      </c>
      <c r="C307" s="13">
        <v>2</v>
      </c>
      <c r="D307" s="13">
        <v>3</v>
      </c>
      <c r="E307" s="15">
        <v>4</v>
      </c>
      <c r="F307" s="12"/>
    </row>
    <row r="308" spans="1:6" ht="46.8" x14ac:dyDescent="0.3">
      <c r="B308" s="11" t="s">
        <v>238</v>
      </c>
      <c r="C308" s="26">
        <v>165289.26</v>
      </c>
      <c r="D308" s="36"/>
      <c r="E308" s="33">
        <f>+(C308*(100-D308)/100)</f>
        <v>165289.26</v>
      </c>
      <c r="F308" s="8"/>
    </row>
    <row r="309" spans="1:6" x14ac:dyDescent="0.3">
      <c r="B309" s="93" t="s">
        <v>335</v>
      </c>
      <c r="C309" s="94"/>
      <c r="D309" s="95"/>
      <c r="E309" s="34">
        <v>21</v>
      </c>
      <c r="F309" s="8"/>
    </row>
    <row r="310" spans="1:6" ht="16.2" thickBot="1" x14ac:dyDescent="0.35">
      <c r="B310" s="96" t="s">
        <v>237</v>
      </c>
      <c r="C310" s="97"/>
      <c r="D310" s="98"/>
      <c r="E310" s="35">
        <f>+E308+(E308*E309/100)</f>
        <v>200000.00460000001</v>
      </c>
      <c r="F310" s="8"/>
    </row>
    <row r="311" spans="1:6" x14ac:dyDescent="0.3">
      <c r="B311" s="10" t="s">
        <v>251</v>
      </c>
    </row>
    <row r="312" spans="1:6" ht="21.75" customHeight="1" x14ac:dyDescent="0.3">
      <c r="B312" s="99" t="s">
        <v>255</v>
      </c>
      <c r="C312" s="99"/>
      <c r="D312" s="99"/>
      <c r="E312" s="99"/>
      <c r="F312" s="99"/>
    </row>
    <row r="313" spans="1:6" x14ac:dyDescent="0.3">
      <c r="B313" s="37"/>
    </row>
    <row r="315" spans="1:6" x14ac:dyDescent="0.3">
      <c r="B315" s="3" t="s">
        <v>261</v>
      </c>
    </row>
    <row r="316" spans="1:6" ht="16.2" thickBot="1" x14ac:dyDescent="0.35"/>
    <row r="317" spans="1:6" ht="31.2" x14ac:dyDescent="0.3">
      <c r="A317" s="29" t="s">
        <v>265</v>
      </c>
      <c r="B317" s="19" t="s">
        <v>242</v>
      </c>
      <c r="C317" s="19" t="s">
        <v>243</v>
      </c>
      <c r="D317" s="20" t="s">
        <v>244</v>
      </c>
    </row>
    <row r="318" spans="1:6" x14ac:dyDescent="0.3">
      <c r="A318" s="4">
        <v>1</v>
      </c>
      <c r="B318" s="5" t="s">
        <v>245</v>
      </c>
      <c r="C318" s="24">
        <f>F297</f>
        <v>0</v>
      </c>
      <c r="D318" s="21">
        <f>F299</f>
        <v>0</v>
      </c>
    </row>
    <row r="319" spans="1:6" x14ac:dyDescent="0.3">
      <c r="A319" s="4">
        <v>2</v>
      </c>
      <c r="B319" s="5" t="s">
        <v>246</v>
      </c>
      <c r="C319" s="24">
        <f>E308</f>
        <v>165289.26</v>
      </c>
      <c r="D319" s="21">
        <f>E310</f>
        <v>200000.00460000001</v>
      </c>
    </row>
    <row r="320" spans="1:6" ht="46.8" thickBot="1" x14ac:dyDescent="0.3">
      <c r="A320" s="6">
        <v>3</v>
      </c>
      <c r="B320" s="28" t="s">
        <v>264</v>
      </c>
      <c r="C320" s="25">
        <f>SUM(C318:C319)</f>
        <v>165289.26</v>
      </c>
      <c r="D320" s="22">
        <f>SUM(D318:D319)</f>
        <v>200000.00460000001</v>
      </c>
    </row>
    <row r="321" spans="2:3" x14ac:dyDescent="0.3">
      <c r="B321" s="85" t="s">
        <v>269</v>
      </c>
      <c r="C321" s="85"/>
    </row>
    <row r="322" spans="2:3" x14ac:dyDescent="0.3">
      <c r="B322" s="10" t="s">
        <v>271</v>
      </c>
    </row>
  </sheetData>
  <protectedRanges>
    <protectedRange sqref="E309" name="Diapazonas5"/>
    <protectedRange sqref="F298" name="Diapazonas3"/>
    <protectedRange sqref="D308" name="Diapazonas4"/>
  </protectedRanges>
  <mergeCells count="12">
    <mergeCell ref="B321:C321"/>
    <mergeCell ref="E1:F1"/>
    <mergeCell ref="A2:F2"/>
    <mergeCell ref="A4:F4"/>
    <mergeCell ref="A297:E297"/>
    <mergeCell ref="A298:E298"/>
    <mergeCell ref="A299:E299"/>
    <mergeCell ref="B301:F301"/>
    <mergeCell ref="B302:F302"/>
    <mergeCell ref="B309:D309"/>
    <mergeCell ref="B310:D310"/>
    <mergeCell ref="B312:F312"/>
  </mergeCells>
  <pageMargins left="0.25" right="0.25" top="0.75" bottom="0.75" header="0.3" footer="0.3"/>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Darbų kiekių sąrašas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Sakavičienė</dc:creator>
  <cp:lastModifiedBy>Sonata Asadauskienė</cp:lastModifiedBy>
  <cp:lastPrinted>2026-04-03T10:18:18Z</cp:lastPrinted>
  <dcterms:created xsi:type="dcterms:W3CDTF">2015-06-05T18:19:34Z</dcterms:created>
  <dcterms:modified xsi:type="dcterms:W3CDTF">2026-04-09T08:13:47Z</dcterms:modified>
</cp:coreProperties>
</file>