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polt0-my.sharepoint.com/personal/e_indrulioniene_cpo_lt/Documents/Darbalaukis/Darbui/Pirkimai/20127 sanaudines medžiagos duju chromotografui/pirkimo salygos/"/>
    </mc:Choice>
  </mc:AlternateContent>
  <xr:revisionPtr revIDLastSave="97" documentId="8_{1A18A57A-4366-40FF-92E4-B058C84E9CEE}" xr6:coauthVersionLast="47" xr6:coauthVersionMax="47" xr10:uidLastSave="{2E942384-A6D6-40F9-BD92-3094118AA331}"/>
  <bookViews>
    <workbookView xWindow="252" yWindow="600" windowWidth="22356" windowHeight="12624"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1" i="1" l="1"/>
  <c r="F183" i="1"/>
  <c r="F177" i="1"/>
  <c r="F170" i="1"/>
  <c r="F163" i="1"/>
  <c r="G149" i="1"/>
  <c r="F145" i="1"/>
  <c r="F140" i="1"/>
  <c r="F134" i="1"/>
  <c r="F126" i="1"/>
  <c r="F121" i="1"/>
  <c r="F118" i="1"/>
  <c r="F110" i="1"/>
  <c r="G95" i="1"/>
  <c r="F90" i="1"/>
  <c r="F86" i="1"/>
  <c r="F82" i="1"/>
  <c r="F79" i="1"/>
  <c r="F76" i="1"/>
  <c r="F69" i="1"/>
  <c r="F62" i="1"/>
  <c r="F57" i="1"/>
  <c r="F53" i="1"/>
  <c r="F48" i="1"/>
  <c r="F44" i="1"/>
  <c r="G21" i="1"/>
  <c r="G190" i="1" l="1"/>
  <c r="G94" i="1"/>
  <c r="G148" i="1"/>
  <c r="F190" i="1"/>
  <c r="F191" i="1" s="1"/>
  <c r="F192" i="1" s="1"/>
  <c r="F94" i="1"/>
  <c r="F95" i="1" s="1"/>
  <c r="F96" i="1" s="1"/>
  <c r="F148" i="1"/>
  <c r="F149" i="1" s="1"/>
  <c r="F150" i="1" s="1"/>
</calcChain>
</file>

<file path=xl/sharedStrings.xml><?xml version="1.0" encoding="utf-8"?>
<sst xmlns="http://schemas.openxmlformats.org/spreadsheetml/2006/main" count="376" uniqueCount="296">
  <si>
    <t>PIRKIMO SĄLYGŲ PRIEDAS "PASIŪLYMO FORMA"</t>
  </si>
  <si>
    <t>SĄNAUDINIŲ MEDŽIAGŲ IR KITŲ PRIEMONIŲ, REIKALINGŲ ,,AGILENT TECHNOLOGIES" DUJŲ CHROMATOGRAFŲ SU MASIŲ SPEKTROMETRINIAIS DETEKTORIAIS DARBUI UŽTIKRINTI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</si>
  <si>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</si>
  <si>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</si>
  <si>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</si>
  <si>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</si>
  <si>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</si>
  <si>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</si>
  <si>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</si>
  <si>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</si>
  <si>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</si>
  <si>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</si>
  <si>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</si>
  <si>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</si>
  <si>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</si>
  <si>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</si>
  <si>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</si>
  <si>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</si>
  <si>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</si>
  <si>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</si>
  <si>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</si>
  <si>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</si>
  <si>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</si>
  <si>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</si>
  <si>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</si>
  <si>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</si>
  <si>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</si>
  <si>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</si>
  <si>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</si>
  <si>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</si>
  <si>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Mato vienetas</t>
  </si>
  <si>
    <t>Įkainis be PVM, Eur</t>
  </si>
  <si>
    <t>Suma be PVM, Eur</t>
  </si>
  <si>
    <t>Gamintojas, modelis</t>
  </si>
  <si>
    <t>Siūlomo parametro reikšmė su nuoroda į konkretų dokumento pavadinimą ir puslapį patvirtinantį siūlomo parametro reikšmę</t>
  </si>
  <si>
    <t>1.</t>
  </si>
  <si>
    <t>1.1.</t>
  </si>
  <si>
    <t>Filamentas</t>
  </si>
  <si>
    <t>vnt.</t>
  </si>
  <si>
    <t>1.1.1.</t>
  </si>
  <si>
    <t>skirtas dujų chromatografui masių spektrometrui su elektronine jonizacija</t>
  </si>
  <si>
    <t>1.1.2.</t>
  </si>
  <si>
    <t>pritaikytas dirbti aukštose temperatūrose</t>
  </si>
  <si>
    <t>1.1.3.</t>
  </si>
  <si>
    <t>Naudojamas 6890N/5975B, 7890B/5977A, 7890A/5975C Agilent Technologies GC/MS</t>
  </si>
  <si>
    <t>1.2.</t>
  </si>
  <si>
    <t>Sertifikuota auksu dengta tarpinė</t>
  </si>
  <si>
    <t>1.2.1.</t>
  </si>
  <si>
    <t>skirta mėginio įleidimui į dujų chromatografą</t>
  </si>
  <si>
    <t>1.2.2.</t>
  </si>
  <si>
    <t xml:space="preserve">tarpinės diametras (ID) 0,8 mm. </t>
  </si>
  <si>
    <t>1.2.3.</t>
  </si>
  <si>
    <t>inertiškas auksinės tarpinės paviršius</t>
  </si>
  <si>
    <t>1.2.4.</t>
  </si>
  <si>
    <t>Naudojama 6890N/5975B, 7890B/5977A, 7890A/5975C Agilent Technologies GC/MS</t>
  </si>
  <si>
    <t>1.3.</t>
  </si>
  <si>
    <t>Švirkštas automatiniam mėginio įleidimui</t>
  </si>
  <si>
    <t>1.3.1.</t>
  </si>
  <si>
    <t xml:space="preserve">skirtas dujų chromatografui </t>
  </si>
  <si>
    <t>1.3.2.</t>
  </si>
  <si>
    <t>maksimalus švirkšto tūris – 10 mikrolitrų</t>
  </si>
  <si>
    <t>1.3.3.</t>
  </si>
  <si>
    <t>1.4.</t>
  </si>
  <si>
    <t>Cheminis filtras</t>
  </si>
  <si>
    <t>1.4.1.</t>
  </si>
  <si>
    <t>skirtas dujų chromatografo injektoriui</t>
  </si>
  <si>
    <t>1.4.2.</t>
  </si>
  <si>
    <t>komplektuojamas su O-žiedeliais (tarpinėmis)</t>
  </si>
  <si>
    <t>1.4.3.</t>
  </si>
  <si>
    <t xml:space="preserve">komplektą sudaro du cheminiai filtrai ir keturi O-žiedeliai (tarpinės). </t>
  </si>
  <si>
    <t>1.4.4.</t>
  </si>
  <si>
    <t>1.5.</t>
  </si>
  <si>
    <t>Kapiliarinių kolonėlių ferulė</t>
  </si>
  <si>
    <t>1.5.1.</t>
  </si>
  <si>
    <t>ferulės nominalinis diametras (ID) 0,5 mm.</t>
  </si>
  <si>
    <t>1.5.2.</t>
  </si>
  <si>
    <t>skirta kolonėlei su  vidiniu diametru (ID) 0,32 mm</t>
  </si>
  <si>
    <t>1.5.3.</t>
  </si>
  <si>
    <t xml:space="preserve">sudaryta iš 15 % grafito/85 % Vespel </t>
  </si>
  <si>
    <t>1.5.4.</t>
  </si>
  <si>
    <t>maksimali temperatūra 350°C</t>
  </si>
  <si>
    <t>1.5.5.</t>
  </si>
  <si>
    <t>tvirtinama į MS pusę</t>
  </si>
  <si>
    <t>1.5.6.</t>
  </si>
  <si>
    <t>1.6.</t>
  </si>
  <si>
    <t>1.6.1.</t>
  </si>
  <si>
    <t>1.6.2.</t>
  </si>
  <si>
    <t>kapiliarinė, skirta kolonėlei su  vidiniu diametru (ID) 0,25-0,32 mm</t>
  </si>
  <si>
    <t>1.6.3.</t>
  </si>
  <si>
    <t>sudaryta iš 100 % grafito</t>
  </si>
  <si>
    <t>1.6.4.</t>
  </si>
  <si>
    <t>maksimali temperatūra 450°C</t>
  </si>
  <si>
    <t>1.6.5.</t>
  </si>
  <si>
    <t xml:space="preserve">tvirtinama į injektoriaus pusę. </t>
  </si>
  <si>
    <t>1.6.6.</t>
  </si>
  <si>
    <t>naudojama 6890N/5975B, 7890B/5977A, 7890A/5975C Agilent Technologies GC/MS</t>
  </si>
  <si>
    <t>1.7.</t>
  </si>
  <si>
    <t>Kapiliarinės kolonėlės veržlė</t>
  </si>
  <si>
    <t>1.7.1.</t>
  </si>
  <si>
    <t>universali veržlė, tinkanti tvirtinti chromatografinę kolonėlę į MS pusę</t>
  </si>
  <si>
    <t>1.7.2.</t>
  </si>
  <si>
    <t>1.8.</t>
  </si>
  <si>
    <t>1.8.1.</t>
  </si>
  <si>
    <t>Universali veržlė, tinkanti tvirtinti chromatografinę kolonėlę į injektoriaus pusę</t>
  </si>
  <si>
    <t>1.8.2.</t>
  </si>
  <si>
    <t>1.9.</t>
  </si>
  <si>
    <t>Elektronų daugintuvas</t>
  </si>
  <si>
    <t>1.9.1.</t>
  </si>
  <si>
    <t>tinkantis 5977  tipo masių spektrometrui</t>
  </si>
  <si>
    <t>1.9.2.</t>
  </si>
  <si>
    <t>trijų ašių</t>
  </si>
  <si>
    <t>1.9.3.</t>
  </si>
  <si>
    <t>Naudojamas  7890B/5977A Agilent Technologies GC/MS</t>
  </si>
  <si>
    <t>1.10.</t>
  </si>
  <si>
    <t>1.10.1.</t>
  </si>
  <si>
    <t>tiesaus tipo</t>
  </si>
  <si>
    <t>1.10.2.</t>
  </si>
  <si>
    <t>tinkantis 5975  tipo masių spektrometrui</t>
  </si>
  <si>
    <t>1.10.3.</t>
  </si>
  <si>
    <t>Naudojamas 6890N/5975B,  7890A/5975C Agilent Technologies GC/MS</t>
  </si>
  <si>
    <t>1.11.</t>
  </si>
  <si>
    <t>Tarpinė jonų šaltinio repeleriui</t>
  </si>
  <si>
    <t>1.11.1.</t>
  </si>
  <si>
    <t>sudaryta iš keramikos</t>
  </si>
  <si>
    <t>1.11.2.</t>
  </si>
  <si>
    <t>tinkanti 5975 ir 5977 tipo masių spektrometrams</t>
  </si>
  <si>
    <t>1.11.3.</t>
  </si>
  <si>
    <t>Suma be PVM</t>
  </si>
  <si>
    <t>Taikomas PVM dydis (%)</t>
  </si>
  <si>
    <t>PVM suma</t>
  </si>
  <si>
    <t>Suma su PVM</t>
  </si>
  <si>
    <t>Dalies biudžetas su PVM: 54692 Eur</t>
  </si>
  <si>
    <t>2. DALIS</t>
  </si>
  <si>
    <t>2.</t>
  </si>
  <si>
    <t>2.1.</t>
  </si>
  <si>
    <t>Pilno (nedalijamojo) srauto (Splitless) laineris</t>
  </si>
  <si>
    <t>2.1.1.</t>
  </si>
  <si>
    <t>deaktyvuotas su stiklo vata</t>
  </si>
  <si>
    <t>2.1.2.</t>
  </si>
  <si>
    <t>0,9 ml tūrio</t>
  </si>
  <si>
    <t>2.1.3.</t>
  </si>
  <si>
    <t>vidinis diametras (ID) 4 mm</t>
  </si>
  <si>
    <t>2.1.4.</t>
  </si>
  <si>
    <t>išorinis diametras 6,47 mm</t>
  </si>
  <si>
    <t>2.1.5.</t>
  </si>
  <si>
    <t>ilgis 78,5 mm</t>
  </si>
  <si>
    <t>2.1.6.</t>
  </si>
  <si>
    <t>laineris su vienu susiaurėjimu</t>
  </si>
  <si>
    <t>2.1.7.</t>
  </si>
  <si>
    <t>analogiškas Agilent 5062-3587</t>
  </si>
  <si>
    <t>2.2.</t>
  </si>
  <si>
    <t>Sertifikuota tarpinė (žiedelis)</t>
  </si>
  <si>
    <t>2.2.1.</t>
  </si>
  <si>
    <t>skirta pirmoje pozicijoje nurodytam laineriui</t>
  </si>
  <si>
    <t>2.2.2.</t>
  </si>
  <si>
    <t>sudaryta iš nelipnaus anglies-fluorido polimero</t>
  </si>
  <si>
    <t>2.3.</t>
  </si>
  <si>
    <t>Silikoninė injektoriaus tarpinė (septa, raudona)</t>
  </si>
  <si>
    <t>2.3.1.</t>
  </si>
  <si>
    <t>bleed/temp klasė</t>
  </si>
  <si>
    <t>2.3.2.</t>
  </si>
  <si>
    <t>diametras 11 mm</t>
  </si>
  <si>
    <t>2.3.3.</t>
  </si>
  <si>
    <t>maksimali injektoriaus temperatūra +400°C</t>
  </si>
  <si>
    <t>2.3.4.</t>
  </si>
  <si>
    <t>termiškai atspari</t>
  </si>
  <si>
    <t>2.4.</t>
  </si>
  <si>
    <t>Dujų chromatografijos kapiliarinė kolonėlė</t>
  </si>
  <si>
    <t>2.4.1.</t>
  </si>
  <si>
    <t>sudaryta iš 30 m ilgio</t>
  </si>
  <si>
    <t>2.4.2.</t>
  </si>
  <si>
    <t>vidinis diametras (ID) 0,320 mm</t>
  </si>
  <si>
    <t>2.4.3.</t>
  </si>
  <si>
    <t>0,25 μm skystos nejudrios fazės sluoksnio storis</t>
  </si>
  <si>
    <t>2.4.4.</t>
  </si>
  <si>
    <t>skysta nejudri fazė sudaryta nepolinės 5 % - fenil-metilpolisiloksano medžiagos pagrindu</t>
  </si>
  <si>
    <t>2.4.5.</t>
  </si>
  <si>
    <t>stacionari fazė - HP - 5MS</t>
  </si>
  <si>
    <t>2.4.6.</t>
  </si>
  <si>
    <t>kolonėlės minimali temperatūra -60°C</t>
  </si>
  <si>
    <t>2.4.7.</t>
  </si>
  <si>
    <t>kolonėlės maksimali kaitinimo temperatūra +325°C (+350°C)</t>
  </si>
  <si>
    <t>2.5.</t>
  </si>
  <si>
    <t>Vakuuminio siurblio alyva</t>
  </si>
  <si>
    <t>2.5.1.</t>
  </si>
  <si>
    <t>klampumas prie +40°C - ne daugiau 70cst</t>
  </si>
  <si>
    <t>2.5.2.</t>
  </si>
  <si>
    <t>klampumas prie +100°C - ne daugiau 11cst</t>
  </si>
  <si>
    <t>2.5.3.</t>
  </si>
  <si>
    <t>tankis - ne daugiau 0,86 g/cm3</t>
  </si>
  <si>
    <t>2.5.4.</t>
  </si>
  <si>
    <t>vandens kiekis - ne daugiau 55ppm</t>
  </si>
  <si>
    <t>2.5.5.</t>
  </si>
  <si>
    <t>1000 mL</t>
  </si>
  <si>
    <t>2.6.</t>
  </si>
  <si>
    <t>Medvilninė audeklo atraiža</t>
  </si>
  <si>
    <t>2.6.1.</t>
  </si>
  <si>
    <t>100 % medvilnė</t>
  </si>
  <si>
    <t>2.6.2.</t>
  </si>
  <si>
    <t>skirta GC/MS priežiūrai</t>
  </si>
  <si>
    <t>2.6.3.</t>
  </si>
  <si>
    <t>be pūkelių</t>
  </si>
  <si>
    <t>2.6.4.</t>
  </si>
  <si>
    <t>ne mažesnė, nei 23x23 cm</t>
  </si>
  <si>
    <t>2.7.</t>
  </si>
  <si>
    <t>Svabas</t>
  </si>
  <si>
    <t>2.7.1.</t>
  </si>
  <si>
    <t>skirtas dujų chromatografo - masių spektrometro jonizacijos šaltinio (EI arba CI) valymui</t>
  </si>
  <si>
    <t>2.7.2.</t>
  </si>
  <si>
    <t>inertiškas paviršius</t>
  </si>
  <si>
    <t>Dalies biudžetas su PVM: 53240 Eur</t>
  </si>
  <si>
    <t>3. DALIS</t>
  </si>
  <si>
    <t>3.</t>
  </si>
  <si>
    <t>3.1.</t>
  </si>
  <si>
    <t>Kietafazės ekstrakcijos kolonėlės</t>
  </si>
  <si>
    <t>3.1.1.</t>
  </si>
  <si>
    <t>skirtos narkotinių ir psichotropinių medžiagų ekstrakcijai iš biologinių terpių</t>
  </si>
  <si>
    <t>3.1.2.</t>
  </si>
  <si>
    <t xml:space="preserve">CHEM ELUT arba analogiškos </t>
  </si>
  <si>
    <t>3.1.3.</t>
  </si>
  <si>
    <t>įvedamo mėginio tūris (loading volume) – 3 ml</t>
  </si>
  <si>
    <t>3.1.4.</t>
  </si>
  <si>
    <t>be buferio</t>
  </si>
  <si>
    <t>3.1.5.</t>
  </si>
  <si>
    <t>sorbentas sudarytas iš diatominės žemės</t>
  </si>
  <si>
    <t>3.1.6.</t>
  </si>
  <si>
    <t>mėginio ekstrakcija vykdoma gravitacijos jėgomis (nereikalinga modifikuoto slėgio sistema).</t>
  </si>
  <si>
    <t>3.2.</t>
  </si>
  <si>
    <t>3.2.1.</t>
  </si>
  <si>
    <t>3.2.2.</t>
  </si>
  <si>
    <t>3.2.3.</t>
  </si>
  <si>
    <t>įvedamo mėginio tūris (loading volume) – 5 ml</t>
  </si>
  <si>
    <t>3.2.4.</t>
  </si>
  <si>
    <t>3.2.5.</t>
  </si>
  <si>
    <t>3.2.6.</t>
  </si>
  <si>
    <t>3.3.</t>
  </si>
  <si>
    <t>3.3.1.</t>
  </si>
  <si>
    <t>3.3.2.</t>
  </si>
  <si>
    <t xml:space="preserve">CHEM ELUT S arba analogiškos </t>
  </si>
  <si>
    <t>3.3.3.</t>
  </si>
  <si>
    <t>įvedamo mėginio tūris (loading volume) – ne mažiau 3 ml</t>
  </si>
  <si>
    <t>3.3.4.</t>
  </si>
  <si>
    <t>sorbentas sudarytas iš sintetinio silikagelio</t>
  </si>
  <si>
    <t>3.3.5.</t>
  </si>
  <si>
    <t>3.4.</t>
  </si>
  <si>
    <t>Kietafazės ekstrakcijos kolonėlės SPE</t>
  </si>
  <si>
    <t>3.4.1.</t>
  </si>
  <si>
    <t>3.4.2.</t>
  </si>
  <si>
    <t xml:space="preserve">Bond Elut Certify arba analogiškos </t>
  </si>
  <si>
    <t>3.4.3.</t>
  </si>
  <si>
    <t>SPE kolonėlės tūris 3 ml</t>
  </si>
  <si>
    <t>3.4.4.</t>
  </si>
  <si>
    <t>sorbento kiekis - 200 mg</t>
  </si>
  <si>
    <t>3.4.5.</t>
  </si>
  <si>
    <t>mišrių savybių (mixed mode) sorbentas sudarytas iš nepolinio C8 faze modifikuoto silikagelio ir stipraus katijonito</t>
  </si>
  <si>
    <t>3.4.6.</t>
  </si>
  <si>
    <t>Dalies biudžetas su PVM: 124388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</si>
  <si>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</si>
  <si>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</si>
  <si>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</si>
  <si>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</si>
  <si>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</si>
  <si>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</si>
  <si>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</si>
  <si>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</si>
  <si>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</si>
  <si>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</si>
  <si>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</si>
  <si>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</si>
  <si>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</si>
  <si>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</si>
  <si>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</si>
  <si>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</si>
  <si>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</si>
  <si>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</si>
  <si>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</si>
  <si>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</si>
  <si>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</si>
  <si>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20127 2026-04-03 09:09:02</t>
  </si>
  <si>
    <t>Dokumentai reikalaujami pirkimo sąlygų priede "Kokybės kriterijai ir jų vertinimas"  (jei tiekėjas siūlo šiuos parametrus)</t>
  </si>
  <si>
    <t xml:space="preserve">Tiekėjo deklaracija dėl atitikties Reglamento nuostatoms (juridiniam asmeniui arba fiziniam asmeniui (priklausomai nuo to kas teikia pasiūlymą) </t>
  </si>
  <si>
    <t xml:space="preserve">Dokumentai, įrodantys siūlomų prekių atitikimą techniniams reikalavimams, nurodytiems pirkimo dokumentų techninėje specifikacijoje: tiekėjas turi pateikti gamintojo parengtus katalogus ir/ar siūlomos prekės (šiuo metu gaminamų, išbandytų, sertifikuotų ir paruoštų tiekimui) techninių charakteristikų aprašymus (jei gamintojo kataloge neišsamiai atsispindi siūlomų prekių atitikimas techninės specifikacijos reikalavimams) (pdf formatu). Bet kokia kita kalba (išskyrus lietuvių ir anglų) parengti dokumentai turi būti pateikiami su vertimu į lietuvių arba anglų kalbą. Perkančioji organizacija pasilieka teisę paprašyti vertimo ir iš anglų kalbos.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Jei gamintojo išleistame kataloge nėra Perkančiosios organizacijos reikalaujamos prekės parametro atitiktį patvirtinančios informacijos, Tiekėjas gali pateikti atitiktį patvirtinančią prekių gamintojo deklaraciją. Pačių tiekėjų parengtos savideklaracijos dėl atitikimo techninės specifikacijos reikalavimams nebus laikoma pakankamu (objektyviu) įrodymu. </t>
  </si>
  <si>
    <t>KT1.1.</t>
  </si>
  <si>
    <r>
      <rPr>
        <b/>
        <sz val="11"/>
        <color theme="1"/>
        <rFont val="Calibri"/>
        <family val="2"/>
        <scheme val="minor"/>
      </rPr>
      <t xml:space="preserve">(T1)  </t>
    </r>
    <r>
      <rPr>
        <sz val="11"/>
        <color theme="1"/>
        <rFont val="Calibri"/>
        <family val="2"/>
        <charset val="186"/>
        <scheme val="minor"/>
      </rPr>
      <t>siūlomų prekių pirmo lygio ir (ar) antro lygio (grupinė) pakuotė yra pagaminta iš</t>
    </r>
    <r>
      <rPr>
        <b/>
        <sz val="11"/>
        <color theme="1"/>
        <rFont val="Calibri"/>
        <family val="2"/>
        <scheme val="minor"/>
      </rPr>
      <t xml:space="preserve"> perdirbtos žaliavos</t>
    </r>
    <r>
      <rPr>
        <sz val="11"/>
        <color theme="1"/>
        <rFont val="Calibri"/>
        <family val="2"/>
        <scheme val="minor"/>
      </rPr>
      <t xml:space="preserve">. </t>
    </r>
    <r>
      <rPr>
        <b/>
        <sz val="11"/>
        <color rgb="FFFF0000"/>
        <rFont val="Calibri"/>
        <family val="2"/>
        <scheme val="minor"/>
      </rPr>
      <t>Privaloma įrašyti TAIP arba NE:</t>
    </r>
  </si>
  <si>
    <t>KT1.1. balo reikšmė (Taip/Ne)</t>
  </si>
  <si>
    <t>Preliminarus kiekis</t>
  </si>
  <si>
    <t>SĄNAUDINĖS MEDŽIAGOS IR KITOS PRIEMONĖS ORIGINALIOS GAMINTOJO ,,AGILENT TECHNOLOGIES" ARBA LYGIAVERTĖS PRIEMONĖS SUDARANČIOS ANALIZEI NAUDOJAMŲ GC/MS PRIETAISŲ KEIČIAMAS DALIS</t>
  </si>
  <si>
    <t>Tiekėjo pasiūlymas pagal pirkimo sąlygų kriterijų:</t>
  </si>
  <si>
    <t>Sąnaudinės medžiagos ir kitos priemonės originalios gamintojo ,,Agilent technologies" arba lygiavertės priemonės sudarančios analizei naudojamų GC/MS prietaisų keičiamas dalis</t>
  </si>
  <si>
    <t>Sąnaudinės medžiagos ir kitos priemonės užtikrinančios GC/MS darbą ir tiriamų analičių išskyrimą</t>
  </si>
  <si>
    <t>Kitos priemonės užtikrinančios ne mažesnį išskiriamų iš biologinės terpės analičių kiekį ir ne blogesnį tiriamų analičių selektyvumą</t>
  </si>
  <si>
    <t>SĄNAUDINĖS MEDŽIAGOS IR KITOS PRIEMONĖS, KURIOS GALI BŪTI KITO, NEI "AGILENT TECHNOLOGIES" GAMINTOJO, BET TURI UŽTIKRINTI LYGIAVERTĮ GC/MS DARBĄ IR TIRIAMŲ ANALIČIŲ IŠSKYRIMĄ</t>
  </si>
  <si>
    <t>KITOS PRIEMONĖS, KURIOS GALI BŪTI KITO, NEI "AGILENT TECHNOLOGIES" GAMINTOJO, BET TURI UŽTIKRINTI NE MAŽESNĮ IŠSKIRIAMŲ IŠ BIOLOGINĖS TERPĖS ANALIČIŲ KIEKĮ IR NE BLOGESNĮ TIRIAMŲ ANALIČIŲ SELEKTYVUMĄ</t>
  </si>
  <si>
    <t>Bendrieji reikalavimai visoms pirkimo dalims:</t>
  </si>
  <si>
    <t>1. Tiekėjas prisiima visą atsakomybę už siūlomų prekių suderinamumą ir tinkamą veikimą. Nustačius, kad prekės neatitinka deklaruotų savybių, tiekėjas privalo savo lėšomis pakeisti jas tinkamomis.</t>
  </si>
  <si>
    <r>
      <rPr>
        <b/>
        <u/>
        <sz val="11"/>
        <color theme="1"/>
        <rFont val="Calibri"/>
        <family val="2"/>
        <charset val="186"/>
        <scheme val="minor"/>
      </rPr>
      <t>Dėl 1-os pirkimo dalies.</t>
    </r>
    <r>
      <rPr>
        <sz val="11"/>
        <color theme="1"/>
        <rFont val="Calibri"/>
        <family val="2"/>
        <scheme val="minor"/>
      </rPr>
      <t xml:space="preserve"> Siūlomos prekės turi būti suderinamos su Perkančiosios organizacijos naudojamais Agilent Technologies prietaisais (modeliai: 6890N/5975B, 7890B/5977A, 7890A/5975C)  ir užtikrinti jų tinkamą bei saugų veikimą. Tiekėjas turi užtikrinti, kad siūlomos prekės yra originalios gamintojo „Agilent Technologies" arba lygiavertės. </t>
    </r>
    <r>
      <rPr>
        <u/>
        <sz val="11"/>
        <color theme="1"/>
        <rFont val="Calibri"/>
        <family val="2"/>
        <charset val="186"/>
        <scheme val="minor"/>
      </rPr>
      <t>Tiekėjas kartu su pasiūlymu turi pateikti</t>
    </r>
    <r>
      <rPr>
        <sz val="11"/>
        <color theme="1"/>
        <rFont val="Calibri"/>
        <family val="2"/>
        <scheme val="minor"/>
      </rPr>
      <t xml:space="preserve">:
</t>
    </r>
    <r>
      <rPr>
        <sz val="11"/>
        <color theme="1"/>
        <rFont val="Calibri"/>
        <family val="2"/>
        <charset val="186"/>
        <scheme val="minor"/>
      </rPr>
      <t>-gamintojo arba oficialaus atstovo patvirtinimą apie siūlomų prekių suderinamumą;
-techninę dokumentaciją, pagrindžiančią atitiktį visiems techninės specifikacijos reikalavimams;
-duomenis apie siūlomų prekių naudojimą su analogiškais „Agilent Technologies" prietaisais (praktinio taikymo įrodymai, jei taikoma);
-patvirtinimą, kad tiekėjas turi prieigą prie gamintojo techninės informacijos ir gali užtikrinti tinkamą prekių naudojimą.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</si>
</sst>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u/>
      <sz val="11"/>
      <color theme="1"/>
      <name val="Calibri"/>
      <family val="2"/>
      <charset val="186"/>
      <scheme val="minor"/>
    </font>
    <font>
      <b/>
      <sz val="11"/>
      <color rgb="FFFF0000"/>
      <name val="Calibri"/>
      <family val="2"/>
      <scheme val="minor"/>
    </font>
    <font>
      <b/>
      <sz val="11"/>
      <color theme="1"/>
      <name val="Calibri"/>
      <family val="2"/>
      <charset val="186"/>
      <scheme val="minor"/>
    </font>
    <font>
      <u/>
      <sz val="11"/>
      <color theme="1"/>
      <name val="Calibri"/>
      <family val="2"/>
      <scheme val="minor"/>
    </font>
    <font>
      <u/>
      <sz val="11"/>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1">
    <xf numFmtId="0" fontId="0" fillId="0" borderId="0"/>
  </cellStyleXfs>
  <cellXfs count="79">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6" borderId="21" xfId="0" applyFont="1" applyFill="1" applyBorder="1" applyProtection="1">
      <protection locked="0"/>
    </xf>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xf>
    <xf numFmtId="0" fontId="3" fillId="4" borderId="21" xfId="0" applyFont="1" applyFill="1" applyBorder="1" applyAlignment="1">
      <alignment wrapText="1"/>
    </xf>
    <xf numFmtId="0" fontId="2" fillId="7" borderId="7" xfId="0" applyFont="1" applyFill="1" applyBorder="1" applyAlignment="1" applyProtection="1">
      <alignment horizontal="center" vertical="center" wrapText="1"/>
      <protection locked="0"/>
    </xf>
    <xf numFmtId="0" fontId="8" fillId="2" borderId="0" xfId="0" applyFont="1" applyFill="1" applyAlignment="1">
      <alignment horizontal="left"/>
    </xf>
    <xf numFmtId="0" fontId="8" fillId="2" borderId="0" xfId="0" applyFont="1" applyFill="1" applyAlignment="1">
      <alignment horizontal="left" wrapText="1"/>
    </xf>
    <xf numFmtId="0" fontId="2" fillId="6" borderId="22" xfId="0" applyFont="1" applyFill="1" applyBorder="1" applyAlignment="1" applyProtection="1">
      <alignment horizontal="center"/>
      <protection locked="0"/>
    </xf>
    <xf numFmtId="0" fontId="2" fillId="6" borderId="0" xfId="0" applyFont="1" applyFill="1" applyAlignment="1" applyProtection="1">
      <alignment horizontal="center"/>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5" xfId="0" applyFont="1" applyFill="1" applyBorder="1" applyAlignment="1" applyProtection="1">
      <alignment horizontal="center" vertical="center" wrapText="1"/>
      <protection locked="0"/>
    </xf>
    <xf numFmtId="0" fontId="0" fillId="0" borderId="15"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1" xfId="0" applyBorder="1"/>
    <xf numFmtId="0" fontId="0" fillId="0" borderId="10" xfId="0" applyBorder="1"/>
    <xf numFmtId="0" fontId="2" fillId="7"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2" fillId="2" borderId="0" xfId="0" applyFont="1" applyFill="1" applyAlignment="1">
      <alignment horizontal="right"/>
    </xf>
    <xf numFmtId="0" fontId="0" fillId="0" borderId="18"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2" xfId="0" applyBorder="1"/>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17" xfId="0" applyBorder="1"/>
    <xf numFmtId="0" fontId="2" fillId="5" borderId="9" xfId="0" applyFont="1" applyFill="1" applyBorder="1" applyAlignment="1" applyProtection="1">
      <alignment horizontal="left" vertical="center" wrapText="1"/>
      <protection locked="0"/>
    </xf>
    <xf numFmtId="0" fontId="2"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0" xfId="0" applyFont="1" applyFill="1" applyAlignment="1">
      <alignment horizontal="left"/>
    </xf>
    <xf numFmtId="0" fontId="3" fillId="2" borderId="0" xfId="0" applyFont="1" applyFill="1" applyAlignment="1">
      <alignment horizontal="left" vertical="center" wrapText="1"/>
    </xf>
    <xf numFmtId="0" fontId="1" fillId="7" borderId="1" xfId="0" applyFont="1" applyFill="1" applyBorder="1" applyAlignment="1" applyProtection="1">
      <alignment horizontal="left" vertical="center" wrapText="1"/>
      <protection locked="0"/>
    </xf>
    <xf numFmtId="0" fontId="9" fillId="2" borderId="0" xfId="0" applyFont="1" applyFill="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6"/>
  <sheetViews>
    <sheetView tabSelected="1" workbookViewId="0">
      <selection activeCell="E44" sqref="E44"/>
    </sheetView>
  </sheetViews>
  <sheetFormatPr defaultColWidth="10.796875" defaultRowHeight="14.4" x14ac:dyDescent="0.3"/>
  <cols>
    <col min="1" max="1" width="9.19921875" style="1" customWidth="1"/>
    <col min="2" max="2" width="50.59765625" style="1" customWidth="1"/>
    <col min="3" max="3" width="10.5" style="1" customWidth="1"/>
    <col min="4" max="4" width="9.69921875" style="1" customWidth="1"/>
    <col min="5" max="5" width="12.296875" style="1" customWidth="1"/>
    <col min="6" max="6" width="10.5" style="1" customWidth="1"/>
    <col min="7" max="7" width="20.5" style="1" customWidth="1"/>
    <col min="8" max="8" width="47.699218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35" t="s">
        <v>7</v>
      </c>
      <c r="B12" s="36"/>
      <c r="C12" s="32"/>
      <c r="D12" s="33"/>
      <c r="E12" s="33"/>
      <c r="F12" s="34"/>
    </row>
    <row r="13" spans="1:6" ht="16.05" customHeight="1" x14ac:dyDescent="0.3">
      <c r="A13" s="40" t="s">
        <v>8</v>
      </c>
      <c r="B13" s="41"/>
      <c r="C13" s="32"/>
      <c r="D13" s="33"/>
      <c r="E13" s="33"/>
      <c r="F13" s="34"/>
    </row>
    <row r="14" spans="1:6" ht="16.05" customHeight="1" x14ac:dyDescent="0.3">
      <c r="A14" s="40" t="s">
        <v>9</v>
      </c>
      <c r="B14" s="41"/>
      <c r="C14" s="32"/>
      <c r="D14" s="33"/>
      <c r="E14" s="33"/>
      <c r="F14" s="34"/>
    </row>
    <row r="15" spans="1:6" ht="16.05" customHeight="1" x14ac:dyDescent="0.3">
      <c r="A15" s="35" t="s">
        <v>10</v>
      </c>
      <c r="B15" s="36"/>
      <c r="C15" s="32"/>
      <c r="D15" s="33"/>
      <c r="E15" s="33"/>
      <c r="F15" s="34"/>
    </row>
    <row r="16" spans="1:6" ht="63" customHeight="1" x14ac:dyDescent="0.3">
      <c r="A16" s="44" t="s">
        <v>11</v>
      </c>
      <c r="B16" s="41"/>
      <c r="C16" s="32"/>
      <c r="D16" s="33"/>
      <c r="E16" s="33"/>
      <c r="F16" s="34"/>
    </row>
    <row r="17" spans="1:7" ht="16.05" customHeight="1" x14ac:dyDescent="0.3">
      <c r="A17" s="35" t="s">
        <v>12</v>
      </c>
      <c r="B17" s="36"/>
      <c r="C17" s="32"/>
      <c r="D17" s="33"/>
      <c r="E17" s="33"/>
      <c r="F17" s="34"/>
    </row>
    <row r="18" spans="1:7" ht="16.05" customHeight="1" x14ac:dyDescent="0.3">
      <c r="A18" s="35" t="s">
        <v>13</v>
      </c>
      <c r="B18" s="36"/>
      <c r="C18" s="32"/>
      <c r="D18" s="33"/>
      <c r="E18" s="33"/>
      <c r="F18" s="34"/>
    </row>
    <row r="19" spans="1:7" ht="48" customHeight="1" x14ac:dyDescent="0.3">
      <c r="A19" s="35" t="s">
        <v>14</v>
      </c>
      <c r="B19" s="36"/>
      <c r="C19" s="32"/>
      <c r="D19" s="33"/>
      <c r="E19" s="33"/>
      <c r="F19" s="34"/>
    </row>
    <row r="20" spans="1:7" ht="55.05" customHeight="1" x14ac:dyDescent="0.3">
      <c r="A20" s="35" t="s">
        <v>15</v>
      </c>
      <c r="B20" s="36"/>
      <c r="C20" s="32"/>
      <c r="D20" s="33"/>
      <c r="E20" s="33"/>
      <c r="F20" s="34"/>
    </row>
    <row r="21" spans="1:7" ht="70.95" customHeight="1" x14ac:dyDescent="0.3">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5" t="s">
        <v>17</v>
      </c>
      <c r="B23" s="31"/>
      <c r="C23" s="31"/>
      <c r="D23" s="31"/>
      <c r="E23" s="31"/>
      <c r="F23" s="31"/>
    </row>
    <row r="24" spans="1:7" x14ac:dyDescent="0.3">
      <c r="A24" s="31" t="s">
        <v>18</v>
      </c>
      <c r="B24" s="31"/>
      <c r="C24" s="31"/>
      <c r="D24" s="31"/>
      <c r="E24" s="31"/>
      <c r="F24" s="31"/>
    </row>
    <row r="25" spans="1:7" x14ac:dyDescent="0.3">
      <c r="A25" s="31" t="s">
        <v>19</v>
      </c>
      <c r="B25" s="31"/>
      <c r="C25" s="31"/>
      <c r="D25" s="31"/>
      <c r="E25" s="31"/>
      <c r="F25" s="31"/>
    </row>
    <row r="26" spans="1:7" x14ac:dyDescent="0.3">
      <c r="A26" s="31" t="s">
        <v>20</v>
      </c>
      <c r="B26" s="31"/>
      <c r="C26" s="31"/>
      <c r="D26" s="31"/>
      <c r="E26" s="31"/>
      <c r="F26" s="31"/>
    </row>
    <row r="27" spans="1:7" x14ac:dyDescent="0.3">
      <c r="A27" s="31" t="s">
        <v>21</v>
      </c>
      <c r="B27" s="31"/>
      <c r="C27" s="31"/>
      <c r="D27" s="31"/>
      <c r="E27" s="31"/>
      <c r="F27" s="31"/>
    </row>
    <row r="28" spans="1:7" ht="31.95" customHeight="1" x14ac:dyDescent="0.3">
      <c r="A28" s="39" t="s">
        <v>22</v>
      </c>
      <c r="B28" s="31"/>
      <c r="C28" s="31"/>
      <c r="D28" s="31"/>
      <c r="E28" s="31"/>
      <c r="F28" s="31"/>
    </row>
    <row r="29" spans="1:7" x14ac:dyDescent="0.3">
      <c r="A29" s="31" t="s">
        <v>23</v>
      </c>
      <c r="B29" s="31"/>
      <c r="C29" s="31"/>
      <c r="D29" s="31"/>
      <c r="E29" s="31"/>
      <c r="F29" s="31"/>
    </row>
    <row r="30" spans="1:7" x14ac:dyDescent="0.3">
      <c r="A30" s="14" t="s">
        <v>24</v>
      </c>
      <c r="D30" s="15"/>
    </row>
    <row r="31" spans="1:7" x14ac:dyDescent="0.3">
      <c r="A31" s="14" t="s">
        <v>25</v>
      </c>
    </row>
    <row r="32" spans="1:7" x14ac:dyDescent="0.3">
      <c r="A32" s="14"/>
    </row>
    <row r="33" spans="1:8" x14ac:dyDescent="0.3">
      <c r="A33" s="14"/>
    </row>
    <row r="34" spans="1:8" x14ac:dyDescent="0.3">
      <c r="A34" s="12" t="s">
        <v>26</v>
      </c>
      <c r="B34" s="12" t="s">
        <v>286</v>
      </c>
    </row>
    <row r="35" spans="1:8" x14ac:dyDescent="0.3">
      <c r="A35" s="12"/>
      <c r="B35" s="12"/>
    </row>
    <row r="36" spans="1:8" x14ac:dyDescent="0.3">
      <c r="A36" s="12" t="s">
        <v>287</v>
      </c>
    </row>
    <row r="37" spans="1:8" ht="43.2" x14ac:dyDescent="0.3">
      <c r="A37" s="17" t="s">
        <v>282</v>
      </c>
      <c r="B37" s="24" t="s">
        <v>283</v>
      </c>
      <c r="C37" s="29"/>
      <c r="D37" s="30"/>
      <c r="E37" s="30"/>
    </row>
    <row r="38" spans="1:8" x14ac:dyDescent="0.3">
      <c r="B38" s="17" t="s">
        <v>284</v>
      </c>
    </row>
    <row r="39" spans="1:8" x14ac:dyDescent="0.3">
      <c r="A39" s="12"/>
      <c r="B39" s="12"/>
    </row>
    <row r="41" spans="1:8" x14ac:dyDescent="0.3">
      <c r="A41" s="12" t="s">
        <v>27</v>
      </c>
    </row>
    <row r="42" spans="1:8" ht="43.2" x14ac:dyDescent="0.3">
      <c r="A42" s="16" t="s">
        <v>28</v>
      </c>
      <c r="B42" s="16" t="s">
        <v>29</v>
      </c>
      <c r="C42" s="25" t="s">
        <v>285</v>
      </c>
      <c r="D42" s="16" t="s">
        <v>30</v>
      </c>
      <c r="E42" s="25" t="s">
        <v>31</v>
      </c>
      <c r="F42" s="25" t="s">
        <v>32</v>
      </c>
      <c r="G42" s="16" t="s">
        <v>33</v>
      </c>
      <c r="H42" s="25" t="s">
        <v>34</v>
      </c>
    </row>
    <row r="43" spans="1:8" ht="43.2" x14ac:dyDescent="0.3">
      <c r="A43" s="16" t="s">
        <v>35</v>
      </c>
      <c r="B43" s="25" t="s">
        <v>288</v>
      </c>
      <c r="C43" s="17"/>
      <c r="D43" s="17"/>
      <c r="E43" s="17"/>
      <c r="F43" s="17"/>
      <c r="G43" s="17"/>
      <c r="H43" s="17"/>
    </row>
    <row r="44" spans="1:8" x14ac:dyDescent="0.3">
      <c r="A44" s="17" t="s">
        <v>36</v>
      </c>
      <c r="B44" s="24" t="s">
        <v>37</v>
      </c>
      <c r="C44" s="17">
        <v>105</v>
      </c>
      <c r="D44" s="17" t="s">
        <v>38</v>
      </c>
      <c r="E44" s="18"/>
      <c r="F44" s="17" t="str">
        <f>IF(ISBLANK(E44),"", PRODUCT(C44,E44))</f>
        <v/>
      </c>
      <c r="G44" s="19"/>
      <c r="H44" s="17"/>
    </row>
    <row r="45" spans="1:8" ht="28.8" x14ac:dyDescent="0.3">
      <c r="A45" s="17" t="s">
        <v>39</v>
      </c>
      <c r="B45" s="24" t="s">
        <v>40</v>
      </c>
      <c r="C45" s="17"/>
      <c r="D45" s="17"/>
      <c r="E45" s="17"/>
      <c r="F45" s="17"/>
      <c r="G45" s="17"/>
      <c r="H45" s="19"/>
    </row>
    <row r="46" spans="1:8" x14ac:dyDescent="0.3">
      <c r="A46" s="17" t="s">
        <v>41</v>
      </c>
      <c r="B46" s="24" t="s">
        <v>42</v>
      </c>
      <c r="C46" s="17"/>
      <c r="D46" s="17"/>
      <c r="E46" s="17"/>
      <c r="F46" s="17"/>
      <c r="G46" s="17"/>
      <c r="H46" s="19"/>
    </row>
    <row r="47" spans="1:8" ht="28.8" x14ac:dyDescent="0.3">
      <c r="A47" s="17" t="s">
        <v>43</v>
      </c>
      <c r="B47" s="24" t="s">
        <v>44</v>
      </c>
      <c r="C47" s="17"/>
      <c r="D47" s="17"/>
      <c r="E47" s="17"/>
      <c r="F47" s="17"/>
      <c r="G47" s="17"/>
      <c r="H47" s="19"/>
    </row>
    <row r="48" spans="1:8" x14ac:dyDescent="0.3">
      <c r="A48" s="17" t="s">
        <v>45</v>
      </c>
      <c r="B48" s="24" t="s">
        <v>46</v>
      </c>
      <c r="C48" s="17">
        <v>36</v>
      </c>
      <c r="D48" s="17" t="s">
        <v>38</v>
      </c>
      <c r="E48" s="18"/>
      <c r="F48" s="17" t="str">
        <f>IF(ISBLANK(E48),"", PRODUCT(C48,E48))</f>
        <v/>
      </c>
      <c r="G48" s="19"/>
      <c r="H48" s="17"/>
    </row>
    <row r="49" spans="1:8" x14ac:dyDescent="0.3">
      <c r="A49" s="17" t="s">
        <v>47</v>
      </c>
      <c r="B49" s="24" t="s">
        <v>48</v>
      </c>
      <c r="C49" s="17"/>
      <c r="D49" s="17"/>
      <c r="E49" s="17"/>
      <c r="F49" s="17"/>
      <c r="G49" s="17"/>
      <c r="H49" s="19"/>
    </row>
    <row r="50" spans="1:8" x14ac:dyDescent="0.3">
      <c r="A50" s="17" t="s">
        <v>49</v>
      </c>
      <c r="B50" s="24" t="s">
        <v>50</v>
      </c>
      <c r="C50" s="17"/>
      <c r="D50" s="17"/>
      <c r="E50" s="17"/>
      <c r="F50" s="17"/>
      <c r="G50" s="17"/>
      <c r="H50" s="19"/>
    </row>
    <row r="51" spans="1:8" x14ac:dyDescent="0.3">
      <c r="A51" s="17" t="s">
        <v>51</v>
      </c>
      <c r="B51" s="24" t="s">
        <v>52</v>
      </c>
      <c r="C51" s="17"/>
      <c r="D51" s="17"/>
      <c r="E51" s="17"/>
      <c r="F51" s="17"/>
      <c r="G51" s="17"/>
      <c r="H51" s="19"/>
    </row>
    <row r="52" spans="1:8" ht="28.8" x14ac:dyDescent="0.3">
      <c r="A52" s="17" t="s">
        <v>53</v>
      </c>
      <c r="B52" s="24" t="s">
        <v>54</v>
      </c>
      <c r="C52" s="17"/>
      <c r="D52" s="17"/>
      <c r="E52" s="17"/>
      <c r="F52" s="17"/>
      <c r="G52" s="17"/>
      <c r="H52" s="19"/>
    </row>
    <row r="53" spans="1:8" x14ac:dyDescent="0.3">
      <c r="A53" s="17" t="s">
        <v>55</v>
      </c>
      <c r="B53" s="24" t="s">
        <v>56</v>
      </c>
      <c r="C53" s="17">
        <v>90</v>
      </c>
      <c r="D53" s="17" t="s">
        <v>38</v>
      </c>
      <c r="E53" s="18"/>
      <c r="F53" s="17" t="str">
        <f>IF(ISBLANK(E53),"", PRODUCT(C53,E53))</f>
        <v/>
      </c>
      <c r="G53" s="19"/>
      <c r="H53" s="17"/>
    </row>
    <row r="54" spans="1:8" x14ac:dyDescent="0.3">
      <c r="A54" s="17" t="s">
        <v>57</v>
      </c>
      <c r="B54" s="24" t="s">
        <v>58</v>
      </c>
      <c r="C54" s="17"/>
      <c r="D54" s="17"/>
      <c r="E54" s="17"/>
      <c r="F54" s="17"/>
      <c r="G54" s="17"/>
      <c r="H54" s="19"/>
    </row>
    <row r="55" spans="1:8" x14ac:dyDescent="0.3">
      <c r="A55" s="17" t="s">
        <v>59</v>
      </c>
      <c r="B55" s="24" t="s">
        <v>60</v>
      </c>
      <c r="C55" s="17"/>
      <c r="D55" s="17"/>
      <c r="E55" s="17"/>
      <c r="F55" s="17"/>
      <c r="G55" s="17"/>
      <c r="H55" s="19"/>
    </row>
    <row r="56" spans="1:8" ht="28.8" x14ac:dyDescent="0.3">
      <c r="A56" s="17" t="s">
        <v>61</v>
      </c>
      <c r="B56" s="24" t="s">
        <v>44</v>
      </c>
      <c r="C56" s="17"/>
      <c r="D56" s="17"/>
      <c r="E56" s="17"/>
      <c r="F56" s="17"/>
      <c r="G56" s="17"/>
      <c r="H56" s="19"/>
    </row>
    <row r="57" spans="1:8" x14ac:dyDescent="0.3">
      <c r="A57" s="17" t="s">
        <v>62</v>
      </c>
      <c r="B57" s="24" t="s">
        <v>63</v>
      </c>
      <c r="C57" s="17">
        <v>24</v>
      </c>
      <c r="D57" s="17" t="s">
        <v>38</v>
      </c>
      <c r="E57" s="18"/>
      <c r="F57" s="17" t="str">
        <f>IF(ISBLANK(E57),"", PRODUCT(C57,E57))</f>
        <v/>
      </c>
      <c r="G57" s="19"/>
      <c r="H57" s="17"/>
    </row>
    <row r="58" spans="1:8" x14ac:dyDescent="0.3">
      <c r="A58" s="17" t="s">
        <v>64</v>
      </c>
      <c r="B58" s="24" t="s">
        <v>65</v>
      </c>
      <c r="C58" s="17"/>
      <c r="D58" s="17"/>
      <c r="E58" s="17"/>
      <c r="F58" s="17"/>
      <c r="G58" s="17"/>
      <c r="H58" s="19"/>
    </row>
    <row r="59" spans="1:8" x14ac:dyDescent="0.3">
      <c r="A59" s="17" t="s">
        <v>66</v>
      </c>
      <c r="B59" s="24" t="s">
        <v>67</v>
      </c>
      <c r="C59" s="17"/>
      <c r="D59" s="17"/>
      <c r="E59" s="17"/>
      <c r="F59" s="17"/>
      <c r="G59" s="17"/>
      <c r="H59" s="19"/>
    </row>
    <row r="60" spans="1:8" ht="28.8" x14ac:dyDescent="0.3">
      <c r="A60" s="17" t="s">
        <v>68</v>
      </c>
      <c r="B60" s="24" t="s">
        <v>69</v>
      </c>
      <c r="C60" s="17"/>
      <c r="D60" s="17"/>
      <c r="E60" s="17"/>
      <c r="F60" s="17"/>
      <c r="G60" s="17"/>
      <c r="H60" s="19"/>
    </row>
    <row r="61" spans="1:8" ht="28.8" x14ac:dyDescent="0.3">
      <c r="A61" s="17" t="s">
        <v>70</v>
      </c>
      <c r="B61" s="24" t="s">
        <v>44</v>
      </c>
      <c r="C61" s="17"/>
      <c r="D61" s="17"/>
      <c r="E61" s="17"/>
      <c r="F61" s="17"/>
      <c r="G61" s="17"/>
      <c r="H61" s="19"/>
    </row>
    <row r="62" spans="1:8" x14ac:dyDescent="0.3">
      <c r="A62" s="17" t="s">
        <v>71</v>
      </c>
      <c r="B62" s="24" t="s">
        <v>72</v>
      </c>
      <c r="C62" s="17">
        <v>120</v>
      </c>
      <c r="D62" s="17" t="s">
        <v>38</v>
      </c>
      <c r="E62" s="18"/>
      <c r="F62" s="17" t="str">
        <f>IF(ISBLANK(E62),"", PRODUCT(C62,E62))</f>
        <v/>
      </c>
      <c r="G62" s="19"/>
      <c r="H62" s="17"/>
    </row>
    <row r="63" spans="1:8" x14ac:dyDescent="0.3">
      <c r="A63" s="17" t="s">
        <v>73</v>
      </c>
      <c r="B63" s="24" t="s">
        <v>74</v>
      </c>
      <c r="C63" s="17"/>
      <c r="D63" s="17"/>
      <c r="E63" s="17"/>
      <c r="F63" s="17"/>
      <c r="G63" s="17"/>
      <c r="H63" s="19"/>
    </row>
    <row r="64" spans="1:8" x14ac:dyDescent="0.3">
      <c r="A64" s="17" t="s">
        <v>75</v>
      </c>
      <c r="B64" s="24" t="s">
        <v>76</v>
      </c>
      <c r="C64" s="17"/>
      <c r="D64" s="17"/>
      <c r="E64" s="17"/>
      <c r="F64" s="17"/>
      <c r="G64" s="17"/>
      <c r="H64" s="19"/>
    </row>
    <row r="65" spans="1:8" x14ac:dyDescent="0.3">
      <c r="A65" s="17" t="s">
        <v>77</v>
      </c>
      <c r="B65" s="24" t="s">
        <v>78</v>
      </c>
      <c r="C65" s="17"/>
      <c r="D65" s="17"/>
      <c r="E65" s="17"/>
      <c r="F65" s="17"/>
      <c r="G65" s="17"/>
      <c r="H65" s="19"/>
    </row>
    <row r="66" spans="1:8" x14ac:dyDescent="0.3">
      <c r="A66" s="17" t="s">
        <v>79</v>
      </c>
      <c r="B66" s="24" t="s">
        <v>80</v>
      </c>
      <c r="C66" s="17"/>
      <c r="D66" s="17"/>
      <c r="E66" s="17"/>
      <c r="F66" s="17"/>
      <c r="G66" s="17"/>
      <c r="H66" s="19"/>
    </row>
    <row r="67" spans="1:8" x14ac:dyDescent="0.3">
      <c r="A67" s="17" t="s">
        <v>81</v>
      </c>
      <c r="B67" s="24" t="s">
        <v>82</v>
      </c>
      <c r="C67" s="17"/>
      <c r="D67" s="17"/>
      <c r="E67" s="17"/>
      <c r="F67" s="17"/>
      <c r="G67" s="17"/>
      <c r="H67" s="19"/>
    </row>
    <row r="68" spans="1:8" ht="28.8" x14ac:dyDescent="0.3">
      <c r="A68" s="17" t="s">
        <v>83</v>
      </c>
      <c r="B68" s="24" t="s">
        <v>54</v>
      </c>
      <c r="C68" s="17"/>
      <c r="D68" s="17"/>
      <c r="E68" s="17"/>
      <c r="F68" s="17"/>
      <c r="G68" s="17"/>
      <c r="H68" s="19"/>
    </row>
    <row r="69" spans="1:8" x14ac:dyDescent="0.3">
      <c r="A69" s="17" t="s">
        <v>84</v>
      </c>
      <c r="B69" s="24" t="s">
        <v>72</v>
      </c>
      <c r="C69" s="17">
        <v>300</v>
      </c>
      <c r="D69" s="17" t="s">
        <v>38</v>
      </c>
      <c r="E69" s="18"/>
      <c r="F69" s="17" t="str">
        <f>IF(ISBLANK(E69),"", PRODUCT(C69,E69))</f>
        <v/>
      </c>
      <c r="G69" s="19"/>
      <c r="H69" s="17"/>
    </row>
    <row r="70" spans="1:8" x14ac:dyDescent="0.3">
      <c r="A70" s="17" t="s">
        <v>85</v>
      </c>
      <c r="B70" s="24" t="s">
        <v>74</v>
      </c>
      <c r="C70" s="17"/>
      <c r="D70" s="17"/>
      <c r="E70" s="17"/>
      <c r="F70" s="17"/>
      <c r="G70" s="17"/>
      <c r="H70" s="19"/>
    </row>
    <row r="71" spans="1:8" x14ac:dyDescent="0.3">
      <c r="A71" s="17" t="s">
        <v>86</v>
      </c>
      <c r="B71" s="24" t="s">
        <v>87</v>
      </c>
      <c r="C71" s="17"/>
      <c r="D71" s="17"/>
      <c r="E71" s="17"/>
      <c r="F71" s="17"/>
      <c r="G71" s="17"/>
      <c r="H71" s="19"/>
    </row>
    <row r="72" spans="1:8" x14ac:dyDescent="0.3">
      <c r="A72" s="17" t="s">
        <v>88</v>
      </c>
      <c r="B72" s="24" t="s">
        <v>89</v>
      </c>
      <c r="C72" s="17"/>
      <c r="D72" s="17"/>
      <c r="E72" s="17"/>
      <c r="F72" s="17"/>
      <c r="G72" s="17"/>
      <c r="H72" s="19"/>
    </row>
    <row r="73" spans="1:8" x14ac:dyDescent="0.3">
      <c r="A73" s="17" t="s">
        <v>90</v>
      </c>
      <c r="B73" s="24" t="s">
        <v>91</v>
      </c>
      <c r="C73" s="17"/>
      <c r="D73" s="17"/>
      <c r="E73" s="17"/>
      <c r="F73" s="17"/>
      <c r="G73" s="17"/>
      <c r="H73" s="19"/>
    </row>
    <row r="74" spans="1:8" x14ac:dyDescent="0.3">
      <c r="A74" s="17" t="s">
        <v>92</v>
      </c>
      <c r="B74" s="24" t="s">
        <v>93</v>
      </c>
      <c r="C74" s="17"/>
      <c r="D74" s="17"/>
      <c r="E74" s="17"/>
      <c r="F74" s="17"/>
      <c r="G74" s="17"/>
      <c r="H74" s="19"/>
    </row>
    <row r="75" spans="1:8" ht="28.8" x14ac:dyDescent="0.3">
      <c r="A75" s="17" t="s">
        <v>94</v>
      </c>
      <c r="B75" s="24" t="s">
        <v>95</v>
      </c>
      <c r="C75" s="17"/>
      <c r="D75" s="17"/>
      <c r="E75" s="17"/>
      <c r="F75" s="17"/>
      <c r="G75" s="17"/>
      <c r="H75" s="19"/>
    </row>
    <row r="76" spans="1:8" x14ac:dyDescent="0.3">
      <c r="A76" s="17" t="s">
        <v>96</v>
      </c>
      <c r="B76" s="24" t="s">
        <v>97</v>
      </c>
      <c r="C76" s="17">
        <v>48</v>
      </c>
      <c r="D76" s="17" t="s">
        <v>38</v>
      </c>
      <c r="E76" s="18"/>
      <c r="F76" s="17" t="str">
        <f>IF(ISBLANK(E76),"", PRODUCT(C76,E76))</f>
        <v/>
      </c>
      <c r="G76" s="19"/>
      <c r="H76" s="17"/>
    </row>
    <row r="77" spans="1:8" ht="28.8" x14ac:dyDescent="0.3">
      <c r="A77" s="17" t="s">
        <v>98</v>
      </c>
      <c r="B77" s="24" t="s">
        <v>99</v>
      </c>
      <c r="C77" s="17"/>
      <c r="D77" s="17"/>
      <c r="E77" s="17"/>
      <c r="F77" s="17"/>
      <c r="G77" s="17"/>
      <c r="H77" s="19"/>
    </row>
    <row r="78" spans="1:8" ht="28.8" x14ac:dyDescent="0.3">
      <c r="A78" s="17" t="s">
        <v>100</v>
      </c>
      <c r="B78" s="24" t="s">
        <v>54</v>
      </c>
      <c r="C78" s="17"/>
      <c r="D78" s="17"/>
      <c r="E78" s="17"/>
      <c r="F78" s="17"/>
      <c r="G78" s="17"/>
      <c r="H78" s="19"/>
    </row>
    <row r="79" spans="1:8" x14ac:dyDescent="0.3">
      <c r="A79" s="17" t="s">
        <v>101</v>
      </c>
      <c r="B79" s="24" t="s">
        <v>97</v>
      </c>
      <c r="C79" s="17">
        <v>12</v>
      </c>
      <c r="D79" s="17" t="s">
        <v>38</v>
      </c>
      <c r="E79" s="18"/>
      <c r="F79" s="17" t="str">
        <f>IF(ISBLANK(E79),"", PRODUCT(C79,E79))</f>
        <v/>
      </c>
      <c r="G79" s="19"/>
      <c r="H79" s="17"/>
    </row>
    <row r="80" spans="1:8" ht="28.8" x14ac:dyDescent="0.3">
      <c r="A80" s="17" t="s">
        <v>102</v>
      </c>
      <c r="B80" s="24" t="s">
        <v>103</v>
      </c>
      <c r="C80" s="17"/>
      <c r="D80" s="17"/>
      <c r="E80" s="17"/>
      <c r="F80" s="17"/>
      <c r="G80" s="17"/>
      <c r="H80" s="19"/>
    </row>
    <row r="81" spans="1:8" ht="28.8" x14ac:dyDescent="0.3">
      <c r="A81" s="17" t="s">
        <v>104</v>
      </c>
      <c r="B81" s="24" t="s">
        <v>44</v>
      </c>
      <c r="C81" s="17"/>
      <c r="D81" s="17"/>
      <c r="E81" s="17"/>
      <c r="F81" s="17"/>
      <c r="G81" s="17"/>
      <c r="H81" s="19"/>
    </row>
    <row r="82" spans="1:8" x14ac:dyDescent="0.3">
      <c r="A82" s="17" t="s">
        <v>105</v>
      </c>
      <c r="B82" s="24" t="s">
        <v>106</v>
      </c>
      <c r="C82" s="17">
        <v>3</v>
      </c>
      <c r="D82" s="17" t="s">
        <v>38</v>
      </c>
      <c r="E82" s="18"/>
      <c r="F82" s="17" t="str">
        <f>IF(ISBLANK(E82),"", PRODUCT(C82,E82))</f>
        <v/>
      </c>
      <c r="G82" s="19"/>
      <c r="H82" s="17"/>
    </row>
    <row r="83" spans="1:8" x14ac:dyDescent="0.3">
      <c r="A83" s="17" t="s">
        <v>107</v>
      </c>
      <c r="B83" s="24" t="s">
        <v>108</v>
      </c>
      <c r="C83" s="17"/>
      <c r="D83" s="17"/>
      <c r="E83" s="17"/>
      <c r="F83" s="17"/>
      <c r="G83" s="17"/>
      <c r="H83" s="19"/>
    </row>
    <row r="84" spans="1:8" x14ac:dyDescent="0.3">
      <c r="A84" s="17" t="s">
        <v>109</v>
      </c>
      <c r="B84" s="24" t="s">
        <v>110</v>
      </c>
      <c r="C84" s="17"/>
      <c r="D84" s="17"/>
      <c r="E84" s="17"/>
      <c r="F84" s="17"/>
      <c r="G84" s="17"/>
      <c r="H84" s="19"/>
    </row>
    <row r="85" spans="1:8" x14ac:dyDescent="0.3">
      <c r="A85" s="17" t="s">
        <v>111</v>
      </c>
      <c r="B85" s="24" t="s">
        <v>112</v>
      </c>
      <c r="C85" s="17"/>
      <c r="D85" s="17"/>
      <c r="E85" s="17"/>
      <c r="F85" s="17"/>
      <c r="G85" s="17"/>
      <c r="H85" s="19"/>
    </row>
    <row r="86" spans="1:8" x14ac:dyDescent="0.3">
      <c r="A86" s="17" t="s">
        <v>113</v>
      </c>
      <c r="B86" s="24" t="s">
        <v>106</v>
      </c>
      <c r="C86" s="17">
        <v>3</v>
      </c>
      <c r="D86" s="17" t="s">
        <v>38</v>
      </c>
      <c r="E86" s="18"/>
      <c r="F86" s="17" t="str">
        <f>IF(ISBLANK(E86),"", PRODUCT(C86,E86))</f>
        <v/>
      </c>
      <c r="G86" s="19"/>
      <c r="H86" s="17"/>
    </row>
    <row r="87" spans="1:8" x14ac:dyDescent="0.3">
      <c r="A87" s="17" t="s">
        <v>114</v>
      </c>
      <c r="B87" s="24" t="s">
        <v>115</v>
      </c>
      <c r="C87" s="17"/>
      <c r="D87" s="17"/>
      <c r="E87" s="17"/>
      <c r="F87" s="17"/>
      <c r="G87" s="17"/>
      <c r="H87" s="19"/>
    </row>
    <row r="88" spans="1:8" x14ac:dyDescent="0.3">
      <c r="A88" s="17" t="s">
        <v>116</v>
      </c>
      <c r="B88" s="24" t="s">
        <v>117</v>
      </c>
      <c r="C88" s="17"/>
      <c r="D88" s="17"/>
      <c r="E88" s="17"/>
      <c r="F88" s="17"/>
      <c r="G88" s="17"/>
      <c r="H88" s="19"/>
    </row>
    <row r="89" spans="1:8" ht="28.8" x14ac:dyDescent="0.3">
      <c r="A89" s="17" t="s">
        <v>118</v>
      </c>
      <c r="B89" s="24" t="s">
        <v>119</v>
      </c>
      <c r="C89" s="17"/>
      <c r="D89" s="17"/>
      <c r="E89" s="17"/>
      <c r="F89" s="17"/>
      <c r="G89" s="17"/>
      <c r="H89" s="19"/>
    </row>
    <row r="90" spans="1:8" x14ac:dyDescent="0.3">
      <c r="A90" s="17" t="s">
        <v>120</v>
      </c>
      <c r="B90" s="24" t="s">
        <v>121</v>
      </c>
      <c r="C90" s="17">
        <v>3</v>
      </c>
      <c r="D90" s="17" t="s">
        <v>38</v>
      </c>
      <c r="E90" s="18"/>
      <c r="F90" s="17" t="str">
        <f>IF(ISBLANK(E90),"", PRODUCT(C90,E90))</f>
        <v/>
      </c>
      <c r="G90" s="19"/>
      <c r="H90" s="17"/>
    </row>
    <row r="91" spans="1:8" x14ac:dyDescent="0.3">
      <c r="A91" s="17" t="s">
        <v>122</v>
      </c>
      <c r="B91" s="24" t="s">
        <v>123</v>
      </c>
      <c r="C91" s="17"/>
      <c r="D91" s="17"/>
      <c r="E91" s="17"/>
      <c r="F91" s="17"/>
      <c r="G91" s="17"/>
      <c r="H91" s="19"/>
    </row>
    <row r="92" spans="1:8" x14ac:dyDescent="0.3">
      <c r="A92" s="17" t="s">
        <v>124</v>
      </c>
      <c r="B92" s="24" t="s">
        <v>125</v>
      </c>
      <c r="C92" s="17"/>
      <c r="D92" s="17"/>
      <c r="E92" s="17"/>
      <c r="F92" s="17"/>
      <c r="G92" s="17"/>
      <c r="H92" s="19"/>
    </row>
    <row r="93" spans="1:8" ht="28.8" x14ac:dyDescent="0.3">
      <c r="A93" s="17" t="s">
        <v>126</v>
      </c>
      <c r="B93" s="24" t="s">
        <v>44</v>
      </c>
      <c r="C93" s="17"/>
      <c r="D93" s="17"/>
      <c r="E93" s="17"/>
      <c r="F93" s="17"/>
      <c r="G93" s="17"/>
      <c r="H93" s="19"/>
    </row>
    <row r="94" spans="1:8" x14ac:dyDescent="0.3">
      <c r="E94" s="16" t="s">
        <v>127</v>
      </c>
      <c r="F94" s="16" t="str">
        <f>IF((COUNT(C44:C93)&lt;&gt;COUNT(F44:F93)),"", ROUND(SUM(F44:F93),2))</f>
        <v/>
      </c>
      <c r="G94" s="14" t="str">
        <f>IF((COUNT(C44:C93)&lt;&gt;COUNT(F44:F93)),"Neužpildytos visų objektų kainos", "")</f>
        <v>Neužpildytos visų objektų kainos</v>
      </c>
    </row>
    <row r="95" spans="1:8" x14ac:dyDescent="0.3">
      <c r="C95" s="16" t="s">
        <v>128</v>
      </c>
      <c r="D95" s="19"/>
      <c r="E95" s="16" t="s">
        <v>129</v>
      </c>
      <c r="F95" s="16" t="str">
        <f>IF(OR(F94="",D95=""),"", ROUND(PRODUCT(D95,F94)/100,2))</f>
        <v/>
      </c>
      <c r="G95" s="14" t="str">
        <f>IF(D95="", "Nurodykite taikomą PVM dydį", "")</f>
        <v>Nurodykite taikomą PVM dydį</v>
      </c>
    </row>
    <row r="96" spans="1:8" x14ac:dyDescent="0.3">
      <c r="E96" s="16" t="s">
        <v>130</v>
      </c>
      <c r="F96" s="16">
        <f>IF(ISBLANK(F95), "", ROUND(SUM(F94:F95),2))</f>
        <v>0</v>
      </c>
      <c r="G96" s="14" t="s">
        <v>131</v>
      </c>
    </row>
    <row r="100" spans="1:8" x14ac:dyDescent="0.3">
      <c r="A100" s="12" t="s">
        <v>132</v>
      </c>
      <c r="B100" s="12" t="s">
        <v>291</v>
      </c>
    </row>
    <row r="101" spans="1:8" x14ac:dyDescent="0.3">
      <c r="A101" s="12"/>
      <c r="B101" s="12"/>
    </row>
    <row r="102" spans="1:8" x14ac:dyDescent="0.3">
      <c r="A102" s="12" t="s">
        <v>287</v>
      </c>
    </row>
    <row r="103" spans="1:8" ht="43.2" x14ac:dyDescent="0.3">
      <c r="A103" s="17" t="s">
        <v>282</v>
      </c>
      <c r="B103" s="24" t="s">
        <v>283</v>
      </c>
      <c r="C103" s="29"/>
      <c r="D103" s="30"/>
      <c r="E103" s="30"/>
    </row>
    <row r="104" spans="1:8" x14ac:dyDescent="0.3">
      <c r="B104" s="17" t="s">
        <v>284</v>
      </c>
    </row>
    <row r="105" spans="1:8" x14ac:dyDescent="0.3">
      <c r="A105" s="12"/>
      <c r="B105" s="12"/>
    </row>
    <row r="107" spans="1:8" x14ac:dyDescent="0.3">
      <c r="A107" s="12" t="s">
        <v>27</v>
      </c>
    </row>
    <row r="108" spans="1:8" ht="43.2" x14ac:dyDescent="0.3">
      <c r="A108" s="16" t="s">
        <v>28</v>
      </c>
      <c r="B108" s="16" t="s">
        <v>29</v>
      </c>
      <c r="C108" s="25" t="s">
        <v>285</v>
      </c>
      <c r="D108" s="25" t="s">
        <v>30</v>
      </c>
      <c r="E108" s="25" t="s">
        <v>31</v>
      </c>
      <c r="F108" s="25" t="s">
        <v>32</v>
      </c>
      <c r="G108" s="16" t="s">
        <v>33</v>
      </c>
      <c r="H108" s="25" t="s">
        <v>34</v>
      </c>
    </row>
    <row r="109" spans="1:8" ht="28.8" x14ac:dyDescent="0.3">
      <c r="A109" s="16" t="s">
        <v>133</v>
      </c>
      <c r="B109" s="25" t="s">
        <v>289</v>
      </c>
      <c r="C109" s="17"/>
      <c r="D109" s="17"/>
      <c r="E109" s="17"/>
      <c r="F109" s="17"/>
      <c r="G109" s="17"/>
      <c r="H109" s="17"/>
    </row>
    <row r="110" spans="1:8" x14ac:dyDescent="0.3">
      <c r="A110" s="17" t="s">
        <v>134</v>
      </c>
      <c r="B110" s="24" t="s">
        <v>135</v>
      </c>
      <c r="C110" s="17">
        <v>900</v>
      </c>
      <c r="D110" s="17" t="s">
        <v>38</v>
      </c>
      <c r="E110" s="18"/>
      <c r="F110" s="17" t="str">
        <f>IF(ISBLANK(E110),"", PRODUCT(C110,E110))</f>
        <v/>
      </c>
      <c r="G110" s="19"/>
      <c r="H110" s="17"/>
    </row>
    <row r="111" spans="1:8" x14ac:dyDescent="0.3">
      <c r="A111" s="17" t="s">
        <v>136</v>
      </c>
      <c r="B111" s="24" t="s">
        <v>137</v>
      </c>
      <c r="C111" s="17"/>
      <c r="D111" s="17"/>
      <c r="E111" s="17"/>
      <c r="F111" s="17"/>
      <c r="G111" s="17"/>
      <c r="H111" s="19"/>
    </row>
    <row r="112" spans="1:8" x14ac:dyDescent="0.3">
      <c r="A112" s="17" t="s">
        <v>138</v>
      </c>
      <c r="B112" s="24" t="s">
        <v>139</v>
      </c>
      <c r="C112" s="17"/>
      <c r="D112" s="17"/>
      <c r="E112" s="17"/>
      <c r="F112" s="17"/>
      <c r="G112" s="17"/>
      <c r="H112" s="19"/>
    </row>
    <row r="113" spans="1:8" x14ac:dyDescent="0.3">
      <c r="A113" s="17" t="s">
        <v>140</v>
      </c>
      <c r="B113" s="24" t="s">
        <v>141</v>
      </c>
      <c r="C113" s="17"/>
      <c r="D113" s="17"/>
      <c r="E113" s="17"/>
      <c r="F113" s="17"/>
      <c r="G113" s="17"/>
      <c r="H113" s="19"/>
    </row>
    <row r="114" spans="1:8" x14ac:dyDescent="0.3">
      <c r="A114" s="17" t="s">
        <v>142</v>
      </c>
      <c r="B114" s="24" t="s">
        <v>143</v>
      </c>
      <c r="C114" s="17"/>
      <c r="D114" s="17"/>
      <c r="E114" s="17"/>
      <c r="F114" s="17"/>
      <c r="G114" s="17"/>
      <c r="H114" s="19"/>
    </row>
    <row r="115" spans="1:8" x14ac:dyDescent="0.3">
      <c r="A115" s="17" t="s">
        <v>144</v>
      </c>
      <c r="B115" s="24" t="s">
        <v>145</v>
      </c>
      <c r="C115" s="17"/>
      <c r="D115" s="17"/>
      <c r="E115" s="17"/>
      <c r="F115" s="17"/>
      <c r="G115" s="17"/>
      <c r="H115" s="19"/>
    </row>
    <row r="116" spans="1:8" x14ac:dyDescent="0.3">
      <c r="A116" s="17" t="s">
        <v>146</v>
      </c>
      <c r="B116" s="24" t="s">
        <v>147</v>
      </c>
      <c r="C116" s="17"/>
      <c r="D116" s="17"/>
      <c r="E116" s="17"/>
      <c r="F116" s="17"/>
      <c r="G116" s="17"/>
      <c r="H116" s="19"/>
    </row>
    <row r="117" spans="1:8" x14ac:dyDescent="0.3">
      <c r="A117" s="17" t="s">
        <v>148</v>
      </c>
      <c r="B117" s="24" t="s">
        <v>149</v>
      </c>
      <c r="C117" s="17"/>
      <c r="D117" s="17"/>
      <c r="E117" s="17"/>
      <c r="F117" s="17"/>
      <c r="G117" s="17"/>
      <c r="H117" s="19"/>
    </row>
    <row r="118" spans="1:8" x14ac:dyDescent="0.3">
      <c r="A118" s="17" t="s">
        <v>150</v>
      </c>
      <c r="B118" s="24" t="s">
        <v>151</v>
      </c>
      <c r="C118" s="17">
        <v>900</v>
      </c>
      <c r="D118" s="17" t="s">
        <v>38</v>
      </c>
      <c r="E118" s="18"/>
      <c r="F118" s="17" t="str">
        <f>IF(ISBLANK(E118),"", PRODUCT(C118,E118))</f>
        <v/>
      </c>
      <c r="G118" s="19"/>
      <c r="H118" s="17"/>
    </row>
    <row r="119" spans="1:8" x14ac:dyDescent="0.3">
      <c r="A119" s="17" t="s">
        <v>152</v>
      </c>
      <c r="B119" s="24" t="s">
        <v>153</v>
      </c>
      <c r="C119" s="17"/>
      <c r="D119" s="17"/>
      <c r="E119" s="17"/>
      <c r="F119" s="17"/>
      <c r="G119" s="17"/>
      <c r="H119" s="19"/>
    </row>
    <row r="120" spans="1:8" x14ac:dyDescent="0.3">
      <c r="A120" s="17" t="s">
        <v>154</v>
      </c>
      <c r="B120" s="24" t="s">
        <v>155</v>
      </c>
      <c r="C120" s="17"/>
      <c r="D120" s="17"/>
      <c r="E120" s="17"/>
      <c r="F120" s="17"/>
      <c r="G120" s="17"/>
      <c r="H120" s="19"/>
    </row>
    <row r="121" spans="1:8" x14ac:dyDescent="0.3">
      <c r="A121" s="17" t="s">
        <v>156</v>
      </c>
      <c r="B121" s="24" t="s">
        <v>157</v>
      </c>
      <c r="C121" s="17">
        <v>1200</v>
      </c>
      <c r="D121" s="17" t="s">
        <v>38</v>
      </c>
      <c r="E121" s="18"/>
      <c r="F121" s="17" t="str">
        <f>IF(ISBLANK(E121),"", PRODUCT(C121,E121))</f>
        <v/>
      </c>
      <c r="G121" s="19"/>
      <c r="H121" s="17"/>
    </row>
    <row r="122" spans="1:8" x14ac:dyDescent="0.3">
      <c r="A122" s="17" t="s">
        <v>158</v>
      </c>
      <c r="B122" s="24" t="s">
        <v>159</v>
      </c>
      <c r="C122" s="17"/>
      <c r="D122" s="17"/>
      <c r="E122" s="17"/>
      <c r="F122" s="17"/>
      <c r="G122" s="17"/>
      <c r="H122" s="19"/>
    </row>
    <row r="123" spans="1:8" x14ac:dyDescent="0.3">
      <c r="A123" s="17" t="s">
        <v>160</v>
      </c>
      <c r="B123" s="24" t="s">
        <v>161</v>
      </c>
      <c r="C123" s="17"/>
      <c r="D123" s="17"/>
      <c r="E123" s="17"/>
      <c r="F123" s="17"/>
      <c r="G123" s="17"/>
      <c r="H123" s="19"/>
    </row>
    <row r="124" spans="1:8" x14ac:dyDescent="0.3">
      <c r="A124" s="17" t="s">
        <v>162</v>
      </c>
      <c r="B124" s="24" t="s">
        <v>163</v>
      </c>
      <c r="C124" s="17"/>
      <c r="D124" s="17"/>
      <c r="E124" s="17"/>
      <c r="F124" s="17"/>
      <c r="G124" s="17"/>
      <c r="H124" s="19"/>
    </row>
    <row r="125" spans="1:8" x14ac:dyDescent="0.3">
      <c r="A125" s="17" t="s">
        <v>164</v>
      </c>
      <c r="B125" s="24" t="s">
        <v>165</v>
      </c>
      <c r="C125" s="17"/>
      <c r="D125" s="17"/>
      <c r="E125" s="17"/>
      <c r="F125" s="17"/>
      <c r="G125" s="17"/>
      <c r="H125" s="19"/>
    </row>
    <row r="126" spans="1:8" x14ac:dyDescent="0.3">
      <c r="A126" s="17" t="s">
        <v>166</v>
      </c>
      <c r="B126" s="24" t="s">
        <v>167</v>
      </c>
      <c r="C126" s="17">
        <v>18</v>
      </c>
      <c r="D126" s="17" t="s">
        <v>38</v>
      </c>
      <c r="E126" s="18"/>
      <c r="F126" s="17" t="str">
        <f>IF(ISBLANK(E126),"", PRODUCT(C126,E126))</f>
        <v/>
      </c>
      <c r="G126" s="19"/>
      <c r="H126" s="17"/>
    </row>
    <row r="127" spans="1:8" x14ac:dyDescent="0.3">
      <c r="A127" s="17" t="s">
        <v>168</v>
      </c>
      <c r="B127" s="24" t="s">
        <v>169</v>
      </c>
      <c r="C127" s="17"/>
      <c r="D127" s="17"/>
      <c r="E127" s="17"/>
      <c r="F127" s="17"/>
      <c r="G127" s="17"/>
      <c r="H127" s="19"/>
    </row>
    <row r="128" spans="1:8" x14ac:dyDescent="0.3">
      <c r="A128" s="17" t="s">
        <v>170</v>
      </c>
      <c r="B128" s="24" t="s">
        <v>171</v>
      </c>
      <c r="C128" s="17"/>
      <c r="D128" s="17"/>
      <c r="E128" s="17"/>
      <c r="F128" s="17"/>
      <c r="G128" s="17"/>
      <c r="H128" s="19"/>
    </row>
    <row r="129" spans="1:8" x14ac:dyDescent="0.3">
      <c r="A129" s="17" t="s">
        <v>172</v>
      </c>
      <c r="B129" s="24" t="s">
        <v>173</v>
      </c>
      <c r="C129" s="17"/>
      <c r="D129" s="17"/>
      <c r="E129" s="17"/>
      <c r="F129" s="17"/>
      <c r="G129" s="17"/>
      <c r="H129" s="19"/>
    </row>
    <row r="130" spans="1:8" ht="28.8" x14ac:dyDescent="0.3">
      <c r="A130" s="17" t="s">
        <v>174</v>
      </c>
      <c r="B130" s="24" t="s">
        <v>175</v>
      </c>
      <c r="C130" s="17"/>
      <c r="D130" s="17"/>
      <c r="E130" s="17"/>
      <c r="F130" s="17"/>
      <c r="G130" s="17"/>
      <c r="H130" s="19"/>
    </row>
    <row r="131" spans="1:8" x14ac:dyDescent="0.3">
      <c r="A131" s="17" t="s">
        <v>176</v>
      </c>
      <c r="B131" s="24" t="s">
        <v>177</v>
      </c>
      <c r="C131" s="17"/>
      <c r="D131" s="17"/>
      <c r="E131" s="17"/>
      <c r="F131" s="17"/>
      <c r="G131" s="17"/>
      <c r="H131" s="19"/>
    </row>
    <row r="132" spans="1:8" x14ac:dyDescent="0.3">
      <c r="A132" s="17" t="s">
        <v>178</v>
      </c>
      <c r="B132" s="24" t="s">
        <v>179</v>
      </c>
      <c r="C132" s="17"/>
      <c r="D132" s="17"/>
      <c r="E132" s="17"/>
      <c r="F132" s="17"/>
      <c r="G132" s="17"/>
      <c r="H132" s="19"/>
    </row>
    <row r="133" spans="1:8" x14ac:dyDescent="0.3">
      <c r="A133" s="17" t="s">
        <v>180</v>
      </c>
      <c r="B133" s="24" t="s">
        <v>181</v>
      </c>
      <c r="C133" s="17"/>
      <c r="D133" s="17"/>
      <c r="E133" s="17"/>
      <c r="F133" s="17"/>
      <c r="G133" s="17"/>
      <c r="H133" s="19"/>
    </row>
    <row r="134" spans="1:8" x14ac:dyDescent="0.3">
      <c r="A134" s="17" t="s">
        <v>182</v>
      </c>
      <c r="B134" s="24" t="s">
        <v>183</v>
      </c>
      <c r="C134" s="17">
        <v>18</v>
      </c>
      <c r="D134" s="17" t="s">
        <v>38</v>
      </c>
      <c r="E134" s="18"/>
      <c r="F134" s="17" t="str">
        <f>IF(ISBLANK(E134),"", PRODUCT(C134,E134))</f>
        <v/>
      </c>
      <c r="G134" s="19"/>
      <c r="H134" s="17"/>
    </row>
    <row r="135" spans="1:8" x14ac:dyDescent="0.3">
      <c r="A135" s="17" t="s">
        <v>184</v>
      </c>
      <c r="B135" s="24" t="s">
        <v>185</v>
      </c>
      <c r="C135" s="17"/>
      <c r="D135" s="17"/>
      <c r="E135" s="17"/>
      <c r="F135" s="17"/>
      <c r="G135" s="17"/>
      <c r="H135" s="19"/>
    </row>
    <row r="136" spans="1:8" x14ac:dyDescent="0.3">
      <c r="A136" s="17" t="s">
        <v>186</v>
      </c>
      <c r="B136" s="24" t="s">
        <v>187</v>
      </c>
      <c r="C136" s="17"/>
      <c r="D136" s="17"/>
      <c r="E136" s="17"/>
      <c r="F136" s="17"/>
      <c r="G136" s="17"/>
      <c r="H136" s="19"/>
    </row>
    <row r="137" spans="1:8" x14ac:dyDescent="0.3">
      <c r="A137" s="17" t="s">
        <v>188</v>
      </c>
      <c r="B137" s="24" t="s">
        <v>189</v>
      </c>
      <c r="C137" s="17"/>
      <c r="D137" s="17"/>
      <c r="E137" s="17"/>
      <c r="F137" s="17"/>
      <c r="G137" s="17"/>
      <c r="H137" s="19"/>
    </row>
    <row r="138" spans="1:8" x14ac:dyDescent="0.3">
      <c r="A138" s="17" t="s">
        <v>190</v>
      </c>
      <c r="B138" s="24" t="s">
        <v>191</v>
      </c>
      <c r="C138" s="17"/>
      <c r="D138" s="17"/>
      <c r="E138" s="17"/>
      <c r="F138" s="17"/>
      <c r="G138" s="17"/>
      <c r="H138" s="19"/>
    </row>
    <row r="139" spans="1:8" x14ac:dyDescent="0.3">
      <c r="A139" s="17" t="s">
        <v>192</v>
      </c>
      <c r="B139" s="24" t="s">
        <v>193</v>
      </c>
      <c r="C139" s="17"/>
      <c r="D139" s="17"/>
      <c r="E139" s="17"/>
      <c r="F139" s="17"/>
      <c r="G139" s="17"/>
      <c r="H139" s="19"/>
    </row>
    <row r="140" spans="1:8" x14ac:dyDescent="0.3">
      <c r="A140" s="17" t="s">
        <v>194</v>
      </c>
      <c r="B140" s="24" t="s">
        <v>195</v>
      </c>
      <c r="C140" s="17">
        <v>135</v>
      </c>
      <c r="D140" s="17" t="s">
        <v>38</v>
      </c>
      <c r="E140" s="18"/>
      <c r="F140" s="17" t="str">
        <f>IF(ISBLANK(E140),"", PRODUCT(C140,E140))</f>
        <v/>
      </c>
      <c r="G140" s="19"/>
      <c r="H140" s="17"/>
    </row>
    <row r="141" spans="1:8" x14ac:dyDescent="0.3">
      <c r="A141" s="17" t="s">
        <v>196</v>
      </c>
      <c r="B141" s="24" t="s">
        <v>197</v>
      </c>
      <c r="C141" s="17"/>
      <c r="D141" s="17"/>
      <c r="E141" s="17"/>
      <c r="F141" s="17"/>
      <c r="G141" s="17"/>
      <c r="H141" s="19"/>
    </row>
    <row r="142" spans="1:8" x14ac:dyDescent="0.3">
      <c r="A142" s="17" t="s">
        <v>198</v>
      </c>
      <c r="B142" s="24" t="s">
        <v>199</v>
      </c>
      <c r="C142" s="17"/>
      <c r="D142" s="17"/>
      <c r="E142" s="17"/>
      <c r="F142" s="17"/>
      <c r="G142" s="17"/>
      <c r="H142" s="19"/>
    </row>
    <row r="143" spans="1:8" x14ac:dyDescent="0.3">
      <c r="A143" s="17" t="s">
        <v>200</v>
      </c>
      <c r="B143" s="24" t="s">
        <v>201</v>
      </c>
      <c r="C143" s="17"/>
      <c r="D143" s="17"/>
      <c r="E143" s="17"/>
      <c r="F143" s="17"/>
      <c r="G143" s="17"/>
      <c r="H143" s="19"/>
    </row>
    <row r="144" spans="1:8" x14ac:dyDescent="0.3">
      <c r="A144" s="17" t="s">
        <v>202</v>
      </c>
      <c r="B144" s="24" t="s">
        <v>203</v>
      </c>
      <c r="C144" s="17"/>
      <c r="D144" s="17"/>
      <c r="E144" s="17"/>
      <c r="F144" s="17"/>
      <c r="G144" s="17"/>
      <c r="H144" s="19"/>
    </row>
    <row r="145" spans="1:8" x14ac:dyDescent="0.3">
      <c r="A145" s="17" t="s">
        <v>204</v>
      </c>
      <c r="B145" s="24" t="s">
        <v>205</v>
      </c>
      <c r="C145" s="17">
        <v>1200</v>
      </c>
      <c r="D145" s="17" t="s">
        <v>38</v>
      </c>
      <c r="E145" s="18"/>
      <c r="F145" s="17" t="str">
        <f>IF(ISBLANK(E145),"", PRODUCT(C145,E145))</f>
        <v/>
      </c>
      <c r="G145" s="19"/>
      <c r="H145" s="17"/>
    </row>
    <row r="146" spans="1:8" ht="28.8" x14ac:dyDescent="0.3">
      <c r="A146" s="17" t="s">
        <v>206</v>
      </c>
      <c r="B146" s="24" t="s">
        <v>207</v>
      </c>
      <c r="C146" s="17"/>
      <c r="D146" s="17"/>
      <c r="E146" s="17"/>
      <c r="F146" s="17"/>
      <c r="G146" s="17"/>
      <c r="H146" s="19"/>
    </row>
    <row r="147" spans="1:8" x14ac:dyDescent="0.3">
      <c r="A147" s="17" t="s">
        <v>208</v>
      </c>
      <c r="B147" s="24" t="s">
        <v>209</v>
      </c>
      <c r="C147" s="17"/>
      <c r="D147" s="17"/>
      <c r="E147" s="17"/>
      <c r="F147" s="17"/>
      <c r="G147" s="17"/>
      <c r="H147" s="19"/>
    </row>
    <row r="148" spans="1:8" x14ac:dyDescent="0.3">
      <c r="E148" s="16" t="s">
        <v>127</v>
      </c>
      <c r="F148" s="16" t="str">
        <f>IF((COUNT(C110:C147)&lt;&gt;COUNT(F110:F147)),"", ROUND(SUM(F110:F147),2))</f>
        <v/>
      </c>
      <c r="G148" s="14" t="str">
        <f>IF((COUNT(C110:C147)&lt;&gt;COUNT(F110:F147)),"Neužpildytos visų objektų kainos", "")</f>
        <v>Neužpildytos visų objektų kainos</v>
      </c>
    </row>
    <row r="149" spans="1:8" x14ac:dyDescent="0.3">
      <c r="C149" s="16" t="s">
        <v>128</v>
      </c>
      <c r="D149" s="19"/>
      <c r="E149" s="16" t="s">
        <v>129</v>
      </c>
      <c r="F149" s="16" t="str">
        <f>IF(OR(F148="",D149=""),"", ROUND(PRODUCT(D149,F148)/100,2))</f>
        <v/>
      </c>
      <c r="G149" s="14" t="str">
        <f>IF(D149="", "Nurodykite taikomą PVM dydį", "")</f>
        <v>Nurodykite taikomą PVM dydį</v>
      </c>
    </row>
    <row r="150" spans="1:8" x14ac:dyDescent="0.3">
      <c r="E150" s="16" t="s">
        <v>130</v>
      </c>
      <c r="F150" s="16">
        <f>IF(ISBLANK(F149), "", ROUND(SUM(F148:F149),2))</f>
        <v>0</v>
      </c>
      <c r="G150" s="14" t="s">
        <v>210</v>
      </c>
    </row>
    <row r="154" spans="1:8" x14ac:dyDescent="0.3">
      <c r="A154" s="12" t="s">
        <v>211</v>
      </c>
      <c r="B154" s="12" t="s">
        <v>292</v>
      </c>
    </row>
    <row r="155" spans="1:8" x14ac:dyDescent="0.3">
      <c r="A155" s="12"/>
      <c r="B155" s="12"/>
    </row>
    <row r="156" spans="1:8" x14ac:dyDescent="0.3">
      <c r="A156" s="12" t="s">
        <v>287</v>
      </c>
    </row>
    <row r="157" spans="1:8" ht="43.2" x14ac:dyDescent="0.3">
      <c r="A157" s="17" t="s">
        <v>282</v>
      </c>
      <c r="B157" s="24" t="s">
        <v>283</v>
      </c>
      <c r="C157" s="29"/>
      <c r="D157" s="30"/>
      <c r="E157" s="30"/>
    </row>
    <row r="158" spans="1:8" x14ac:dyDescent="0.3">
      <c r="B158" s="17" t="s">
        <v>284</v>
      </c>
    </row>
    <row r="160" spans="1:8" x14ac:dyDescent="0.3">
      <c r="A160" s="12" t="s">
        <v>27</v>
      </c>
    </row>
    <row r="161" spans="1:8" ht="43.2" x14ac:dyDescent="0.3">
      <c r="A161" s="16" t="s">
        <v>28</v>
      </c>
      <c r="B161" s="16" t="s">
        <v>29</v>
      </c>
      <c r="C161" s="25" t="s">
        <v>285</v>
      </c>
      <c r="D161" s="25" t="s">
        <v>30</v>
      </c>
      <c r="E161" s="25" t="s">
        <v>31</v>
      </c>
      <c r="F161" s="25" t="s">
        <v>32</v>
      </c>
      <c r="G161" s="16" t="s">
        <v>33</v>
      </c>
      <c r="H161" s="25" t="s">
        <v>34</v>
      </c>
    </row>
    <row r="162" spans="1:8" ht="43.2" x14ac:dyDescent="0.3">
      <c r="A162" s="16" t="s">
        <v>212</v>
      </c>
      <c r="B162" s="25" t="s">
        <v>290</v>
      </c>
      <c r="C162" s="17"/>
      <c r="D162" s="17"/>
      <c r="E162" s="17"/>
      <c r="F162" s="17"/>
      <c r="G162" s="17"/>
      <c r="H162" s="17"/>
    </row>
    <row r="163" spans="1:8" x14ac:dyDescent="0.3">
      <c r="A163" s="17" t="s">
        <v>213</v>
      </c>
      <c r="B163" s="24" t="s">
        <v>214</v>
      </c>
      <c r="C163" s="17">
        <v>10500</v>
      </c>
      <c r="D163" s="17" t="s">
        <v>38</v>
      </c>
      <c r="E163" s="18"/>
      <c r="F163" s="17" t="str">
        <f>IF(ISBLANK(E163),"", PRODUCT(C163,E163))</f>
        <v/>
      </c>
      <c r="G163" s="19"/>
      <c r="H163" s="17"/>
    </row>
    <row r="164" spans="1:8" ht="28.8" x14ac:dyDescent="0.3">
      <c r="A164" s="17" t="s">
        <v>215</v>
      </c>
      <c r="B164" s="24" t="s">
        <v>216</v>
      </c>
      <c r="C164" s="17"/>
      <c r="D164" s="17"/>
      <c r="E164" s="17"/>
      <c r="F164" s="17"/>
      <c r="G164" s="17"/>
      <c r="H164" s="19"/>
    </row>
    <row r="165" spans="1:8" x14ac:dyDescent="0.3">
      <c r="A165" s="17" t="s">
        <v>217</v>
      </c>
      <c r="B165" s="24" t="s">
        <v>218</v>
      </c>
      <c r="C165" s="17"/>
      <c r="D165" s="17"/>
      <c r="E165" s="17"/>
      <c r="F165" s="17"/>
      <c r="G165" s="17"/>
      <c r="H165" s="19"/>
    </row>
    <row r="166" spans="1:8" x14ac:dyDescent="0.3">
      <c r="A166" s="17" t="s">
        <v>219</v>
      </c>
      <c r="B166" s="24" t="s">
        <v>220</v>
      </c>
      <c r="C166" s="17"/>
      <c r="D166" s="17"/>
      <c r="E166" s="17"/>
      <c r="F166" s="17"/>
      <c r="G166" s="17"/>
      <c r="H166" s="19"/>
    </row>
    <row r="167" spans="1:8" x14ac:dyDescent="0.3">
      <c r="A167" s="17" t="s">
        <v>221</v>
      </c>
      <c r="B167" s="24" t="s">
        <v>222</v>
      </c>
      <c r="C167" s="17"/>
      <c r="D167" s="17"/>
      <c r="E167" s="17"/>
      <c r="F167" s="17"/>
      <c r="G167" s="17"/>
      <c r="H167" s="19"/>
    </row>
    <row r="168" spans="1:8" x14ac:dyDescent="0.3">
      <c r="A168" s="17" t="s">
        <v>223</v>
      </c>
      <c r="B168" s="24" t="s">
        <v>224</v>
      </c>
      <c r="C168" s="17"/>
      <c r="D168" s="17"/>
      <c r="E168" s="17"/>
      <c r="F168" s="17"/>
      <c r="G168" s="17"/>
      <c r="H168" s="19"/>
    </row>
    <row r="169" spans="1:8" ht="28.8" x14ac:dyDescent="0.3">
      <c r="A169" s="17" t="s">
        <v>225</v>
      </c>
      <c r="B169" s="24" t="s">
        <v>226</v>
      </c>
      <c r="C169" s="17"/>
      <c r="D169" s="17"/>
      <c r="E169" s="17"/>
      <c r="F169" s="17"/>
      <c r="G169" s="17"/>
      <c r="H169" s="19"/>
    </row>
    <row r="170" spans="1:8" x14ac:dyDescent="0.3">
      <c r="A170" s="17" t="s">
        <v>227</v>
      </c>
      <c r="B170" s="24" t="s">
        <v>214</v>
      </c>
      <c r="C170" s="17">
        <v>300</v>
      </c>
      <c r="D170" s="17" t="s">
        <v>38</v>
      </c>
      <c r="E170" s="18"/>
      <c r="F170" s="17" t="str">
        <f>IF(ISBLANK(E170),"", PRODUCT(C170,E170))</f>
        <v/>
      </c>
      <c r="G170" s="19"/>
      <c r="H170" s="17"/>
    </row>
    <row r="171" spans="1:8" ht="28.8" x14ac:dyDescent="0.3">
      <c r="A171" s="17" t="s">
        <v>228</v>
      </c>
      <c r="B171" s="24" t="s">
        <v>216</v>
      </c>
      <c r="C171" s="17"/>
      <c r="D171" s="17"/>
      <c r="E171" s="17"/>
      <c r="F171" s="17"/>
      <c r="G171" s="17"/>
      <c r="H171" s="19"/>
    </row>
    <row r="172" spans="1:8" x14ac:dyDescent="0.3">
      <c r="A172" s="17" t="s">
        <v>229</v>
      </c>
      <c r="B172" s="24" t="s">
        <v>218</v>
      </c>
      <c r="C172" s="17"/>
      <c r="D172" s="17"/>
      <c r="E172" s="17"/>
      <c r="F172" s="17"/>
      <c r="G172" s="17"/>
      <c r="H172" s="19"/>
    </row>
    <row r="173" spans="1:8" x14ac:dyDescent="0.3">
      <c r="A173" s="17" t="s">
        <v>230</v>
      </c>
      <c r="B173" s="24" t="s">
        <v>231</v>
      </c>
      <c r="C173" s="17"/>
      <c r="D173" s="17"/>
      <c r="E173" s="17"/>
      <c r="F173" s="17"/>
      <c r="G173" s="17"/>
      <c r="H173" s="19"/>
    </row>
    <row r="174" spans="1:8" x14ac:dyDescent="0.3">
      <c r="A174" s="17" t="s">
        <v>232</v>
      </c>
      <c r="B174" s="24" t="s">
        <v>222</v>
      </c>
      <c r="C174" s="17"/>
      <c r="D174" s="17"/>
      <c r="E174" s="17"/>
      <c r="F174" s="17"/>
      <c r="G174" s="17"/>
      <c r="H174" s="19"/>
    </row>
    <row r="175" spans="1:8" x14ac:dyDescent="0.3">
      <c r="A175" s="17" t="s">
        <v>233</v>
      </c>
      <c r="B175" s="24" t="s">
        <v>224</v>
      </c>
      <c r="C175" s="17"/>
      <c r="D175" s="17"/>
      <c r="E175" s="17"/>
      <c r="F175" s="17"/>
      <c r="G175" s="17"/>
      <c r="H175" s="19"/>
    </row>
    <row r="176" spans="1:8" ht="28.8" x14ac:dyDescent="0.3">
      <c r="A176" s="17" t="s">
        <v>234</v>
      </c>
      <c r="B176" s="24" t="s">
        <v>226</v>
      </c>
      <c r="C176" s="17"/>
      <c r="D176" s="17"/>
      <c r="E176" s="17"/>
      <c r="F176" s="17"/>
      <c r="G176" s="17"/>
      <c r="H176" s="19"/>
    </row>
    <row r="177" spans="1:8" x14ac:dyDescent="0.3">
      <c r="A177" s="17" t="s">
        <v>235</v>
      </c>
      <c r="B177" s="24" t="s">
        <v>214</v>
      </c>
      <c r="C177" s="17">
        <v>10500</v>
      </c>
      <c r="D177" s="17" t="s">
        <v>38</v>
      </c>
      <c r="E177" s="18"/>
      <c r="F177" s="17" t="str">
        <f>IF(ISBLANK(E177),"", PRODUCT(C177,E177))</f>
        <v/>
      </c>
      <c r="G177" s="19"/>
      <c r="H177" s="17"/>
    </row>
    <row r="178" spans="1:8" ht="28.8" x14ac:dyDescent="0.3">
      <c r="A178" s="17" t="s">
        <v>236</v>
      </c>
      <c r="B178" s="24" t="s">
        <v>216</v>
      </c>
      <c r="C178" s="17"/>
      <c r="D178" s="17"/>
      <c r="E178" s="17"/>
      <c r="F178" s="17"/>
      <c r="G178" s="17"/>
      <c r="H178" s="19"/>
    </row>
    <row r="179" spans="1:8" x14ac:dyDescent="0.3">
      <c r="A179" s="17" t="s">
        <v>237</v>
      </c>
      <c r="B179" s="24" t="s">
        <v>238</v>
      </c>
      <c r="C179" s="17"/>
      <c r="D179" s="17"/>
      <c r="E179" s="17"/>
      <c r="F179" s="17"/>
      <c r="G179" s="17"/>
      <c r="H179" s="19"/>
    </row>
    <row r="180" spans="1:8" x14ac:dyDescent="0.3">
      <c r="A180" s="17" t="s">
        <v>239</v>
      </c>
      <c r="B180" s="24" t="s">
        <v>240</v>
      </c>
      <c r="C180" s="17"/>
      <c r="D180" s="17"/>
      <c r="E180" s="17"/>
      <c r="F180" s="17"/>
      <c r="G180" s="17"/>
      <c r="H180" s="19"/>
    </row>
    <row r="181" spans="1:8" x14ac:dyDescent="0.3">
      <c r="A181" s="17" t="s">
        <v>241</v>
      </c>
      <c r="B181" s="24" t="s">
        <v>242</v>
      </c>
      <c r="C181" s="17"/>
      <c r="D181" s="17"/>
      <c r="E181" s="17"/>
      <c r="F181" s="17"/>
      <c r="G181" s="17"/>
      <c r="H181" s="19"/>
    </row>
    <row r="182" spans="1:8" ht="28.8" x14ac:dyDescent="0.3">
      <c r="A182" s="17" t="s">
        <v>243</v>
      </c>
      <c r="B182" s="24" t="s">
        <v>226</v>
      </c>
      <c r="C182" s="17"/>
      <c r="D182" s="17"/>
      <c r="E182" s="17"/>
      <c r="F182" s="17"/>
      <c r="G182" s="17"/>
      <c r="H182" s="19"/>
    </row>
    <row r="183" spans="1:8" x14ac:dyDescent="0.3">
      <c r="A183" s="17" t="s">
        <v>244</v>
      </c>
      <c r="B183" s="24" t="s">
        <v>245</v>
      </c>
      <c r="C183" s="17">
        <v>12000</v>
      </c>
      <c r="D183" s="17" t="s">
        <v>38</v>
      </c>
      <c r="E183" s="18"/>
      <c r="F183" s="17" t="str">
        <f>IF(ISBLANK(E183),"", PRODUCT(C183,E183))</f>
        <v/>
      </c>
      <c r="G183" s="19"/>
      <c r="H183" s="17"/>
    </row>
    <row r="184" spans="1:8" ht="28.8" x14ac:dyDescent="0.3">
      <c r="A184" s="17" t="s">
        <v>246</v>
      </c>
      <c r="B184" s="24" t="s">
        <v>216</v>
      </c>
      <c r="C184" s="17"/>
      <c r="D184" s="17"/>
      <c r="E184" s="17"/>
      <c r="F184" s="17"/>
      <c r="G184" s="17"/>
      <c r="H184" s="19"/>
    </row>
    <row r="185" spans="1:8" x14ac:dyDescent="0.3">
      <c r="A185" s="17" t="s">
        <v>247</v>
      </c>
      <c r="B185" s="24" t="s">
        <v>248</v>
      </c>
      <c r="C185" s="17"/>
      <c r="D185" s="17"/>
      <c r="E185" s="17"/>
      <c r="F185" s="17"/>
      <c r="G185" s="17"/>
      <c r="H185" s="19"/>
    </row>
    <row r="186" spans="1:8" x14ac:dyDescent="0.3">
      <c r="A186" s="17" t="s">
        <v>249</v>
      </c>
      <c r="B186" s="24" t="s">
        <v>250</v>
      </c>
      <c r="C186" s="17"/>
      <c r="D186" s="17"/>
      <c r="E186" s="17"/>
      <c r="F186" s="17"/>
      <c r="G186" s="17"/>
      <c r="H186" s="19"/>
    </row>
    <row r="187" spans="1:8" x14ac:dyDescent="0.3">
      <c r="A187" s="17" t="s">
        <v>251</v>
      </c>
      <c r="B187" s="24" t="s">
        <v>252</v>
      </c>
      <c r="C187" s="17"/>
      <c r="D187" s="17"/>
      <c r="E187" s="17"/>
      <c r="F187" s="17"/>
      <c r="G187" s="17"/>
      <c r="H187" s="19"/>
    </row>
    <row r="188" spans="1:8" ht="28.8" x14ac:dyDescent="0.3">
      <c r="A188" s="17" t="s">
        <v>253</v>
      </c>
      <c r="B188" s="24" t="s">
        <v>254</v>
      </c>
      <c r="C188" s="17"/>
      <c r="D188" s="17"/>
      <c r="E188" s="17"/>
      <c r="F188" s="17"/>
      <c r="G188" s="17"/>
      <c r="H188" s="19"/>
    </row>
    <row r="189" spans="1:8" x14ac:dyDescent="0.3">
      <c r="A189" s="17" t="s">
        <v>255</v>
      </c>
      <c r="B189" s="24" t="s">
        <v>222</v>
      </c>
      <c r="C189" s="17"/>
      <c r="D189" s="17"/>
      <c r="E189" s="17"/>
      <c r="F189" s="17"/>
      <c r="G189" s="17"/>
      <c r="H189" s="19"/>
    </row>
    <row r="190" spans="1:8" x14ac:dyDescent="0.3">
      <c r="E190" s="16" t="s">
        <v>127</v>
      </c>
      <c r="F190" s="16" t="str">
        <f>IF((COUNT(C163:C189)&lt;&gt;COUNT(F163:F189)),"", ROUND(SUM(F163:F189),2))</f>
        <v/>
      </c>
      <c r="G190" s="14" t="str">
        <f>IF((COUNT(C163:C189)&lt;&gt;COUNT(F163:F189)),"Neužpildytos visų objektų kainos", "")</f>
        <v>Neužpildytos visų objektų kainos</v>
      </c>
    </row>
    <row r="191" spans="1:8" x14ac:dyDescent="0.3">
      <c r="C191" s="16" t="s">
        <v>128</v>
      </c>
      <c r="D191" s="19"/>
      <c r="E191" s="16" t="s">
        <v>129</v>
      </c>
      <c r="F191" s="16" t="str">
        <f>IF(OR(F190="",D191=""),"", ROUND(PRODUCT(D191,F190)/100,2))</f>
        <v/>
      </c>
      <c r="G191" s="14" t="str">
        <f>IF(D191="", "Nurodykite taikomą PVM dydį", "")</f>
        <v>Nurodykite taikomą PVM dydį</v>
      </c>
    </row>
    <row r="192" spans="1:8" x14ac:dyDescent="0.3">
      <c r="E192" s="16" t="s">
        <v>130</v>
      </c>
      <c r="F192" s="16">
        <f>IF(ISBLANK(F191), "", ROUND(SUM(F190:F191),2))</f>
        <v>0</v>
      </c>
      <c r="G192" s="14" t="s">
        <v>256</v>
      </c>
    </row>
    <row r="194" spans="1:8" x14ac:dyDescent="0.3">
      <c r="A194" s="78" t="s">
        <v>293</v>
      </c>
      <c r="B194" s="78"/>
    </row>
    <row r="195" spans="1:8" x14ac:dyDescent="0.3">
      <c r="A195" s="28" t="s">
        <v>294</v>
      </c>
      <c r="B195" s="28"/>
      <c r="C195" s="28"/>
      <c r="D195" s="28"/>
      <c r="E195" s="27"/>
      <c r="F195" s="27"/>
      <c r="G195" s="27"/>
      <c r="H195" s="27"/>
    </row>
    <row r="196" spans="1:8" x14ac:dyDescent="0.3">
      <c r="A196" s="28"/>
      <c r="B196" s="28"/>
      <c r="C196" s="28"/>
      <c r="D196" s="28"/>
    </row>
  </sheetData>
  <mergeCells count="32">
    <mergeCell ref="A27:F27"/>
    <mergeCell ref="A26:F26"/>
    <mergeCell ref="C19:F19"/>
    <mergeCell ref="C13:F13"/>
    <mergeCell ref="C18:F18"/>
    <mergeCell ref="A16:B16"/>
    <mergeCell ref="A23:F23"/>
    <mergeCell ref="C15:F15"/>
    <mergeCell ref="A18:B18"/>
    <mergeCell ref="C17:F17"/>
    <mergeCell ref="A15:B15"/>
    <mergeCell ref="A29:F29"/>
    <mergeCell ref="C14:F14"/>
    <mergeCell ref="A25:F25"/>
    <mergeCell ref="A12:B12"/>
    <mergeCell ref="A21:B21"/>
    <mergeCell ref="A28:F28"/>
    <mergeCell ref="C20:F20"/>
    <mergeCell ref="C16:F16"/>
    <mergeCell ref="A14:B14"/>
    <mergeCell ref="A17:B17"/>
    <mergeCell ref="A24:F24"/>
    <mergeCell ref="A20:B20"/>
    <mergeCell ref="A19:B19"/>
    <mergeCell ref="C12:F12"/>
    <mergeCell ref="C21:F21"/>
    <mergeCell ref="A13:B13"/>
    <mergeCell ref="A194:B194"/>
    <mergeCell ref="A195:D196"/>
    <mergeCell ref="C37:E37"/>
    <mergeCell ref="C103:E103"/>
    <mergeCell ref="C157:E1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A32" sqref="A32:XFD3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6" t="s">
        <v>257</v>
      </c>
      <c r="B2" s="31"/>
      <c r="C2" s="31"/>
      <c r="D2" s="31"/>
      <c r="E2" s="31"/>
      <c r="F2" s="31"/>
      <c r="G2" s="31"/>
      <c r="H2" s="31"/>
      <c r="I2" s="31"/>
      <c r="J2" s="31"/>
      <c r="K2" s="31"/>
    </row>
    <row r="3" spans="1:11" x14ac:dyDescent="0.3">
      <c r="A3" s="31"/>
      <c r="B3" s="31"/>
      <c r="C3" s="31"/>
      <c r="D3" s="31"/>
      <c r="E3" s="31"/>
      <c r="F3" s="31"/>
      <c r="G3" s="31"/>
      <c r="H3" s="31"/>
      <c r="I3" s="31"/>
      <c r="J3" s="31"/>
      <c r="K3" s="31"/>
    </row>
    <row r="4" spans="1:11" ht="16.05" customHeight="1" thickBot="1" x14ac:dyDescent="0.35">
      <c r="A4" s="7"/>
      <c r="B4" s="7"/>
      <c r="C4" s="7"/>
      <c r="D4" s="7"/>
      <c r="E4" s="7"/>
      <c r="F4" s="7"/>
      <c r="G4" s="7"/>
      <c r="H4" s="7"/>
      <c r="I4" s="7"/>
      <c r="J4" s="7"/>
    </row>
    <row r="5" spans="1:11" ht="48" customHeight="1" x14ac:dyDescent="0.3">
      <c r="A5" s="64" t="s">
        <v>258</v>
      </c>
      <c r="B5" s="57"/>
      <c r="C5" s="55" t="s">
        <v>259</v>
      </c>
      <c r="D5" s="56"/>
      <c r="E5" s="57"/>
      <c r="F5" s="55" t="s">
        <v>260</v>
      </c>
      <c r="G5" s="56"/>
      <c r="H5" s="57"/>
      <c r="I5" s="55" t="s">
        <v>261</v>
      </c>
      <c r="J5" s="57"/>
      <c r="K5" s="9" t="s">
        <v>262</v>
      </c>
    </row>
    <row r="6" spans="1:11" ht="49.05" customHeight="1" x14ac:dyDescent="0.3">
      <c r="A6" s="49"/>
      <c r="B6" s="36"/>
      <c r="C6" s="50"/>
      <c r="D6" s="48"/>
      <c r="E6" s="36"/>
      <c r="F6" s="50"/>
      <c r="G6" s="48"/>
      <c r="H6" s="36"/>
      <c r="I6" s="50"/>
      <c r="J6" s="36"/>
      <c r="K6" s="20"/>
    </row>
    <row r="7" spans="1:11" ht="49.05" customHeight="1" x14ac:dyDescent="0.3">
      <c r="A7" s="49"/>
      <c r="B7" s="36"/>
      <c r="C7" s="50"/>
      <c r="D7" s="48"/>
      <c r="E7" s="36"/>
      <c r="F7" s="50"/>
      <c r="G7" s="48"/>
      <c r="H7" s="36"/>
      <c r="I7" s="50"/>
      <c r="J7" s="36"/>
      <c r="K7" s="20"/>
    </row>
    <row r="8" spans="1:11" ht="49.05" customHeight="1" x14ac:dyDescent="0.3">
      <c r="A8" s="49"/>
      <c r="B8" s="36"/>
      <c r="C8" s="50"/>
      <c r="D8" s="48"/>
      <c r="E8" s="36"/>
      <c r="F8" s="50"/>
      <c r="G8" s="48"/>
      <c r="H8" s="36"/>
      <c r="I8" s="50"/>
      <c r="J8" s="36"/>
      <c r="K8" s="20"/>
    </row>
    <row r="9" spans="1:11" ht="19.05" customHeight="1" x14ac:dyDescent="0.3">
      <c r="A9" s="10"/>
      <c r="B9" s="10"/>
      <c r="C9" s="10"/>
      <c r="D9" s="10"/>
      <c r="E9" s="10"/>
      <c r="F9" s="10"/>
      <c r="G9" s="10"/>
      <c r="H9" s="10"/>
      <c r="I9" s="10"/>
      <c r="J9" s="10"/>
      <c r="K9" s="11"/>
    </row>
    <row r="10" spans="1:11" ht="49.05" customHeight="1" x14ac:dyDescent="0.3">
      <c r="A10" s="76" t="s">
        <v>263</v>
      </c>
      <c r="B10" s="31"/>
      <c r="C10" s="31"/>
      <c r="D10" s="31"/>
      <c r="E10" s="31"/>
      <c r="F10" s="31"/>
      <c r="G10" s="31"/>
      <c r="H10" s="31"/>
      <c r="I10" s="31"/>
      <c r="J10" s="31"/>
      <c r="K10" s="31"/>
    </row>
    <row r="11" spans="1:11" ht="16.05" customHeight="1" thickBot="1" x14ac:dyDescent="0.35">
      <c r="A11" s="10"/>
      <c r="B11" s="10"/>
      <c r="C11" s="10"/>
      <c r="D11" s="10"/>
      <c r="E11" s="10"/>
      <c r="F11" s="10"/>
      <c r="G11" s="10"/>
      <c r="H11" s="10"/>
      <c r="I11" s="10"/>
      <c r="J11" s="10"/>
      <c r="K11" s="11"/>
    </row>
    <row r="12" spans="1:11" ht="49.05" customHeight="1" x14ac:dyDescent="0.3">
      <c r="A12" s="64" t="s">
        <v>29</v>
      </c>
      <c r="B12" s="57"/>
      <c r="C12" s="55" t="s">
        <v>259</v>
      </c>
      <c r="D12" s="56"/>
      <c r="E12" s="57"/>
      <c r="F12" s="55" t="s">
        <v>264</v>
      </c>
      <c r="G12" s="56"/>
      <c r="H12" s="57"/>
      <c r="I12" s="66" t="s">
        <v>261</v>
      </c>
      <c r="J12" s="67"/>
      <c r="K12" s="11"/>
    </row>
    <row r="13" spans="1:11" ht="49.05" customHeight="1" x14ac:dyDescent="0.3">
      <c r="A13" s="49"/>
      <c r="B13" s="36"/>
      <c r="C13" s="50"/>
      <c r="D13" s="48"/>
      <c r="E13" s="36"/>
      <c r="F13" s="50"/>
      <c r="G13" s="48"/>
      <c r="H13" s="36"/>
      <c r="I13" s="54"/>
      <c r="J13" s="53"/>
      <c r="K13" s="11"/>
    </row>
    <row r="14" spans="1:11" ht="49.05" customHeight="1" x14ac:dyDescent="0.3">
      <c r="A14" s="49"/>
      <c r="B14" s="36"/>
      <c r="C14" s="50"/>
      <c r="D14" s="48"/>
      <c r="E14" s="36"/>
      <c r="F14" s="50"/>
      <c r="G14" s="48"/>
      <c r="H14" s="36"/>
      <c r="I14" s="54"/>
      <c r="J14" s="53"/>
      <c r="K14" s="11"/>
    </row>
    <row r="15" spans="1:11" ht="49.05" customHeight="1" x14ac:dyDescent="0.3">
      <c r="A15" s="49"/>
      <c r="B15" s="36"/>
      <c r="C15" s="50"/>
      <c r="D15" s="48"/>
      <c r="E15" s="36"/>
      <c r="F15" s="50"/>
      <c r="G15" s="48"/>
      <c r="H15" s="36"/>
      <c r="I15" s="54"/>
      <c r="J15" s="53"/>
      <c r="K15" s="11"/>
    </row>
    <row r="17" spans="1:10" ht="33" customHeight="1" x14ac:dyDescent="0.3">
      <c r="A17" s="63"/>
      <c r="B17" s="31"/>
      <c r="C17" s="31"/>
      <c r="D17" s="31"/>
      <c r="E17" s="31"/>
      <c r="F17" s="31"/>
      <c r="G17" s="31"/>
      <c r="H17" s="31"/>
      <c r="I17" s="31"/>
      <c r="J17" s="31"/>
    </row>
    <row r="19" spans="1:10" ht="16.05" customHeight="1" x14ac:dyDescent="0.3">
      <c r="A19" s="75" t="s">
        <v>265</v>
      </c>
      <c r="B19" s="31"/>
      <c r="C19" s="31"/>
      <c r="D19" s="31"/>
      <c r="E19" s="31"/>
      <c r="F19" s="31"/>
      <c r="G19" s="31"/>
      <c r="H19" s="31"/>
      <c r="I19" s="31"/>
      <c r="J19" s="31"/>
    </row>
    <row r="20" spans="1:10" ht="16.05" customHeight="1" thickBot="1" x14ac:dyDescent="0.35"/>
    <row r="21" spans="1:10" ht="16.05" customHeight="1" x14ac:dyDescent="0.3">
      <c r="A21" s="8" t="s">
        <v>28</v>
      </c>
      <c r="B21" s="68" t="s">
        <v>266</v>
      </c>
      <c r="C21" s="56"/>
      <c r="D21" s="56"/>
      <c r="E21" s="56"/>
      <c r="F21" s="56"/>
      <c r="G21" s="57"/>
      <c r="H21" s="69" t="s">
        <v>267</v>
      </c>
      <c r="I21" s="56"/>
      <c r="J21" s="67"/>
    </row>
    <row r="22" spans="1:10" ht="48" customHeight="1" x14ac:dyDescent="0.3">
      <c r="A22" s="21" t="s">
        <v>268</v>
      </c>
      <c r="B22" s="51" t="s">
        <v>269</v>
      </c>
      <c r="C22" s="48"/>
      <c r="D22" s="48"/>
      <c r="E22" s="48"/>
      <c r="F22" s="48"/>
      <c r="G22" s="36"/>
      <c r="H22" s="52"/>
      <c r="I22" s="48"/>
      <c r="J22" s="53"/>
    </row>
    <row r="23" spans="1:10" ht="48" customHeight="1" x14ac:dyDescent="0.3">
      <c r="A23" s="21" t="s">
        <v>270</v>
      </c>
      <c r="B23" s="51" t="s">
        <v>271</v>
      </c>
      <c r="C23" s="48"/>
      <c r="D23" s="48"/>
      <c r="E23" s="48"/>
      <c r="F23" s="48"/>
      <c r="G23" s="36"/>
      <c r="H23" s="52"/>
      <c r="I23" s="48"/>
      <c r="J23" s="53"/>
    </row>
    <row r="24" spans="1:10" ht="48" customHeight="1" x14ac:dyDescent="0.3">
      <c r="A24" s="21" t="s">
        <v>272</v>
      </c>
      <c r="B24" s="51" t="s">
        <v>273</v>
      </c>
      <c r="C24" s="48"/>
      <c r="D24" s="48"/>
      <c r="E24" s="48"/>
      <c r="F24" s="48"/>
      <c r="G24" s="36"/>
      <c r="H24" s="52"/>
      <c r="I24" s="48"/>
      <c r="J24" s="53"/>
    </row>
    <row r="25" spans="1:10" ht="48" customHeight="1" x14ac:dyDescent="0.3">
      <c r="A25" s="21" t="s">
        <v>274</v>
      </c>
      <c r="B25" s="51" t="s">
        <v>279</v>
      </c>
      <c r="C25" s="48"/>
      <c r="D25" s="48"/>
      <c r="E25" s="48"/>
      <c r="F25" s="48"/>
      <c r="G25" s="36"/>
      <c r="H25" s="52"/>
      <c r="I25" s="48"/>
      <c r="J25" s="53"/>
    </row>
    <row r="26" spans="1:10" ht="48" customHeight="1" x14ac:dyDescent="0.3">
      <c r="A26" s="26">
        <v>5</v>
      </c>
      <c r="B26" s="58" t="s">
        <v>280</v>
      </c>
      <c r="C26" s="59"/>
      <c r="D26" s="59"/>
      <c r="E26" s="59"/>
      <c r="F26" s="59"/>
      <c r="G26" s="60"/>
      <c r="H26" s="52"/>
      <c r="I26" s="48"/>
      <c r="J26" s="53"/>
    </row>
    <row r="27" spans="1:10" ht="249.6" customHeight="1" x14ac:dyDescent="0.3">
      <c r="A27" s="26">
        <v>6</v>
      </c>
      <c r="B27" s="51" t="s">
        <v>281</v>
      </c>
      <c r="C27" s="48"/>
      <c r="D27" s="48"/>
      <c r="E27" s="48"/>
      <c r="F27" s="48"/>
      <c r="G27" s="36"/>
      <c r="H27" s="52"/>
      <c r="I27" s="48"/>
      <c r="J27" s="53"/>
    </row>
    <row r="28" spans="1:10" ht="199.2" customHeight="1" x14ac:dyDescent="0.3">
      <c r="A28" s="26">
        <v>7</v>
      </c>
      <c r="B28" s="77" t="s">
        <v>295</v>
      </c>
      <c r="C28" s="59"/>
      <c r="D28" s="59"/>
      <c r="E28" s="59"/>
      <c r="F28" s="59"/>
      <c r="G28" s="60"/>
      <c r="H28" s="52"/>
      <c r="I28" s="48"/>
      <c r="J28" s="53"/>
    </row>
    <row r="29" spans="1:10" ht="48" customHeight="1" x14ac:dyDescent="0.3">
      <c r="A29" s="22"/>
      <c r="B29" s="47"/>
      <c r="C29" s="48"/>
      <c r="D29" s="48"/>
      <c r="E29" s="48"/>
      <c r="F29" s="48"/>
      <c r="G29" s="36"/>
      <c r="H29" s="52"/>
      <c r="I29" s="48"/>
      <c r="J29" s="53"/>
    </row>
    <row r="30" spans="1:10" ht="48" hidden="1" customHeight="1" x14ac:dyDescent="0.3">
      <c r="A30" s="22"/>
      <c r="B30" s="47"/>
      <c r="C30" s="48"/>
      <c r="D30" s="48"/>
      <c r="E30" s="48"/>
      <c r="F30" s="48"/>
      <c r="G30" s="36"/>
      <c r="H30" s="52"/>
      <c r="I30" s="48"/>
      <c r="J30" s="53"/>
    </row>
    <row r="31" spans="1:10" ht="48" customHeight="1" x14ac:dyDescent="0.3">
      <c r="A31" s="22"/>
      <c r="B31" s="47"/>
      <c r="C31" s="48"/>
      <c r="D31" s="48"/>
      <c r="E31" s="48"/>
      <c r="F31" s="48"/>
      <c r="G31" s="36"/>
      <c r="H31" s="52"/>
      <c r="I31" s="48"/>
      <c r="J31" s="53"/>
    </row>
    <row r="32" spans="1:10" ht="49.05" customHeight="1" thickBot="1" x14ac:dyDescent="0.35">
      <c r="A32" s="23"/>
      <c r="B32" s="71"/>
      <c r="C32" s="70"/>
      <c r="D32" s="70"/>
      <c r="E32" s="70"/>
      <c r="F32" s="70"/>
      <c r="G32" s="62"/>
      <c r="H32" s="72"/>
      <c r="I32" s="73"/>
      <c r="J32" s="74"/>
    </row>
    <row r="34" spans="1:10" ht="102" customHeight="1" x14ac:dyDescent="0.3">
      <c r="A34" s="63" t="s">
        <v>275</v>
      </c>
      <c r="B34" s="31"/>
      <c r="C34" s="31"/>
      <c r="D34" s="31"/>
      <c r="E34" s="31"/>
      <c r="F34" s="31"/>
      <c r="G34" s="31"/>
      <c r="H34" s="31"/>
      <c r="I34" s="31"/>
      <c r="J34" s="31"/>
    </row>
    <row r="37" spans="1:10" x14ac:dyDescent="0.3">
      <c r="A37" s="61" t="s">
        <v>276</v>
      </c>
      <c r="B37" s="31"/>
      <c r="C37" s="31"/>
      <c r="D37" s="31"/>
      <c r="E37" s="65"/>
      <c r="F37" s="31"/>
      <c r="G37" s="31"/>
      <c r="H37" s="31"/>
      <c r="I37" s="31"/>
      <c r="J37" s="31"/>
    </row>
    <row r="39" spans="1:10" x14ac:dyDescent="0.3">
      <c r="A39" s="61" t="s">
        <v>277</v>
      </c>
      <c r="B39" s="31"/>
      <c r="C39" s="31"/>
      <c r="D39" s="31"/>
      <c r="E39" s="65"/>
      <c r="F39" s="31"/>
      <c r="G39" s="31"/>
      <c r="H39" s="31"/>
      <c r="I39" s="31"/>
      <c r="J39" s="31"/>
    </row>
    <row r="86" spans="1:1" ht="15.6" x14ac:dyDescent="0.3">
      <c r="A86" t="s">
        <v>278</v>
      </c>
    </row>
  </sheetData>
  <mergeCells count="65">
    <mergeCell ref="I6:J6"/>
    <mergeCell ref="F7:H7"/>
    <mergeCell ref="C7:E7"/>
    <mergeCell ref="F6:H6"/>
    <mergeCell ref="F5:H5"/>
    <mergeCell ref="F8:H8"/>
    <mergeCell ref="C14:E14"/>
    <mergeCell ref="A5:B5"/>
    <mergeCell ref="F14:H14"/>
    <mergeCell ref="A19:J19"/>
    <mergeCell ref="C6:E6"/>
    <mergeCell ref="A10:K10"/>
    <mergeCell ref="A15:B15"/>
    <mergeCell ref="F15:H15"/>
    <mergeCell ref="A7:B7"/>
    <mergeCell ref="E37:J37"/>
    <mergeCell ref="C13:E13"/>
    <mergeCell ref="B25:G25"/>
    <mergeCell ref="I12:J12"/>
    <mergeCell ref="I7:J7"/>
    <mergeCell ref="H28:J28"/>
    <mergeCell ref="B27:G27"/>
    <mergeCell ref="B21:G21"/>
    <mergeCell ref="H21:J21"/>
    <mergeCell ref="I8:J8"/>
    <mergeCell ref="B29:G29"/>
    <mergeCell ref="A8:B8"/>
    <mergeCell ref="A34:J34"/>
    <mergeCell ref="B32:G32"/>
    <mergeCell ref="H32:J32"/>
    <mergeCell ref="A39:D39"/>
    <mergeCell ref="C15:E15"/>
    <mergeCell ref="A17:J17"/>
    <mergeCell ref="A37:D37"/>
    <mergeCell ref="B31:G31"/>
    <mergeCell ref="H24:J24"/>
    <mergeCell ref="I13:J13"/>
    <mergeCell ref="H30:J30"/>
    <mergeCell ref="A12:B12"/>
    <mergeCell ref="H26:J26"/>
    <mergeCell ref="E39:J39"/>
    <mergeCell ref="H27:J27"/>
    <mergeCell ref="H31:J31"/>
    <mergeCell ref="B24:G24"/>
    <mergeCell ref="B22:G22"/>
    <mergeCell ref="I14:J14"/>
    <mergeCell ref="A14:B14"/>
    <mergeCell ref="F13:H13"/>
    <mergeCell ref="B28:G28"/>
    <mergeCell ref="H22:J22"/>
    <mergeCell ref="H25:J25"/>
    <mergeCell ref="A2:K3"/>
    <mergeCell ref="B30:G30"/>
    <mergeCell ref="A6:B6"/>
    <mergeCell ref="B23:G23"/>
    <mergeCell ref="H23:J23"/>
    <mergeCell ref="C8:E8"/>
    <mergeCell ref="I15:J15"/>
    <mergeCell ref="C12:E12"/>
    <mergeCell ref="I5:J5"/>
    <mergeCell ref="H29:J29"/>
    <mergeCell ref="A13:B13"/>
    <mergeCell ref="F12:H12"/>
    <mergeCell ref="C5:E5"/>
    <mergeCell ref="B26:G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dcterms:created xsi:type="dcterms:W3CDTF">2023-04-04T12:16:45Z</dcterms:created>
  <dcterms:modified xsi:type="dcterms:W3CDTF">2026-04-21T05:56:46Z</dcterms:modified>
</cp:coreProperties>
</file>