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Išorinė kokybės kontrolė 4424 AV\CVPIS\"/>
    </mc:Choice>
  </mc:AlternateContent>
  <xr:revisionPtr revIDLastSave="0" documentId="13_ncr:1_{8782DE66-F6AA-4CD2-AA67-09AB7B41EAD9}"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13" i="1" l="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G112" i="1" s="1"/>
  <c r="G21" i="1"/>
  <c r="F112" i="1" l="1"/>
  <c r="F113" i="1" s="1"/>
  <c r="F114" i="1" s="1"/>
</calcChain>
</file>

<file path=xl/sharedStrings.xml><?xml version="1.0" encoding="utf-8"?>
<sst xmlns="http://schemas.openxmlformats.org/spreadsheetml/2006/main" count="297" uniqueCount="216">
  <si>
    <t>PIRKIMO SĄLYGŲ PRIEDAS "PASIŪLYMO FORMA"</t>
  </si>
  <si>
    <t>IŠORINĖ KOKYBĖS KONTROLĖ</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</si>
  <si>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</si>
  <si>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</si>
  <si>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</si>
  <si>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</si>
  <si>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</si>
  <si>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</si>
  <si>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</si>
  <si>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</si>
  <si>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</si>
  <si>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</si>
  <si>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</si>
  <si>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</si>
  <si>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</si>
  <si>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</si>
  <si>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</si>
  <si>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</si>
  <si>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</si>
  <si>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</si>
  <si>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</si>
  <si>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</si>
  <si>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</si>
  <si>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</si>
  <si>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</si>
  <si>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</si>
  <si>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</si>
  <si>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</si>
  <si>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</si>
  <si>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</si>
  <si>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</si>
  <si>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</si>
  <si>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</si>
  <si>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Siūloma kontrolinė medžiaga, kat. Nr., programos kodas</t>
  </si>
  <si>
    <t>1.1.</t>
  </si>
  <si>
    <t>Antikūnų prieš branduolio antigenus nustatymas, ANA</t>
  </si>
  <si>
    <t>vnt</t>
  </si>
  <si>
    <t>1.2.</t>
  </si>
  <si>
    <t>Autoimuninių kepenų ligų žymenys</t>
  </si>
  <si>
    <t>1.3.</t>
  </si>
  <si>
    <t xml:space="preserve">Autoantikūnai prieš skydliaukę </t>
  </si>
  <si>
    <t>1.4.</t>
  </si>
  <si>
    <t>Paraneoplastinės neuropatijos žymenys</t>
  </si>
  <si>
    <t>1.5.</t>
  </si>
  <si>
    <t>Periferinės neuropatijos žymenys</t>
  </si>
  <si>
    <t>1.6.</t>
  </si>
  <si>
    <t>Autoantikūnai prieš granuliocitus</t>
  </si>
  <si>
    <t>1.7.</t>
  </si>
  <si>
    <t>Autoantikūnai prieš fosfolipidus</t>
  </si>
  <si>
    <t>1.8.</t>
  </si>
  <si>
    <t>Antikūnai prieš audinių transglutaminazę ir gliadiną</t>
  </si>
  <si>
    <t>1.9.</t>
  </si>
  <si>
    <t>Borrelia [IgG, IgM] serologinė diagnozė, Borrelia [IgG, IgM] blotas</t>
  </si>
  <si>
    <t>1.10.</t>
  </si>
  <si>
    <t>HSV-1/2 [IgG, IgM] (Antikūnai prieš Herpes simplex virusą)</t>
  </si>
  <si>
    <t>1.11.</t>
  </si>
  <si>
    <t>EBV [IgG, IgM] (Antikūnai prieš Epšteino- Baro virusą)</t>
  </si>
  <si>
    <t>1.12.</t>
  </si>
  <si>
    <t>SARSCoV-2 (S1) [IgG], neutralizuojantys antikūnai</t>
  </si>
  <si>
    <t>1.13.</t>
  </si>
  <si>
    <t>Borrelia [IgG], Neuroboreliozės diagnostika</t>
  </si>
  <si>
    <t>1.14.</t>
  </si>
  <si>
    <t>Parvoviruso B19 [IgG, IgM] (Antikūnai prieš Parvovirusą B19)</t>
  </si>
  <si>
    <t>1.15.</t>
  </si>
  <si>
    <t>Varicella Zoster [IgG, IgM] (Antikūnai prieš Varicella zoster virusą)</t>
  </si>
  <si>
    <t>1.16.</t>
  </si>
  <si>
    <t>Parazitų mikroskopinis tyrimas kraujo tepinėlyje</t>
  </si>
  <si>
    <t>1.17.</t>
  </si>
  <si>
    <t>Chlamydia pneumoniae antikūnai</t>
  </si>
  <si>
    <t>1.18.</t>
  </si>
  <si>
    <t>Helicobacter pylori antikūnai</t>
  </si>
  <si>
    <t>1.19.</t>
  </si>
  <si>
    <t>Mycoplasma pneumoniae antikūnai</t>
  </si>
  <si>
    <t>1.20.</t>
  </si>
  <si>
    <t>Treponema pallidum antikūnai</t>
  </si>
  <si>
    <t>1.21.</t>
  </si>
  <si>
    <t>Grybų kultūra (dermofitai, mieles ir pelėsiai)</t>
  </si>
  <si>
    <t>1.22.</t>
  </si>
  <si>
    <t>Toxoplasma antikūnai</t>
  </si>
  <si>
    <t>1.23.</t>
  </si>
  <si>
    <t>SARS-CoV-2 ANTIGENAS</t>
  </si>
  <si>
    <t>1.24.</t>
  </si>
  <si>
    <t>Citomegaloviruso antikūnai</t>
  </si>
  <si>
    <t>1.25.</t>
  </si>
  <si>
    <t>Tymų antikūnai</t>
  </si>
  <si>
    <t>1.26.</t>
  </si>
  <si>
    <t>Raudonukės antikūnai</t>
  </si>
  <si>
    <t>1.27.</t>
  </si>
  <si>
    <t>Erkinio encefalito antikūnai (TBE/FSME)</t>
  </si>
  <si>
    <t>1.28.</t>
  </si>
  <si>
    <t>Bordetella pertusis antikūnai</t>
  </si>
  <si>
    <t>1.29.</t>
  </si>
  <si>
    <t>Periferinio kraujo ląstelių ( limfocitų) imunofenotipavimas</t>
  </si>
  <si>
    <t>1.30.</t>
  </si>
  <si>
    <t>Preeklamsijos žymenys (PIGF, sFLT-1)</t>
  </si>
  <si>
    <t>1.31.</t>
  </si>
  <si>
    <t xml:space="preserve">HbA1c </t>
  </si>
  <si>
    <t>1.32.</t>
  </si>
  <si>
    <t xml:space="preserve">Cerebrospinalio skysčio analizė (oligokloninėms IgG juostoms) </t>
  </si>
  <si>
    <t>1.33.</t>
  </si>
  <si>
    <t xml:space="preserve">Infekcinė serologija – Prokalcitoninas </t>
  </si>
  <si>
    <t>1.34.</t>
  </si>
  <si>
    <t xml:space="preserve">Haemostazė – POCT (ACT) </t>
  </si>
  <si>
    <t>1.35.</t>
  </si>
  <si>
    <t xml:space="preserve">Haemostazė - ROTEM Sigma </t>
  </si>
  <si>
    <t>1.36.</t>
  </si>
  <si>
    <t>Hemostazė  – Compact (APTT, AT, Fib, D-Di, PT (INR))</t>
  </si>
  <si>
    <t>1.37.</t>
  </si>
  <si>
    <t>Haemostazė -  FVIII, vW:Ag</t>
  </si>
  <si>
    <t>1.38.</t>
  </si>
  <si>
    <t>Haemostazė -  AT, Proteinas C, Proteinas S</t>
  </si>
  <si>
    <t>1.39.</t>
  </si>
  <si>
    <t>Haemostazė -  FVII, FII, FV, FX</t>
  </si>
  <si>
    <t>1.40.</t>
  </si>
  <si>
    <t>Haemostazė -  APC-R</t>
  </si>
  <si>
    <t>1.41.</t>
  </si>
  <si>
    <t>Kalcio metabolizmas/skydliaukės tyr.  (1-84 PTH, hCT, Tg)</t>
  </si>
  <si>
    <t>1.42.</t>
  </si>
  <si>
    <t>Vėžio žymenys  (AFP, Ca125, Ca199, Ca153, CEA, PSA, Tg, Beta2 mikroglobulinas, NSE, HE4, S100, Ca72-4,  ir kt)</t>
  </si>
  <si>
    <t>1.43.</t>
  </si>
  <si>
    <t xml:space="preserve">Vitaminai - Vitaminas  , Vitaminas B12, Folio rg. (serume) </t>
  </si>
  <si>
    <t>1.44.</t>
  </si>
  <si>
    <t xml:space="preserve">Amoniakas </t>
  </si>
  <si>
    <t>1.45.</t>
  </si>
  <si>
    <t>Pro Gastrin atpalaiduojantis baltymas</t>
  </si>
  <si>
    <t>1.46.</t>
  </si>
  <si>
    <t>Leukemijų/limfomų imunofenotipavimas, hematologinių neoplazmų imunofenotipavimas</t>
  </si>
  <si>
    <t>1.47.</t>
  </si>
  <si>
    <t>Kamieninių ląstelių (CD34) tėkmės citometrinis nustatymas</t>
  </si>
  <si>
    <t>1.48.</t>
  </si>
  <si>
    <t>Rūgščių-šarmų pusiausvyra ir elektrolitai</t>
  </si>
  <si>
    <t>1.49.</t>
  </si>
  <si>
    <t>Interleukinas 6 (IL-6)</t>
  </si>
  <si>
    <t>1.50.</t>
  </si>
  <si>
    <t>Šlapimo kiekybiniai biocheminiai tyrimai</t>
  </si>
  <si>
    <t>1.51.</t>
  </si>
  <si>
    <t>Hormonai B (aldosteronas, c-peptidas, kortizolis, DHEAS, E2, FSH, LH, prolaktinas, progesteronas, SHBG, testosteronas ir kita)</t>
  </si>
  <si>
    <t>1.52.</t>
  </si>
  <si>
    <t>Hormonai A (TTH, LT4, LT3, HCG, feritinas ir kita)</t>
  </si>
  <si>
    <t>1.53.</t>
  </si>
  <si>
    <t>Klinikinės chemijos (bendrieji klinikinės chemijos tyrimai, mėginiai žmogaus serumo pagrindu, 2 lygių)</t>
  </si>
  <si>
    <t>1.54.</t>
  </si>
  <si>
    <t xml:space="preserve">RF ir Anti-CCP </t>
  </si>
  <si>
    <t>1.55.</t>
  </si>
  <si>
    <t xml:space="preserve">ACTH ir kortizolis </t>
  </si>
  <si>
    <t>1.56.</t>
  </si>
  <si>
    <t>Širdies žymenys (didelio jautrumo Troponinas I, T)</t>
  </si>
  <si>
    <t>1.57.</t>
  </si>
  <si>
    <t>Baltymai, imunocheminis nustatymas (c3, c4, haptoglobinas, IgG, IgA, IgM, Kappa ir Lambda laisvosios)</t>
  </si>
  <si>
    <t>1.58.</t>
  </si>
  <si>
    <t>Antistreptolizinas O (ASO)</t>
  </si>
  <si>
    <t>1.59.</t>
  </si>
  <si>
    <t>Tulžies rūgštys</t>
  </si>
  <si>
    <t>1.60.</t>
  </si>
  <si>
    <t>Legionella antigeno nustatymas šlapime</t>
  </si>
  <si>
    <t>1.61.</t>
  </si>
  <si>
    <t>Neisseria Gonorrhoeae</t>
  </si>
  <si>
    <t>1.62.</t>
  </si>
  <si>
    <t>Influenzae A+B antigenas</t>
  </si>
  <si>
    <t>1.63.</t>
  </si>
  <si>
    <t>RS viruso antigenas</t>
  </si>
  <si>
    <t>1.64.</t>
  </si>
  <si>
    <t>Adeno/Roto virusų diagnostika</t>
  </si>
  <si>
    <t>1.65.</t>
  </si>
  <si>
    <t>Noro viruso diagnostika</t>
  </si>
  <si>
    <t>1.66.</t>
  </si>
  <si>
    <t>Išmatų kalprotektinas</t>
  </si>
  <si>
    <t>1.67.</t>
  </si>
  <si>
    <t>Kasos elastazė</t>
  </si>
  <si>
    <t>1.68.</t>
  </si>
  <si>
    <t>Clostridium toksinai</t>
  </si>
  <si>
    <t>1.69.</t>
  </si>
  <si>
    <t>Helicobacter antigenas</t>
  </si>
  <si>
    <t>1.70.</t>
  </si>
  <si>
    <t>Bakterijų atrankiniai tyrimai šlapime (automatizuotais analizatoriais)</t>
  </si>
  <si>
    <t>1.71.</t>
  </si>
  <si>
    <t>GAMA interferono (IGRA) atpalaidavimo tyrimas Mycobacterium tuberculosis nustatyti</t>
  </si>
  <si>
    <t>1.72.</t>
  </si>
  <si>
    <t>Likvoras, kultūra, atrankiniai tyrimai</t>
  </si>
  <si>
    <t>1.73.</t>
  </si>
  <si>
    <t>Mikobakterijų tepinėlis</t>
  </si>
  <si>
    <t>1.74.</t>
  </si>
  <si>
    <t>Išmatų kultūra</t>
  </si>
  <si>
    <t>1.75.</t>
  </si>
  <si>
    <t>Stulpelinės agliutinacijos reakcijos, reakcijų vertinimas ir pacientų atvėjai.</t>
  </si>
  <si>
    <t>1.76.</t>
  </si>
  <si>
    <t>Sinovijinio skysčio kristalai</t>
  </si>
  <si>
    <t>1.77.</t>
  </si>
  <si>
    <t>Parazitai išmatose</t>
  </si>
  <si>
    <t>1.78.</t>
  </si>
  <si>
    <t>Atrankiniai tyrimai nėščiosioms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</si>
  <si>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</si>
  <si>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</si>
  <si>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</si>
  <si>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</si>
  <si>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</si>
  <si>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</si>
  <si>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</si>
  <si>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</si>
  <si>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</si>
  <si>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</si>
  <si>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</si>
  <si>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</si>
  <si>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</si>
  <si>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</si>
  <si>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</si>
  <si>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</si>
  <si>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</si>
  <si>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</si>
  <si>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</si>
  <si>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</si>
  <si>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</si>
  <si>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</si>
  <si>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</si>
  <si>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</si>
  <si>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4424 2026-04-23 09:25:38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</si>
</sst>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14"/>
  <sheetViews>
    <sheetView tabSelected="1" workbookViewId="0"/>
  </sheetViews>
  <sheetFormatPr defaultColWidth="10.875" defaultRowHeight="15" x14ac:dyDescent="0.25"/>
  <cols>
    <col min="1" max="1" width="9.125" style="1" customWidth="1"/>
    <col min="2" max="2" width="52.25" style="1" customWidth="1"/>
    <col min="3" max="3" width="16.625" style="1" customWidth="1"/>
    <col min="4" max="4" width="13" style="1" customWidth="1"/>
    <col min="5" max="5" width="17" style="1" customWidth="1"/>
    <col min="6" max="6" width="15.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0.75" customHeight="1" x14ac:dyDescent="0.25">
      <c r="A30" s="74" t="s">
        <v>24</v>
      </c>
      <c r="B30" s="74"/>
      <c r="C30" s="74"/>
      <c r="D30" s="15"/>
    </row>
    <row r="31" spans="1:7" x14ac:dyDescent="0.25">
      <c r="A31" s="14" t="s">
        <v>25</v>
      </c>
    </row>
    <row r="32" spans="1:7" x14ac:dyDescent="0.25">
      <c r="A32" s="12" t="s">
        <v>26</v>
      </c>
    </row>
    <row r="33" spans="1:7" ht="45" x14ac:dyDescent="0.25">
      <c r="A33" s="69" t="s">
        <v>27</v>
      </c>
      <c r="B33" s="69" t="s">
        <v>28</v>
      </c>
      <c r="C33" s="69" t="s">
        <v>29</v>
      </c>
      <c r="D33" s="69" t="s">
        <v>30</v>
      </c>
      <c r="E33" s="69" t="s">
        <v>31</v>
      </c>
      <c r="F33" s="69" t="s">
        <v>32</v>
      </c>
      <c r="G33" s="69" t="s">
        <v>33</v>
      </c>
    </row>
    <row r="34" spans="1:7" x14ac:dyDescent="0.25">
      <c r="A34" s="70" t="s">
        <v>34</v>
      </c>
      <c r="B34" s="70" t="s">
        <v>35</v>
      </c>
      <c r="C34" s="73">
        <v>1</v>
      </c>
      <c r="D34" s="73" t="s">
        <v>36</v>
      </c>
      <c r="E34" s="71"/>
      <c r="F34" s="70" t="str">
        <f t="shared" ref="F34:F65" si="0">IF(ISBLANK(E34),"", PRODUCT(C34,E34))</f>
        <v/>
      </c>
      <c r="G34" s="72"/>
    </row>
    <row r="35" spans="1:7" x14ac:dyDescent="0.25">
      <c r="A35" s="70" t="s">
        <v>37</v>
      </c>
      <c r="B35" s="70" t="s">
        <v>38</v>
      </c>
      <c r="C35" s="73">
        <v>1</v>
      </c>
      <c r="D35" s="73" t="s">
        <v>36</v>
      </c>
      <c r="E35" s="71"/>
      <c r="F35" s="70" t="str">
        <f t="shared" si="0"/>
        <v/>
      </c>
      <c r="G35" s="72"/>
    </row>
    <row r="36" spans="1:7" x14ac:dyDescent="0.25">
      <c r="A36" s="70" t="s">
        <v>39</v>
      </c>
      <c r="B36" s="70" t="s">
        <v>40</v>
      </c>
      <c r="C36" s="73">
        <v>1</v>
      </c>
      <c r="D36" s="73" t="s">
        <v>36</v>
      </c>
      <c r="E36" s="71"/>
      <c r="F36" s="70" t="str">
        <f t="shared" si="0"/>
        <v/>
      </c>
      <c r="G36" s="72"/>
    </row>
    <row r="37" spans="1:7" x14ac:dyDescent="0.25">
      <c r="A37" s="70" t="s">
        <v>41</v>
      </c>
      <c r="B37" s="70" t="s">
        <v>42</v>
      </c>
      <c r="C37" s="73">
        <v>1</v>
      </c>
      <c r="D37" s="73" t="s">
        <v>36</v>
      </c>
      <c r="E37" s="71"/>
      <c r="F37" s="70" t="str">
        <f t="shared" si="0"/>
        <v/>
      </c>
      <c r="G37" s="72"/>
    </row>
    <row r="38" spans="1:7" x14ac:dyDescent="0.25">
      <c r="A38" s="70" t="s">
        <v>43</v>
      </c>
      <c r="B38" s="70" t="s">
        <v>44</v>
      </c>
      <c r="C38" s="73">
        <v>1</v>
      </c>
      <c r="D38" s="73" t="s">
        <v>36</v>
      </c>
      <c r="E38" s="71"/>
      <c r="F38" s="70" t="str">
        <f t="shared" si="0"/>
        <v/>
      </c>
      <c r="G38" s="72"/>
    </row>
    <row r="39" spans="1:7" x14ac:dyDescent="0.25">
      <c r="A39" s="70" t="s">
        <v>45</v>
      </c>
      <c r="B39" s="70" t="s">
        <v>46</v>
      </c>
      <c r="C39" s="73">
        <v>1</v>
      </c>
      <c r="D39" s="73" t="s">
        <v>36</v>
      </c>
      <c r="E39" s="71"/>
      <c r="F39" s="70" t="str">
        <f t="shared" si="0"/>
        <v/>
      </c>
      <c r="G39" s="72"/>
    </row>
    <row r="40" spans="1:7" x14ac:dyDescent="0.25">
      <c r="A40" s="70" t="s">
        <v>47</v>
      </c>
      <c r="B40" s="70" t="s">
        <v>48</v>
      </c>
      <c r="C40" s="73">
        <v>1</v>
      </c>
      <c r="D40" s="73" t="s">
        <v>36</v>
      </c>
      <c r="E40" s="71"/>
      <c r="F40" s="70" t="str">
        <f t="shared" si="0"/>
        <v/>
      </c>
      <c r="G40" s="72"/>
    </row>
    <row r="41" spans="1:7" x14ac:dyDescent="0.25">
      <c r="A41" s="70" t="s">
        <v>49</v>
      </c>
      <c r="B41" s="70" t="s">
        <v>50</v>
      </c>
      <c r="C41" s="73">
        <v>1</v>
      </c>
      <c r="D41" s="73" t="s">
        <v>36</v>
      </c>
      <c r="E41" s="71"/>
      <c r="F41" s="70" t="str">
        <f t="shared" si="0"/>
        <v/>
      </c>
      <c r="G41" s="72"/>
    </row>
    <row r="42" spans="1:7" x14ac:dyDescent="0.25">
      <c r="A42" s="70" t="s">
        <v>51</v>
      </c>
      <c r="B42" s="70" t="s">
        <v>52</v>
      </c>
      <c r="C42" s="73">
        <v>1</v>
      </c>
      <c r="D42" s="73" t="s">
        <v>36</v>
      </c>
      <c r="E42" s="71"/>
      <c r="F42" s="70" t="str">
        <f t="shared" si="0"/>
        <v/>
      </c>
      <c r="G42" s="72"/>
    </row>
    <row r="43" spans="1:7" x14ac:dyDescent="0.25">
      <c r="A43" s="70" t="s">
        <v>53</v>
      </c>
      <c r="B43" s="70" t="s">
        <v>54</v>
      </c>
      <c r="C43" s="73">
        <v>1</v>
      </c>
      <c r="D43" s="73" t="s">
        <v>36</v>
      </c>
      <c r="E43" s="71"/>
      <c r="F43" s="70" t="str">
        <f t="shared" si="0"/>
        <v/>
      </c>
      <c r="G43" s="72"/>
    </row>
    <row r="44" spans="1:7" x14ac:dyDescent="0.25">
      <c r="A44" s="70" t="s">
        <v>55</v>
      </c>
      <c r="B44" s="70" t="s">
        <v>56</v>
      </c>
      <c r="C44" s="73">
        <v>1</v>
      </c>
      <c r="D44" s="73" t="s">
        <v>36</v>
      </c>
      <c r="E44" s="71"/>
      <c r="F44" s="70" t="str">
        <f t="shared" si="0"/>
        <v/>
      </c>
      <c r="G44" s="72"/>
    </row>
    <row r="45" spans="1:7" x14ac:dyDescent="0.25">
      <c r="A45" s="70" t="s">
        <v>57</v>
      </c>
      <c r="B45" s="70" t="s">
        <v>58</v>
      </c>
      <c r="C45" s="73">
        <v>1</v>
      </c>
      <c r="D45" s="73" t="s">
        <v>36</v>
      </c>
      <c r="E45" s="71"/>
      <c r="F45" s="70" t="str">
        <f t="shared" si="0"/>
        <v/>
      </c>
      <c r="G45" s="72"/>
    </row>
    <row r="46" spans="1:7" x14ac:dyDescent="0.25">
      <c r="A46" s="70" t="s">
        <v>59</v>
      </c>
      <c r="B46" s="70" t="s">
        <v>60</v>
      </c>
      <c r="C46" s="73">
        <v>1</v>
      </c>
      <c r="D46" s="73" t="s">
        <v>36</v>
      </c>
      <c r="E46" s="71"/>
      <c r="F46" s="70" t="str">
        <f t="shared" si="0"/>
        <v/>
      </c>
      <c r="G46" s="72"/>
    </row>
    <row r="47" spans="1:7" x14ac:dyDescent="0.25">
      <c r="A47" s="70" t="s">
        <v>61</v>
      </c>
      <c r="B47" s="70" t="s">
        <v>62</v>
      </c>
      <c r="C47" s="73">
        <v>1</v>
      </c>
      <c r="D47" s="73" t="s">
        <v>36</v>
      </c>
      <c r="E47" s="71"/>
      <c r="F47" s="70" t="str">
        <f t="shared" si="0"/>
        <v/>
      </c>
      <c r="G47" s="72"/>
    </row>
    <row r="48" spans="1:7" ht="30" x14ac:dyDescent="0.25">
      <c r="A48" s="70" t="s">
        <v>63</v>
      </c>
      <c r="B48" s="70" t="s">
        <v>64</v>
      </c>
      <c r="C48" s="73">
        <v>1</v>
      </c>
      <c r="D48" s="73" t="s">
        <v>36</v>
      </c>
      <c r="E48" s="71"/>
      <c r="F48" s="70" t="str">
        <f t="shared" si="0"/>
        <v/>
      </c>
      <c r="G48" s="72"/>
    </row>
    <row r="49" spans="1:7" x14ac:dyDescent="0.25">
      <c r="A49" s="70" t="s">
        <v>65</v>
      </c>
      <c r="B49" s="70" t="s">
        <v>66</v>
      </c>
      <c r="C49" s="73">
        <v>1</v>
      </c>
      <c r="D49" s="73" t="s">
        <v>36</v>
      </c>
      <c r="E49" s="71"/>
      <c r="F49" s="70" t="str">
        <f t="shared" si="0"/>
        <v/>
      </c>
      <c r="G49" s="72"/>
    </row>
    <row r="50" spans="1:7" x14ac:dyDescent="0.25">
      <c r="A50" s="70" t="s">
        <v>67</v>
      </c>
      <c r="B50" s="70" t="s">
        <v>68</v>
      </c>
      <c r="C50" s="73">
        <v>1</v>
      </c>
      <c r="D50" s="73" t="s">
        <v>36</v>
      </c>
      <c r="E50" s="71"/>
      <c r="F50" s="70" t="str">
        <f t="shared" si="0"/>
        <v/>
      </c>
      <c r="G50" s="72"/>
    </row>
    <row r="51" spans="1:7" x14ac:dyDescent="0.25">
      <c r="A51" s="70" t="s">
        <v>69</v>
      </c>
      <c r="B51" s="70" t="s">
        <v>70</v>
      </c>
      <c r="C51" s="73">
        <v>1</v>
      </c>
      <c r="D51" s="73" t="s">
        <v>36</v>
      </c>
      <c r="E51" s="71"/>
      <c r="F51" s="70" t="str">
        <f t="shared" si="0"/>
        <v/>
      </c>
      <c r="G51" s="72"/>
    </row>
    <row r="52" spans="1:7" x14ac:dyDescent="0.25">
      <c r="A52" s="70" t="s">
        <v>71</v>
      </c>
      <c r="B52" s="70" t="s">
        <v>72</v>
      </c>
      <c r="C52" s="73">
        <v>1</v>
      </c>
      <c r="D52" s="73" t="s">
        <v>36</v>
      </c>
      <c r="E52" s="71"/>
      <c r="F52" s="70" t="str">
        <f t="shared" si="0"/>
        <v/>
      </c>
      <c r="G52" s="72"/>
    </row>
    <row r="53" spans="1:7" x14ac:dyDescent="0.25">
      <c r="A53" s="70" t="s">
        <v>73</v>
      </c>
      <c r="B53" s="70" t="s">
        <v>74</v>
      </c>
      <c r="C53" s="73">
        <v>1</v>
      </c>
      <c r="D53" s="73" t="s">
        <v>36</v>
      </c>
      <c r="E53" s="71"/>
      <c r="F53" s="70" t="str">
        <f t="shared" si="0"/>
        <v/>
      </c>
      <c r="G53" s="72"/>
    </row>
    <row r="54" spans="1:7" x14ac:dyDescent="0.25">
      <c r="A54" s="70" t="s">
        <v>75</v>
      </c>
      <c r="B54" s="70" t="s">
        <v>76</v>
      </c>
      <c r="C54" s="73">
        <v>1</v>
      </c>
      <c r="D54" s="73" t="s">
        <v>36</v>
      </c>
      <c r="E54" s="71"/>
      <c r="F54" s="70" t="str">
        <f t="shared" si="0"/>
        <v/>
      </c>
      <c r="G54" s="72"/>
    </row>
    <row r="55" spans="1:7" x14ac:dyDescent="0.25">
      <c r="A55" s="70" t="s">
        <v>77</v>
      </c>
      <c r="B55" s="70" t="s">
        <v>78</v>
      </c>
      <c r="C55" s="73">
        <v>1</v>
      </c>
      <c r="D55" s="73" t="s">
        <v>36</v>
      </c>
      <c r="E55" s="71"/>
      <c r="F55" s="70" t="str">
        <f t="shared" si="0"/>
        <v/>
      </c>
      <c r="G55" s="72"/>
    </row>
    <row r="56" spans="1:7" x14ac:dyDescent="0.25">
      <c r="A56" s="70" t="s">
        <v>79</v>
      </c>
      <c r="B56" s="70" t="s">
        <v>80</v>
      </c>
      <c r="C56" s="73">
        <v>1</v>
      </c>
      <c r="D56" s="73" t="s">
        <v>36</v>
      </c>
      <c r="E56" s="71"/>
      <c r="F56" s="70" t="str">
        <f t="shared" si="0"/>
        <v/>
      </c>
      <c r="G56" s="72"/>
    </row>
    <row r="57" spans="1:7" x14ac:dyDescent="0.25">
      <c r="A57" s="70" t="s">
        <v>81</v>
      </c>
      <c r="B57" s="70" t="s">
        <v>82</v>
      </c>
      <c r="C57" s="73">
        <v>1</v>
      </c>
      <c r="D57" s="73" t="s">
        <v>36</v>
      </c>
      <c r="E57" s="71"/>
      <c r="F57" s="70" t="str">
        <f t="shared" si="0"/>
        <v/>
      </c>
      <c r="G57" s="72"/>
    </row>
    <row r="58" spans="1:7" x14ac:dyDescent="0.25">
      <c r="A58" s="70" t="s">
        <v>83</v>
      </c>
      <c r="B58" s="70" t="s">
        <v>84</v>
      </c>
      <c r="C58" s="73">
        <v>1</v>
      </c>
      <c r="D58" s="73" t="s">
        <v>36</v>
      </c>
      <c r="E58" s="71"/>
      <c r="F58" s="70" t="str">
        <f t="shared" si="0"/>
        <v/>
      </c>
      <c r="G58" s="72"/>
    </row>
    <row r="59" spans="1:7" x14ac:dyDescent="0.25">
      <c r="A59" s="70" t="s">
        <v>85</v>
      </c>
      <c r="B59" s="70" t="s">
        <v>86</v>
      </c>
      <c r="C59" s="73">
        <v>1</v>
      </c>
      <c r="D59" s="73" t="s">
        <v>36</v>
      </c>
      <c r="E59" s="71"/>
      <c r="F59" s="70" t="str">
        <f t="shared" si="0"/>
        <v/>
      </c>
      <c r="G59" s="72"/>
    </row>
    <row r="60" spans="1:7" x14ac:dyDescent="0.25">
      <c r="A60" s="70" t="s">
        <v>87</v>
      </c>
      <c r="B60" s="70" t="s">
        <v>88</v>
      </c>
      <c r="C60" s="73">
        <v>1</v>
      </c>
      <c r="D60" s="73" t="s">
        <v>36</v>
      </c>
      <c r="E60" s="71"/>
      <c r="F60" s="70" t="str">
        <f t="shared" si="0"/>
        <v/>
      </c>
      <c r="G60" s="72"/>
    </row>
    <row r="61" spans="1:7" x14ac:dyDescent="0.25">
      <c r="A61" s="70" t="s">
        <v>89</v>
      </c>
      <c r="B61" s="70" t="s">
        <v>90</v>
      </c>
      <c r="C61" s="73">
        <v>1</v>
      </c>
      <c r="D61" s="73" t="s">
        <v>36</v>
      </c>
      <c r="E61" s="71"/>
      <c r="F61" s="70" t="str">
        <f t="shared" si="0"/>
        <v/>
      </c>
      <c r="G61" s="72"/>
    </row>
    <row r="62" spans="1:7" x14ac:dyDescent="0.25">
      <c r="A62" s="70" t="s">
        <v>91</v>
      </c>
      <c r="B62" s="70" t="s">
        <v>92</v>
      </c>
      <c r="C62" s="73">
        <v>1</v>
      </c>
      <c r="D62" s="73" t="s">
        <v>36</v>
      </c>
      <c r="E62" s="71"/>
      <c r="F62" s="70" t="str">
        <f t="shared" si="0"/>
        <v/>
      </c>
      <c r="G62" s="72"/>
    </row>
    <row r="63" spans="1:7" x14ac:dyDescent="0.25">
      <c r="A63" s="70" t="s">
        <v>93</v>
      </c>
      <c r="B63" s="70" t="s">
        <v>94</v>
      </c>
      <c r="C63" s="73">
        <v>1</v>
      </c>
      <c r="D63" s="73" t="s">
        <v>36</v>
      </c>
      <c r="E63" s="71"/>
      <c r="F63" s="70" t="str">
        <f t="shared" si="0"/>
        <v/>
      </c>
      <c r="G63" s="72"/>
    </row>
    <row r="64" spans="1:7" x14ac:dyDescent="0.25">
      <c r="A64" s="70" t="s">
        <v>95</v>
      </c>
      <c r="B64" s="70" t="s">
        <v>96</v>
      </c>
      <c r="C64" s="73">
        <v>1</v>
      </c>
      <c r="D64" s="73" t="s">
        <v>36</v>
      </c>
      <c r="E64" s="71"/>
      <c r="F64" s="70" t="str">
        <f t="shared" si="0"/>
        <v/>
      </c>
      <c r="G64" s="72"/>
    </row>
    <row r="65" spans="1:7" x14ac:dyDescent="0.25">
      <c r="A65" s="70" t="s">
        <v>97</v>
      </c>
      <c r="B65" s="70" t="s">
        <v>98</v>
      </c>
      <c r="C65" s="73">
        <v>1</v>
      </c>
      <c r="D65" s="73" t="s">
        <v>36</v>
      </c>
      <c r="E65" s="71"/>
      <c r="F65" s="70" t="str">
        <f t="shared" si="0"/>
        <v/>
      </c>
      <c r="G65" s="72"/>
    </row>
    <row r="66" spans="1:7" x14ac:dyDescent="0.25">
      <c r="A66" s="70" t="s">
        <v>99</v>
      </c>
      <c r="B66" s="70" t="s">
        <v>100</v>
      </c>
      <c r="C66" s="73">
        <v>1</v>
      </c>
      <c r="D66" s="73" t="s">
        <v>36</v>
      </c>
      <c r="E66" s="71"/>
      <c r="F66" s="70" t="str">
        <f t="shared" ref="F66:F97" si="1">IF(ISBLANK(E66),"", PRODUCT(C66,E66))</f>
        <v/>
      </c>
      <c r="G66" s="72"/>
    </row>
    <row r="67" spans="1:7" x14ac:dyDescent="0.25">
      <c r="A67" s="70" t="s">
        <v>101</v>
      </c>
      <c r="B67" s="70" t="s">
        <v>102</v>
      </c>
      <c r="C67" s="73">
        <v>1</v>
      </c>
      <c r="D67" s="73" t="s">
        <v>36</v>
      </c>
      <c r="E67" s="71"/>
      <c r="F67" s="70" t="str">
        <f t="shared" si="1"/>
        <v/>
      </c>
      <c r="G67" s="72"/>
    </row>
    <row r="68" spans="1:7" x14ac:dyDescent="0.25">
      <c r="A68" s="70" t="s">
        <v>103</v>
      </c>
      <c r="B68" s="70" t="s">
        <v>104</v>
      </c>
      <c r="C68" s="73">
        <v>1</v>
      </c>
      <c r="D68" s="73" t="s">
        <v>36</v>
      </c>
      <c r="E68" s="71"/>
      <c r="F68" s="70" t="str">
        <f t="shared" si="1"/>
        <v/>
      </c>
      <c r="G68" s="72"/>
    </row>
    <row r="69" spans="1:7" x14ac:dyDescent="0.25">
      <c r="A69" s="70" t="s">
        <v>105</v>
      </c>
      <c r="B69" s="70" t="s">
        <v>106</v>
      </c>
      <c r="C69" s="73">
        <v>2</v>
      </c>
      <c r="D69" s="73" t="s">
        <v>36</v>
      </c>
      <c r="E69" s="71"/>
      <c r="F69" s="70" t="str">
        <f t="shared" si="1"/>
        <v/>
      </c>
      <c r="G69" s="72"/>
    </row>
    <row r="70" spans="1:7" x14ac:dyDescent="0.25">
      <c r="A70" s="70" t="s">
        <v>107</v>
      </c>
      <c r="B70" s="70" t="s">
        <v>108</v>
      </c>
      <c r="C70" s="73">
        <v>1</v>
      </c>
      <c r="D70" s="73" t="s">
        <v>36</v>
      </c>
      <c r="E70" s="71"/>
      <c r="F70" s="70" t="str">
        <f t="shared" si="1"/>
        <v/>
      </c>
      <c r="G70" s="72"/>
    </row>
    <row r="71" spans="1:7" x14ac:dyDescent="0.25">
      <c r="A71" s="70" t="s">
        <v>109</v>
      </c>
      <c r="B71" s="70" t="s">
        <v>110</v>
      </c>
      <c r="C71" s="73">
        <v>1</v>
      </c>
      <c r="D71" s="73" t="s">
        <v>36</v>
      </c>
      <c r="E71" s="71"/>
      <c r="F71" s="70" t="str">
        <f t="shared" si="1"/>
        <v/>
      </c>
      <c r="G71" s="72"/>
    </row>
    <row r="72" spans="1:7" x14ac:dyDescent="0.25">
      <c r="A72" s="70" t="s">
        <v>111</v>
      </c>
      <c r="B72" s="70" t="s">
        <v>112</v>
      </c>
      <c r="C72" s="73">
        <v>1</v>
      </c>
      <c r="D72" s="73" t="s">
        <v>36</v>
      </c>
      <c r="E72" s="71"/>
      <c r="F72" s="70" t="str">
        <f t="shared" si="1"/>
        <v/>
      </c>
      <c r="G72" s="72"/>
    </row>
    <row r="73" spans="1:7" x14ac:dyDescent="0.25">
      <c r="A73" s="70" t="s">
        <v>113</v>
      </c>
      <c r="B73" s="70" t="s">
        <v>114</v>
      </c>
      <c r="C73" s="73">
        <v>1</v>
      </c>
      <c r="D73" s="73" t="s">
        <v>36</v>
      </c>
      <c r="E73" s="71"/>
      <c r="F73" s="70" t="str">
        <f t="shared" si="1"/>
        <v/>
      </c>
      <c r="G73" s="72"/>
    </row>
    <row r="74" spans="1:7" x14ac:dyDescent="0.25">
      <c r="A74" s="70" t="s">
        <v>115</v>
      </c>
      <c r="B74" s="70" t="s">
        <v>116</v>
      </c>
      <c r="C74" s="73">
        <v>1</v>
      </c>
      <c r="D74" s="73" t="s">
        <v>36</v>
      </c>
      <c r="E74" s="71"/>
      <c r="F74" s="70" t="str">
        <f t="shared" si="1"/>
        <v/>
      </c>
      <c r="G74" s="72"/>
    </row>
    <row r="75" spans="1:7" ht="30" x14ac:dyDescent="0.25">
      <c r="A75" s="70" t="s">
        <v>117</v>
      </c>
      <c r="B75" s="70" t="s">
        <v>118</v>
      </c>
      <c r="C75" s="73">
        <v>1</v>
      </c>
      <c r="D75" s="73" t="s">
        <v>36</v>
      </c>
      <c r="E75" s="71"/>
      <c r="F75" s="70" t="str">
        <f t="shared" si="1"/>
        <v/>
      </c>
      <c r="G75" s="72"/>
    </row>
    <row r="76" spans="1:7" x14ac:dyDescent="0.25">
      <c r="A76" s="70" t="s">
        <v>119</v>
      </c>
      <c r="B76" s="70" t="s">
        <v>120</v>
      </c>
      <c r="C76" s="73">
        <v>1</v>
      </c>
      <c r="D76" s="73" t="s">
        <v>36</v>
      </c>
      <c r="E76" s="71"/>
      <c r="F76" s="70" t="str">
        <f t="shared" si="1"/>
        <v/>
      </c>
      <c r="G76" s="72"/>
    </row>
    <row r="77" spans="1:7" x14ac:dyDescent="0.25">
      <c r="A77" s="70" t="s">
        <v>121</v>
      </c>
      <c r="B77" s="70" t="s">
        <v>122</v>
      </c>
      <c r="C77" s="73">
        <v>1</v>
      </c>
      <c r="D77" s="73" t="s">
        <v>36</v>
      </c>
      <c r="E77" s="71"/>
      <c r="F77" s="70" t="str">
        <f t="shared" si="1"/>
        <v/>
      </c>
      <c r="G77" s="72"/>
    </row>
    <row r="78" spans="1:7" x14ac:dyDescent="0.25">
      <c r="A78" s="70" t="s">
        <v>123</v>
      </c>
      <c r="B78" s="70" t="s">
        <v>124</v>
      </c>
      <c r="C78" s="73">
        <v>1</v>
      </c>
      <c r="D78" s="73" t="s">
        <v>36</v>
      </c>
      <c r="E78" s="71"/>
      <c r="F78" s="70" t="str">
        <f t="shared" si="1"/>
        <v/>
      </c>
      <c r="G78" s="72"/>
    </row>
    <row r="79" spans="1:7" ht="30" x14ac:dyDescent="0.25">
      <c r="A79" s="70" t="s">
        <v>125</v>
      </c>
      <c r="B79" s="70" t="s">
        <v>126</v>
      </c>
      <c r="C79" s="73">
        <v>1</v>
      </c>
      <c r="D79" s="73" t="s">
        <v>36</v>
      </c>
      <c r="E79" s="71"/>
      <c r="F79" s="70" t="str">
        <f t="shared" si="1"/>
        <v/>
      </c>
      <c r="G79" s="72"/>
    </row>
    <row r="80" spans="1:7" x14ac:dyDescent="0.25">
      <c r="A80" s="70" t="s">
        <v>127</v>
      </c>
      <c r="B80" s="70" t="s">
        <v>128</v>
      </c>
      <c r="C80" s="73">
        <v>1</v>
      </c>
      <c r="D80" s="73" t="s">
        <v>36</v>
      </c>
      <c r="E80" s="71"/>
      <c r="F80" s="70" t="str">
        <f t="shared" si="1"/>
        <v/>
      </c>
      <c r="G80" s="72"/>
    </row>
    <row r="81" spans="1:7" x14ac:dyDescent="0.25">
      <c r="A81" s="70" t="s">
        <v>129</v>
      </c>
      <c r="B81" s="70" t="s">
        <v>130</v>
      </c>
      <c r="C81" s="73">
        <v>2</v>
      </c>
      <c r="D81" s="73" t="s">
        <v>36</v>
      </c>
      <c r="E81" s="71"/>
      <c r="F81" s="70" t="str">
        <f t="shared" si="1"/>
        <v/>
      </c>
      <c r="G81" s="72"/>
    </row>
    <row r="82" spans="1:7" x14ac:dyDescent="0.25">
      <c r="A82" s="70" t="s">
        <v>131</v>
      </c>
      <c r="B82" s="70" t="s">
        <v>132</v>
      </c>
      <c r="C82" s="73">
        <v>1</v>
      </c>
      <c r="D82" s="73" t="s">
        <v>36</v>
      </c>
      <c r="E82" s="71"/>
      <c r="F82" s="70" t="str">
        <f t="shared" si="1"/>
        <v/>
      </c>
      <c r="G82" s="72"/>
    </row>
    <row r="83" spans="1:7" x14ac:dyDescent="0.25">
      <c r="A83" s="70" t="s">
        <v>133</v>
      </c>
      <c r="B83" s="70" t="s">
        <v>134</v>
      </c>
      <c r="C83" s="73">
        <v>1</v>
      </c>
      <c r="D83" s="73" t="s">
        <v>36</v>
      </c>
      <c r="E83" s="71"/>
      <c r="F83" s="70" t="str">
        <f t="shared" si="1"/>
        <v/>
      </c>
      <c r="G83" s="72"/>
    </row>
    <row r="84" spans="1:7" ht="30" x14ac:dyDescent="0.25">
      <c r="A84" s="70" t="s">
        <v>135</v>
      </c>
      <c r="B84" s="70" t="s">
        <v>136</v>
      </c>
      <c r="C84" s="73">
        <v>1</v>
      </c>
      <c r="D84" s="73" t="s">
        <v>36</v>
      </c>
      <c r="E84" s="71"/>
      <c r="F84" s="70" t="str">
        <f t="shared" si="1"/>
        <v/>
      </c>
      <c r="G84" s="72"/>
    </row>
    <row r="85" spans="1:7" x14ac:dyDescent="0.25">
      <c r="A85" s="70" t="s">
        <v>137</v>
      </c>
      <c r="B85" s="70" t="s">
        <v>138</v>
      </c>
      <c r="C85" s="73">
        <v>1</v>
      </c>
      <c r="D85" s="73" t="s">
        <v>36</v>
      </c>
      <c r="E85" s="71"/>
      <c r="F85" s="70" t="str">
        <f t="shared" si="1"/>
        <v/>
      </c>
      <c r="G85" s="72"/>
    </row>
    <row r="86" spans="1:7" ht="30" x14ac:dyDescent="0.25">
      <c r="A86" s="70" t="s">
        <v>139</v>
      </c>
      <c r="B86" s="70" t="s">
        <v>140</v>
      </c>
      <c r="C86" s="73">
        <v>1</v>
      </c>
      <c r="D86" s="73" t="s">
        <v>36</v>
      </c>
      <c r="E86" s="71"/>
      <c r="F86" s="70" t="str">
        <f t="shared" si="1"/>
        <v/>
      </c>
      <c r="G86" s="72"/>
    </row>
    <row r="87" spans="1:7" x14ac:dyDescent="0.25">
      <c r="A87" s="70" t="s">
        <v>141</v>
      </c>
      <c r="B87" s="70" t="s">
        <v>142</v>
      </c>
      <c r="C87" s="73">
        <v>1</v>
      </c>
      <c r="D87" s="73" t="s">
        <v>36</v>
      </c>
      <c r="E87" s="71"/>
      <c r="F87" s="70" t="str">
        <f t="shared" si="1"/>
        <v/>
      </c>
      <c r="G87" s="72"/>
    </row>
    <row r="88" spans="1:7" x14ac:dyDescent="0.25">
      <c r="A88" s="70" t="s">
        <v>143</v>
      </c>
      <c r="B88" s="70" t="s">
        <v>144</v>
      </c>
      <c r="C88" s="73">
        <v>1</v>
      </c>
      <c r="D88" s="73" t="s">
        <v>36</v>
      </c>
      <c r="E88" s="71"/>
      <c r="F88" s="70" t="str">
        <f t="shared" si="1"/>
        <v/>
      </c>
      <c r="G88" s="72"/>
    </row>
    <row r="89" spans="1:7" x14ac:dyDescent="0.25">
      <c r="A89" s="70" t="s">
        <v>145</v>
      </c>
      <c r="B89" s="70" t="s">
        <v>146</v>
      </c>
      <c r="C89" s="73">
        <v>1</v>
      </c>
      <c r="D89" s="73" t="s">
        <v>36</v>
      </c>
      <c r="E89" s="71"/>
      <c r="F89" s="70" t="str">
        <f t="shared" si="1"/>
        <v/>
      </c>
      <c r="G89" s="72"/>
    </row>
    <row r="90" spans="1:7" ht="30" x14ac:dyDescent="0.25">
      <c r="A90" s="70" t="s">
        <v>147</v>
      </c>
      <c r="B90" s="70" t="s">
        <v>148</v>
      </c>
      <c r="C90" s="73">
        <v>1</v>
      </c>
      <c r="D90" s="73" t="s">
        <v>36</v>
      </c>
      <c r="E90" s="71"/>
      <c r="F90" s="70" t="str">
        <f t="shared" si="1"/>
        <v/>
      </c>
      <c r="G90" s="72"/>
    </row>
    <row r="91" spans="1:7" x14ac:dyDescent="0.25">
      <c r="A91" s="70" t="s">
        <v>149</v>
      </c>
      <c r="B91" s="70" t="s">
        <v>150</v>
      </c>
      <c r="C91" s="73">
        <v>1</v>
      </c>
      <c r="D91" s="73" t="s">
        <v>36</v>
      </c>
      <c r="E91" s="71"/>
      <c r="F91" s="70" t="str">
        <f t="shared" si="1"/>
        <v/>
      </c>
      <c r="G91" s="72"/>
    </row>
    <row r="92" spans="1:7" x14ac:dyDescent="0.25">
      <c r="A92" s="70" t="s">
        <v>151</v>
      </c>
      <c r="B92" s="70" t="s">
        <v>152</v>
      </c>
      <c r="C92" s="73">
        <v>1</v>
      </c>
      <c r="D92" s="73" t="s">
        <v>36</v>
      </c>
      <c r="E92" s="71"/>
      <c r="F92" s="70" t="str">
        <f t="shared" si="1"/>
        <v/>
      </c>
      <c r="G92" s="72"/>
    </row>
    <row r="93" spans="1:7" x14ac:dyDescent="0.25">
      <c r="A93" s="70" t="s">
        <v>153</v>
      </c>
      <c r="B93" s="70" t="s">
        <v>154</v>
      </c>
      <c r="C93" s="73">
        <v>1</v>
      </c>
      <c r="D93" s="73" t="s">
        <v>36</v>
      </c>
      <c r="E93" s="71"/>
      <c r="F93" s="70" t="str">
        <f t="shared" si="1"/>
        <v/>
      </c>
      <c r="G93" s="72"/>
    </row>
    <row r="94" spans="1:7" x14ac:dyDescent="0.25">
      <c r="A94" s="70" t="s">
        <v>155</v>
      </c>
      <c r="B94" s="70" t="s">
        <v>156</v>
      </c>
      <c r="C94" s="73">
        <v>1</v>
      </c>
      <c r="D94" s="73" t="s">
        <v>36</v>
      </c>
      <c r="E94" s="71"/>
      <c r="F94" s="70" t="str">
        <f t="shared" si="1"/>
        <v/>
      </c>
      <c r="G94" s="72"/>
    </row>
    <row r="95" spans="1:7" x14ac:dyDescent="0.25">
      <c r="A95" s="70" t="s">
        <v>157</v>
      </c>
      <c r="B95" s="70" t="s">
        <v>158</v>
      </c>
      <c r="C95" s="73">
        <v>1</v>
      </c>
      <c r="D95" s="73" t="s">
        <v>36</v>
      </c>
      <c r="E95" s="71"/>
      <c r="F95" s="70" t="str">
        <f t="shared" si="1"/>
        <v/>
      </c>
      <c r="G95" s="72"/>
    </row>
    <row r="96" spans="1:7" x14ac:dyDescent="0.25">
      <c r="A96" s="70" t="s">
        <v>159</v>
      </c>
      <c r="B96" s="70" t="s">
        <v>160</v>
      </c>
      <c r="C96" s="73">
        <v>1</v>
      </c>
      <c r="D96" s="73" t="s">
        <v>36</v>
      </c>
      <c r="E96" s="71"/>
      <c r="F96" s="70" t="str">
        <f t="shared" si="1"/>
        <v/>
      </c>
      <c r="G96" s="72"/>
    </row>
    <row r="97" spans="1:7" x14ac:dyDescent="0.25">
      <c r="A97" s="70" t="s">
        <v>161</v>
      </c>
      <c r="B97" s="70" t="s">
        <v>162</v>
      </c>
      <c r="C97" s="73">
        <v>1</v>
      </c>
      <c r="D97" s="73" t="s">
        <v>36</v>
      </c>
      <c r="E97" s="71"/>
      <c r="F97" s="70" t="str">
        <f t="shared" si="1"/>
        <v/>
      </c>
      <c r="G97" s="72"/>
    </row>
    <row r="98" spans="1:7" x14ac:dyDescent="0.25">
      <c r="A98" s="70" t="s">
        <v>163</v>
      </c>
      <c r="B98" s="70" t="s">
        <v>164</v>
      </c>
      <c r="C98" s="73">
        <v>1</v>
      </c>
      <c r="D98" s="73" t="s">
        <v>36</v>
      </c>
      <c r="E98" s="71"/>
      <c r="F98" s="70" t="str">
        <f t="shared" ref="F98:F129" si="2">IF(ISBLANK(E98),"", PRODUCT(C98,E98))</f>
        <v/>
      </c>
      <c r="G98" s="72"/>
    </row>
    <row r="99" spans="1:7" x14ac:dyDescent="0.25">
      <c r="A99" s="70" t="s">
        <v>165</v>
      </c>
      <c r="B99" s="70" t="s">
        <v>166</v>
      </c>
      <c r="C99" s="73">
        <v>1</v>
      </c>
      <c r="D99" s="73" t="s">
        <v>36</v>
      </c>
      <c r="E99" s="71"/>
      <c r="F99" s="70" t="str">
        <f t="shared" si="2"/>
        <v/>
      </c>
      <c r="G99" s="72"/>
    </row>
    <row r="100" spans="1:7" x14ac:dyDescent="0.25">
      <c r="A100" s="70" t="s">
        <v>167</v>
      </c>
      <c r="B100" s="70" t="s">
        <v>168</v>
      </c>
      <c r="C100" s="73">
        <v>1</v>
      </c>
      <c r="D100" s="73" t="s">
        <v>36</v>
      </c>
      <c r="E100" s="71"/>
      <c r="F100" s="70" t="str">
        <f t="shared" si="2"/>
        <v/>
      </c>
      <c r="G100" s="72"/>
    </row>
    <row r="101" spans="1:7" x14ac:dyDescent="0.25">
      <c r="A101" s="70" t="s">
        <v>169</v>
      </c>
      <c r="B101" s="70" t="s">
        <v>170</v>
      </c>
      <c r="C101" s="73">
        <v>1</v>
      </c>
      <c r="D101" s="73" t="s">
        <v>36</v>
      </c>
      <c r="E101" s="71"/>
      <c r="F101" s="70" t="str">
        <f t="shared" si="2"/>
        <v/>
      </c>
      <c r="G101" s="72"/>
    </row>
    <row r="102" spans="1:7" x14ac:dyDescent="0.25">
      <c r="A102" s="70" t="s">
        <v>171</v>
      </c>
      <c r="B102" s="70" t="s">
        <v>172</v>
      </c>
      <c r="C102" s="73">
        <v>1</v>
      </c>
      <c r="D102" s="73" t="s">
        <v>36</v>
      </c>
      <c r="E102" s="71"/>
      <c r="F102" s="70" t="str">
        <f t="shared" si="2"/>
        <v/>
      </c>
      <c r="G102" s="72"/>
    </row>
    <row r="103" spans="1:7" ht="30" x14ac:dyDescent="0.25">
      <c r="A103" s="70" t="s">
        <v>173</v>
      </c>
      <c r="B103" s="70" t="s">
        <v>174</v>
      </c>
      <c r="C103" s="73">
        <v>1</v>
      </c>
      <c r="D103" s="73" t="s">
        <v>36</v>
      </c>
      <c r="E103" s="71"/>
      <c r="F103" s="70" t="str">
        <f t="shared" si="2"/>
        <v/>
      </c>
      <c r="G103" s="72"/>
    </row>
    <row r="104" spans="1:7" ht="30" x14ac:dyDescent="0.25">
      <c r="A104" s="70" t="s">
        <v>175</v>
      </c>
      <c r="B104" s="70" t="s">
        <v>176</v>
      </c>
      <c r="C104" s="73">
        <v>1</v>
      </c>
      <c r="D104" s="73" t="s">
        <v>36</v>
      </c>
      <c r="E104" s="71"/>
      <c r="F104" s="70" t="str">
        <f t="shared" si="2"/>
        <v/>
      </c>
      <c r="G104" s="72"/>
    </row>
    <row r="105" spans="1:7" x14ac:dyDescent="0.25">
      <c r="A105" s="70" t="s">
        <v>177</v>
      </c>
      <c r="B105" s="70" t="s">
        <v>178</v>
      </c>
      <c r="C105" s="73">
        <v>1</v>
      </c>
      <c r="D105" s="73" t="s">
        <v>36</v>
      </c>
      <c r="E105" s="71"/>
      <c r="F105" s="70" t="str">
        <f t="shared" si="2"/>
        <v/>
      </c>
      <c r="G105" s="72"/>
    </row>
    <row r="106" spans="1:7" x14ac:dyDescent="0.25">
      <c r="A106" s="70" t="s">
        <v>179</v>
      </c>
      <c r="B106" s="70" t="s">
        <v>180</v>
      </c>
      <c r="C106" s="73">
        <v>1</v>
      </c>
      <c r="D106" s="73" t="s">
        <v>36</v>
      </c>
      <c r="E106" s="71"/>
      <c r="F106" s="70" t="str">
        <f t="shared" si="2"/>
        <v/>
      </c>
      <c r="G106" s="72"/>
    </row>
    <row r="107" spans="1:7" x14ac:dyDescent="0.25">
      <c r="A107" s="70" t="s">
        <v>181</v>
      </c>
      <c r="B107" s="70" t="s">
        <v>182</v>
      </c>
      <c r="C107" s="73">
        <v>1</v>
      </c>
      <c r="D107" s="73" t="s">
        <v>36</v>
      </c>
      <c r="E107" s="71"/>
      <c r="F107" s="70" t="str">
        <f t="shared" si="2"/>
        <v/>
      </c>
      <c r="G107" s="72"/>
    </row>
    <row r="108" spans="1:7" ht="30" x14ac:dyDescent="0.25">
      <c r="A108" s="70" t="s">
        <v>183</v>
      </c>
      <c r="B108" s="70" t="s">
        <v>184</v>
      </c>
      <c r="C108" s="73">
        <v>1</v>
      </c>
      <c r="D108" s="73" t="s">
        <v>36</v>
      </c>
      <c r="E108" s="71"/>
      <c r="F108" s="70" t="str">
        <f t="shared" si="2"/>
        <v/>
      </c>
      <c r="G108" s="72"/>
    </row>
    <row r="109" spans="1:7" x14ac:dyDescent="0.25">
      <c r="A109" s="70" t="s">
        <v>185</v>
      </c>
      <c r="B109" s="70" t="s">
        <v>186</v>
      </c>
      <c r="C109" s="73">
        <v>1</v>
      </c>
      <c r="D109" s="73" t="s">
        <v>36</v>
      </c>
      <c r="E109" s="71"/>
      <c r="F109" s="70" t="str">
        <f t="shared" si="2"/>
        <v/>
      </c>
      <c r="G109" s="72"/>
    </row>
    <row r="110" spans="1:7" x14ac:dyDescent="0.25">
      <c r="A110" s="70" t="s">
        <v>187</v>
      </c>
      <c r="B110" s="70" t="s">
        <v>188</v>
      </c>
      <c r="C110" s="73">
        <v>1</v>
      </c>
      <c r="D110" s="73" t="s">
        <v>36</v>
      </c>
      <c r="E110" s="71"/>
      <c r="F110" s="70" t="str">
        <f t="shared" si="2"/>
        <v/>
      </c>
      <c r="G110" s="72"/>
    </row>
    <row r="111" spans="1:7" x14ac:dyDescent="0.25">
      <c r="A111" s="70" t="s">
        <v>189</v>
      </c>
      <c r="B111" s="70" t="s">
        <v>190</v>
      </c>
      <c r="C111" s="73">
        <v>1</v>
      </c>
      <c r="D111" s="73" t="s">
        <v>36</v>
      </c>
      <c r="E111" s="71"/>
      <c r="F111" s="70" t="str">
        <f t="shared" si="2"/>
        <v/>
      </c>
      <c r="G111" s="72"/>
    </row>
    <row r="112" spans="1:7" x14ac:dyDescent="0.25">
      <c r="E112" s="16" t="s">
        <v>191</v>
      </c>
      <c r="F112" s="16" t="str">
        <f>IF((COUNT(C34:C111)&lt;&gt;COUNT(F34:F111)),"", ROUND(SUM(F34:F111),2))</f>
        <v/>
      </c>
      <c r="G112" s="14" t="str">
        <f>IF((COUNT(C34:C111)&lt;&gt;COUNT(F34:F111)),"Neužpildytos visų objektų kainos", "")</f>
        <v>Neužpildytos visų objektų kainos</v>
      </c>
    </row>
    <row r="113" spans="3:7" ht="30" x14ac:dyDescent="0.25">
      <c r="C113" s="68" t="s">
        <v>192</v>
      </c>
      <c r="D113" s="17"/>
      <c r="E113" s="16" t="s">
        <v>193</v>
      </c>
      <c r="F113" s="16" t="str">
        <f>IF(OR(F112="",D113=""),"", ROUND(PRODUCT(D113,F112)/100,2))</f>
        <v/>
      </c>
      <c r="G113" s="14" t="str">
        <f>IF(D113="", "Nurodykite taikomą PVM dydį", "")</f>
        <v>Nurodykite taikomą PVM dydį</v>
      </c>
    </row>
    <row r="114" spans="3:7" x14ac:dyDescent="0.25">
      <c r="E114" s="16" t="s">
        <v>194</v>
      </c>
      <c r="F114" s="16">
        <f>IF(ISBLANK(F113), "", ROUND(SUM(F112:F113),2))</f>
        <v>0</v>
      </c>
    </row>
  </sheetData>
  <sheetProtection algorithmName="SHA-512" hashValue="DkYntGXk5SuE5SS6hyZYscufrjJZWMdBWL5CEYLN8r4P/HqRbXOxzEZLZ11DLSUrAgLk3u1x8Ls8M7hFM6QCYQ==" saltValue="2lt985O3pgJmXumay9QA9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195</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196</v>
      </c>
      <c r="B5" s="42"/>
      <c r="C5" s="40" t="s">
        <v>197</v>
      </c>
      <c r="D5" s="41"/>
      <c r="E5" s="42"/>
      <c r="F5" s="40" t="s">
        <v>198</v>
      </c>
      <c r="G5" s="41"/>
      <c r="H5" s="42"/>
      <c r="I5" s="40" t="s">
        <v>199</v>
      </c>
      <c r="J5" s="42"/>
      <c r="K5" s="9" t="s">
        <v>200</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201</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28</v>
      </c>
      <c r="B19" s="42"/>
      <c r="C19" s="40" t="s">
        <v>197</v>
      </c>
      <c r="D19" s="41"/>
      <c r="E19" s="42"/>
      <c r="F19" s="40" t="s">
        <v>202</v>
      </c>
      <c r="G19" s="41"/>
      <c r="H19" s="42"/>
      <c r="I19" s="61" t="s">
        <v>199</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203</v>
      </c>
      <c r="B33" s="28"/>
      <c r="C33" s="28"/>
      <c r="D33" s="28"/>
      <c r="E33" s="28"/>
      <c r="F33" s="28"/>
      <c r="G33" s="28"/>
      <c r="H33" s="28"/>
      <c r="I33" s="28"/>
      <c r="J33" s="28"/>
    </row>
    <row r="34" spans="1:10" ht="15.95" customHeight="1" thickBot="1" x14ac:dyDescent="0.3"/>
    <row r="35" spans="1:10" ht="15.95" customHeight="1" x14ac:dyDescent="0.25">
      <c r="A35" s="8" t="s">
        <v>27</v>
      </c>
      <c r="B35" s="57" t="s">
        <v>204</v>
      </c>
      <c r="C35" s="41"/>
      <c r="D35" s="41"/>
      <c r="E35" s="41"/>
      <c r="F35" s="41"/>
      <c r="G35" s="42"/>
      <c r="H35" s="58" t="s">
        <v>205</v>
      </c>
      <c r="I35" s="41"/>
      <c r="J35" s="59"/>
    </row>
    <row r="36" spans="1:10" ht="48" customHeight="1" x14ac:dyDescent="0.25">
      <c r="A36" s="20" t="s">
        <v>206</v>
      </c>
      <c r="B36" s="49" t="s">
        <v>207</v>
      </c>
      <c r="C36" s="44"/>
      <c r="D36" s="44"/>
      <c r="E36" s="44"/>
      <c r="F36" s="44"/>
      <c r="G36" s="27"/>
      <c r="H36" s="52"/>
      <c r="I36" s="44"/>
      <c r="J36" s="46"/>
    </row>
    <row r="37" spans="1:10" ht="48" customHeight="1" x14ac:dyDescent="0.25">
      <c r="A37" s="20" t="s">
        <v>208</v>
      </c>
      <c r="B37" s="49" t="s">
        <v>209</v>
      </c>
      <c r="C37" s="44"/>
      <c r="D37" s="44"/>
      <c r="E37" s="44"/>
      <c r="F37" s="44"/>
      <c r="G37" s="27"/>
      <c r="H37" s="52"/>
      <c r="I37" s="44"/>
      <c r="J37" s="46"/>
    </row>
    <row r="38" spans="1:10" ht="48" customHeight="1" x14ac:dyDescent="0.25">
      <c r="A38" s="20" t="s">
        <v>210</v>
      </c>
      <c r="B38" s="49" t="s">
        <v>211</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212</v>
      </c>
      <c r="B48" s="28"/>
      <c r="C48" s="28"/>
      <c r="D48" s="28"/>
      <c r="E48" s="28"/>
      <c r="F48" s="28"/>
      <c r="G48" s="28"/>
      <c r="H48" s="28"/>
      <c r="I48" s="28"/>
      <c r="J48" s="28"/>
    </row>
    <row r="51" spans="1:10" x14ac:dyDescent="0.25">
      <c r="A51" s="48" t="s">
        <v>213</v>
      </c>
      <c r="B51" s="28"/>
      <c r="C51" s="28"/>
      <c r="D51" s="28"/>
      <c r="E51" s="54"/>
      <c r="F51" s="28"/>
      <c r="G51" s="28"/>
      <c r="H51" s="28"/>
      <c r="I51" s="28"/>
      <c r="J51" s="28"/>
    </row>
    <row r="53" spans="1:10" x14ac:dyDescent="0.25">
      <c r="A53" s="48" t="s">
        <v>214</v>
      </c>
      <c r="B53" s="28"/>
      <c r="C53" s="28"/>
      <c r="D53" s="28"/>
      <c r="E53" s="54"/>
      <c r="F53" s="28"/>
      <c r="G53" s="28"/>
      <c r="H53" s="28"/>
      <c r="I53" s="28"/>
      <c r="J53" s="28"/>
    </row>
    <row r="100" spans="1:1" ht="15.75" x14ac:dyDescent="0.25">
      <c r="A100" t="s">
        <v>215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2026-04-23T06:31:16Z</dcterms:modified>
</cp:coreProperties>
</file>