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gita.mikalauskien\Desktop\EE diskas\275. Kelionių platforma\Tvirtinimui\"/>
    </mc:Choice>
  </mc:AlternateContent>
  <xr:revisionPtr revIDLastSave="0" documentId="8_{2AC6D569-DA1A-4363-9BC7-7CA2AA017846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Pasiūlymo formos 1 priedas" sheetId="7" r:id="rId1"/>
    <sheet name="Lapas1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7" l="1"/>
  <c r="G60" i="7"/>
  <c r="G51" i="7"/>
  <c r="G59" i="7"/>
  <c r="G58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8" i="7"/>
  <c r="G50" i="7" l="1"/>
  <c r="G52" i="7" l="1"/>
  <c r="G62" i="7" l="1"/>
  <c r="E65" i="7" s="1"/>
</calcChain>
</file>

<file path=xl/sharedStrings.xml><?xml version="1.0" encoding="utf-8"?>
<sst xmlns="http://schemas.openxmlformats.org/spreadsheetml/2006/main" count="162" uniqueCount="112">
  <si>
    <t>Pirkimo sąlygų 3 priedo „Pasiūlymo forma“ 1 priedas</t>
  </si>
  <si>
    <t xml:space="preserve">KELIONIŲ ADMINISTRAVIMO IR APMOKĖJIMO PASLAUGOS PER PLATFORMĄ </t>
  </si>
  <si>
    <t>1 lentelė</t>
  </si>
  <si>
    <t>Eil. nr.</t>
  </si>
  <si>
    <t>Paslaugų pavadinimas</t>
  </si>
  <si>
    <t>Mato vnt.</t>
  </si>
  <si>
    <t xml:space="preserve">Preliminarios 36 mėn. paslaugų teikimo termino apimtys* </t>
  </si>
  <si>
    <t>Perkančiajai organizacijai priimtini maksimalūs paslaugų teikimo įkainiai (Eur be PVM)</t>
  </si>
  <si>
    <t>Tiekėjo siūlomi maksimalūs paslaugų teikimo įkainiai (Eur be PVM)</t>
  </si>
  <si>
    <t xml:space="preserve">Maksimali 36 mėn. paslaugų teikimo termino kaina, Eur be PVM
</t>
  </si>
  <si>
    <t>7 = (4 x 6)</t>
  </si>
  <si>
    <t>1.</t>
  </si>
  <si>
    <t>Vienkartinis mokestis už įsėdimą dieną (ekonomiški automobiliai)</t>
  </si>
  <si>
    <t>kartas</t>
  </si>
  <si>
    <t>2.</t>
  </si>
  <si>
    <t>Vienkartinis mokestis už įsėdimą dieną (komfortiški automobiliai)</t>
  </si>
  <si>
    <t>3.</t>
  </si>
  <si>
    <t>Vienkartinis mokestis už įsėdimą dieną (didesni automobiliai)</t>
  </si>
  <si>
    <t>4.</t>
  </si>
  <si>
    <t xml:space="preserve">Vienkartinis mokestis už įsėdimą naktį (ekonomiški automobiliai) </t>
  </si>
  <si>
    <t>5.</t>
  </si>
  <si>
    <t>Vienkartinis mokestis už įsėdimą naktį (komfortiški automobiliai)</t>
  </si>
  <si>
    <t>6.</t>
  </si>
  <si>
    <t>Vienkartinis mokestis už įsėdimą naktį (didesni automobiliai)</t>
  </si>
  <si>
    <t>7.</t>
  </si>
  <si>
    <t>Kilometrais nuvažiuotas kelias dieną (ekonomiški automobiliai)</t>
  </si>
  <si>
    <t>km</t>
  </si>
  <si>
    <t>8.</t>
  </si>
  <si>
    <t>Kilometrais nuvažiuotas kelias dieną (komfortiški automobiliai)</t>
  </si>
  <si>
    <t>9.</t>
  </si>
  <si>
    <t>Kilometrais nuvažiuotas kelias dieną (didesni automobiliai)</t>
  </si>
  <si>
    <t>10.</t>
  </si>
  <si>
    <t>Kilometrais nuvažiuotas kelias naktį (ekonomiški automobiliai)</t>
  </si>
  <si>
    <t>11.</t>
  </si>
  <si>
    <t>Kilometrais nuvažiuotas kelias naktį (komfortiški automobiliai)</t>
  </si>
  <si>
    <t>12.</t>
  </si>
  <si>
    <t>Kilometrais nuvažiuotas kelias naktį (didesni automobiliai)</t>
  </si>
  <si>
    <t>13.</t>
  </si>
  <si>
    <t>Laukimo mokestis dieną (po 2 minučių nuo atvykimo) (ekonomiški automobiliai)</t>
  </si>
  <si>
    <t>min.</t>
  </si>
  <si>
    <t>14.</t>
  </si>
  <si>
    <t>Laukimo mokestis dieną (po 2 minučių nuo atvykimo) (komfortiški automobiliai)</t>
  </si>
  <si>
    <t>15.</t>
  </si>
  <si>
    <t>Laukimo mokestis dieną (po 2 minučių nuo atvykimo) (didesni automobiliai)</t>
  </si>
  <si>
    <t>16.</t>
  </si>
  <si>
    <t>Laukimo mokestis naktį (po 2 minučių nuo atvykimo) (ekonomiški automobiliai)</t>
  </si>
  <si>
    <t>17.</t>
  </si>
  <si>
    <t>Laukimo mokestis naktį (po 2 minučių nuo atvykimo) (komfortiški automobiliai)</t>
  </si>
  <si>
    <t>18.</t>
  </si>
  <si>
    <t>Laukimo mokestis naktį (po 2 minučių nuo atvykimo) (didesni automobiliai)</t>
  </si>
  <si>
    <t>19.</t>
  </si>
  <si>
    <t>Minutės kaina dieną (ekonomiški automobiliai)</t>
  </si>
  <si>
    <t>20.</t>
  </si>
  <si>
    <t>Minutės kaina dieną (komfortiški automobiliai)</t>
  </si>
  <si>
    <t>21.</t>
  </si>
  <si>
    <t>Minutės kaina dieną (didesni automobiliai)</t>
  </si>
  <si>
    <t>22.</t>
  </si>
  <si>
    <t>Minutės kaina naktį (ekonomiški automobiliai)</t>
  </si>
  <si>
    <t>23.</t>
  </si>
  <si>
    <t>Minutės kaina naktį (komfortiški automobiliai)</t>
  </si>
  <si>
    <t>24.</t>
  </si>
  <si>
    <t>Minutės kaina naktį (didesni automobiliai)</t>
  </si>
  <si>
    <t>25.</t>
  </si>
  <si>
    <t>Minimali kelionės kaina dieną (ekonomiški automobiliai)</t>
  </si>
  <si>
    <t>vnt.</t>
  </si>
  <si>
    <t>26.</t>
  </si>
  <si>
    <t>Minimali kelionės kaina dieną (komfortiški automobiliai)</t>
  </si>
  <si>
    <t>27.</t>
  </si>
  <si>
    <t>Minimali kelionės kaina dieną (didesni automobiliai)</t>
  </si>
  <si>
    <t>28.</t>
  </si>
  <si>
    <t>Minimali kelionės kaina naktį (ekonomiški automobiliai)</t>
  </si>
  <si>
    <t>29.</t>
  </si>
  <si>
    <t>Minimali kelionės kaina naktį (komfortiški automobiliai)</t>
  </si>
  <si>
    <t>30.</t>
  </si>
  <si>
    <t xml:space="preserve">Minimali kelionės kaina naktį (didesni automobiliai) </t>
  </si>
  <si>
    <t>31.</t>
  </si>
  <si>
    <t>Atšaukimo mokestis dieną (taikomas po 2 minučių nuo iškvietimo) (ekonomiški automobiliai)</t>
  </si>
  <si>
    <t>32.</t>
  </si>
  <si>
    <t>Atšaukimo mokestis dieną (taikomas po 2 minučių nuo iškvietimo) (komfortiški automobiliai)</t>
  </si>
  <si>
    <t>33.</t>
  </si>
  <si>
    <t>Atšaukimo mokestis dieną (taikomas po 2 minučių nuo iškvietimo) (didesni automobiliai)</t>
  </si>
  <si>
    <t>34.</t>
  </si>
  <si>
    <t>Atšaukimo mokestis naktį (taikomas po 2 minučių nuo iškvietimo) (ekonomiški automobiliai)</t>
  </si>
  <si>
    <t>35.</t>
  </si>
  <si>
    <t>Atšaukimo mokestis naktį (taikomas po 2 minučių nuo iškvietimo) (komfortiški automobiliai)</t>
  </si>
  <si>
    <t>36.</t>
  </si>
  <si>
    <t xml:space="preserve">Atšaukimo mokestis naktį (taikomas po 2 minučių nuo iškvietimo) (didesni automobiliai) </t>
  </si>
  <si>
    <t>37.</t>
  </si>
  <si>
    <t>Ilgos kelionės tarifas dieną (taikomas nuo 10 kilometro) (ekonomiški automobiliai)</t>
  </si>
  <si>
    <t>38.</t>
  </si>
  <si>
    <t>Ilgos kelionės tarifas dieną (taikomas nuo 10 kilometro) (komfortiški automobiliai)</t>
  </si>
  <si>
    <t>39.</t>
  </si>
  <si>
    <t>Ilgos kelionės tarifas dieną (taikomas nuo 10 kilometro) (didesni automobiliai)</t>
  </si>
  <si>
    <t>40.</t>
  </si>
  <si>
    <t>Ilgos kelionės tarifas naktį (taikomas nuo 10 kilometro) (ekonomiški automobiliai)</t>
  </si>
  <si>
    <t>41.</t>
  </si>
  <si>
    <t>Ilgos kelionės tarifas naktį (taikomas nuo 10 kilometro) (komfortiški automobiliai)</t>
  </si>
  <si>
    <t>42.</t>
  </si>
  <si>
    <t>Ilgos kelionės tarifas naktį (taikomas nuo 10 kilometro) (didesni automobiliai)</t>
  </si>
  <si>
    <t>Bendra maksimali 36 mėn. paslaugų teikimo termino kaina (1 lentelės) (EUR be PVM)</t>
  </si>
  <si>
    <t>21 % PVM (EUR):</t>
  </si>
  <si>
    <r>
      <t>Bendra maksimali 36 mėn. paslaugų teikimo termino kaina (1 lentelės)</t>
    </r>
    <r>
      <rPr>
        <b/>
        <i/>
        <sz val="11"/>
        <color rgb="FF000000"/>
        <rFont val="Times New Roman"/>
        <family val="1"/>
        <charset val="186"/>
      </rPr>
      <t xml:space="preserve"> </t>
    </r>
    <r>
      <rPr>
        <b/>
        <sz val="11"/>
        <color rgb="FF000000"/>
        <rFont val="Times New Roman"/>
        <family val="1"/>
        <charset val="186"/>
      </rPr>
      <t>(EUR su PVM)</t>
    </r>
    <r>
      <rPr>
        <b/>
        <i/>
        <sz val="11"/>
        <color rgb="FF000000"/>
        <rFont val="Times New Roman"/>
        <family val="1"/>
        <charset val="186"/>
      </rPr>
      <t xml:space="preserve"> (pasiūlymų palyginimui)</t>
    </r>
  </si>
  <si>
    <t>2 lentelė</t>
  </si>
  <si>
    <t>Preliminarios 36 mėn. paslaugų teikimo termino apimtys*</t>
  </si>
  <si>
    <t>Paspirtuko atrakinimas</t>
  </si>
  <si>
    <t>Naudojimosi paspirtuku minutės kaina</t>
  </si>
  <si>
    <t>Bendra maksimali 36 mėn. paslaugų teikimo termino kaina (2 lentelės) (EUR be PVM)</t>
  </si>
  <si>
    <r>
      <t>Bendra maksimali 36 mėn. paslaugų teikimo termino kaina (2 lentelės)</t>
    </r>
    <r>
      <rPr>
        <b/>
        <i/>
        <sz val="11"/>
        <color rgb="FF000000"/>
        <rFont val="Times New Roman"/>
        <family val="1"/>
        <charset val="186"/>
      </rPr>
      <t xml:space="preserve"> </t>
    </r>
    <r>
      <rPr>
        <b/>
        <sz val="11"/>
        <color rgb="FF000000"/>
        <rFont val="Times New Roman"/>
        <family val="1"/>
        <charset val="186"/>
      </rPr>
      <t>(EUR su PVM)</t>
    </r>
    <r>
      <rPr>
        <b/>
        <i/>
        <sz val="11"/>
        <color rgb="FF000000"/>
        <rFont val="Times New Roman"/>
        <family val="1"/>
        <charset val="186"/>
      </rPr>
      <t xml:space="preserve"> (pasiūlymų palyginimui)</t>
    </r>
  </si>
  <si>
    <t>3 lentelė</t>
  </si>
  <si>
    <r>
      <t xml:space="preserve">Bendra maksimali (1 ir 2 lentelių suma) 36 mėnesių paslaugų teikimo termino kaina </t>
    </r>
    <r>
      <rPr>
        <b/>
        <i/>
        <sz val="11"/>
        <color rgb="FF000000"/>
        <rFont val="Times New Roman"/>
        <family val="1"/>
        <charset val="186"/>
      </rPr>
      <t>(pasiūlymų palyginimui)</t>
    </r>
    <r>
      <rPr>
        <b/>
        <sz val="11"/>
        <color rgb="FF000000"/>
        <rFont val="Times New Roman"/>
        <family val="1"/>
        <charset val="186"/>
      </rPr>
      <t xml:space="preserve"> EUR su PVM:</t>
    </r>
  </si>
  <si>
    <t>* Preliminarios paslaugų apimtys gali kisti techninėje specifikacijoje nurodytose ribose.</t>
  </si>
  <si>
    <t>PASTABA: perkančiajai organizacijai priimtini maksimalūs paslaugų teikimo įkainiai (EUR be PVM) yra nurodyti šio priedo 1 ir 2 lentelėse. Pasiūlymas, kuriame tiekėjo siūlomi maksimalūs paslaugų teikimo įkainiai (bent vienas įkainis) (EUR be PVM) bus didesni nei perkančiosios organizacijos nustatyti, bus atmestas kaip neatitinkantis pirkimo dokumentuose nustatytų reikalavimų.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</si>
</sst>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b/>
      <u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center"/>
    </xf>
    <xf numFmtId="0" fontId="3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distributed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 vertical="distributed"/>
    </xf>
    <xf numFmtId="0" fontId="7" fillId="0" borderId="0" xfId="0" applyFont="1" applyAlignment="1">
      <alignment horizontal="center" vertical="distributed"/>
    </xf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justify"/>
    </xf>
    <xf numFmtId="164" fontId="2" fillId="0" borderId="0" xfId="0" applyNumberFormat="1" applyFont="1" applyAlignment="1">
      <alignment horizontal="center"/>
    </xf>
    <xf numFmtId="2" fontId="2" fillId="4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justify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 vertical="distributed"/>
    </xf>
    <xf numFmtId="0" fontId="3" fillId="0" borderId="5" xfId="0" applyFont="1" applyBorder="1" applyAlignment="1">
      <alignment horizontal="right" vertical="justify"/>
    </xf>
    <xf numFmtId="0" fontId="3" fillId="0" borderId="2" xfId="0" applyFont="1" applyBorder="1" applyAlignment="1">
      <alignment horizontal="right" vertical="justify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justify"/>
    </xf>
    <xf numFmtId="0" fontId="3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justify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topLeftCell="A56" zoomScale="70" zoomScaleNormal="70" workbookViewId="0">
      <selection activeCell="A70" sqref="A70"/>
    </sheetView>
  </sheetViews>
  <sheetFormatPr defaultColWidth="9.15625" defaultRowHeight="14.1" x14ac:dyDescent="0.5"/>
  <cols>
    <col min="1" max="1" width="6" style="1" customWidth="1"/>
    <col min="2" max="2" width="33.41796875" style="1" customWidth="1"/>
    <col min="3" max="3" width="9.83984375" style="1" customWidth="1"/>
    <col min="4" max="4" width="19.578125" style="2" customWidth="1"/>
    <col min="5" max="5" width="19.83984375" style="2" customWidth="1"/>
    <col min="6" max="6" width="15.41796875" style="1" customWidth="1"/>
    <col min="7" max="7" width="22.15625" style="1" customWidth="1"/>
    <col min="8" max="8" width="11" style="1" customWidth="1"/>
    <col min="9" max="16384" width="9.15625" style="1"/>
  </cols>
  <sheetData>
    <row r="1" spans="1:8" ht="14.5" customHeight="1" x14ac:dyDescent="0.5">
      <c r="C1" s="25" t="s">
        <v>0</v>
      </c>
      <c r="D1" s="25"/>
      <c r="E1" s="25"/>
      <c r="F1" s="25"/>
      <c r="G1" s="25"/>
      <c r="H1" s="6"/>
    </row>
    <row r="2" spans="1:8" ht="14.5" customHeight="1" x14ac:dyDescent="0.5">
      <c r="C2" s="13"/>
      <c r="D2" s="13"/>
      <c r="E2" s="13"/>
      <c r="F2" s="13"/>
      <c r="G2" s="13"/>
      <c r="H2" s="6"/>
    </row>
    <row r="3" spans="1:8" ht="28" customHeight="1" x14ac:dyDescent="0.5">
      <c r="B3" s="26" t="s">
        <v>1</v>
      </c>
      <c r="C3" s="26"/>
      <c r="D3" s="26"/>
      <c r="E3" s="26"/>
      <c r="F3" s="26"/>
      <c r="G3" s="26"/>
      <c r="H3" s="6"/>
    </row>
    <row r="4" spans="1:8" ht="28" customHeight="1" x14ac:dyDescent="0.5">
      <c r="B4" s="15"/>
      <c r="C4" s="15"/>
      <c r="D4" s="15"/>
      <c r="E4" s="15"/>
      <c r="F4" s="15"/>
      <c r="G4" s="15"/>
      <c r="H4" s="6"/>
    </row>
    <row r="5" spans="1:8" x14ac:dyDescent="0.5">
      <c r="A5" s="32" t="s">
        <v>2</v>
      </c>
      <c r="B5" s="33"/>
      <c r="C5" s="33"/>
      <c r="D5" s="33"/>
      <c r="E5" s="33"/>
      <c r="F5" s="33"/>
      <c r="G5" s="34"/>
    </row>
    <row r="6" spans="1:8" ht="130.5" customHeight="1" x14ac:dyDescent="0.5">
      <c r="A6" s="8" t="s">
        <v>3</v>
      </c>
      <c r="B6" s="9" t="s">
        <v>4</v>
      </c>
      <c r="C6" s="9" t="s">
        <v>5</v>
      </c>
      <c r="D6" s="10" t="s">
        <v>6</v>
      </c>
      <c r="E6" s="16" t="s">
        <v>7</v>
      </c>
      <c r="F6" s="14" t="s">
        <v>8</v>
      </c>
      <c r="G6" s="10" t="s">
        <v>9</v>
      </c>
      <c r="H6" s="4"/>
    </row>
    <row r="7" spans="1:8" ht="14.5" customHeight="1" x14ac:dyDescent="0.5">
      <c r="A7" s="17">
        <v>1</v>
      </c>
      <c r="B7" s="17">
        <v>2</v>
      </c>
      <c r="C7" s="17">
        <v>3</v>
      </c>
      <c r="D7" s="17">
        <v>4</v>
      </c>
      <c r="E7" s="12">
        <v>5</v>
      </c>
      <c r="F7" s="12">
        <v>6</v>
      </c>
      <c r="G7" s="5" t="s">
        <v>10</v>
      </c>
      <c r="H7" s="4"/>
    </row>
    <row r="8" spans="1:8" ht="38.5" customHeight="1" x14ac:dyDescent="0.5">
      <c r="A8" s="18" t="s">
        <v>11</v>
      </c>
      <c r="B8" s="19" t="s">
        <v>12</v>
      </c>
      <c r="C8" s="20" t="s">
        <v>13</v>
      </c>
      <c r="D8" s="18">
        <v>1000</v>
      </c>
      <c r="E8" s="23">
        <v>2.5</v>
      </c>
      <c r="F8" s="11"/>
      <c r="G8" s="7">
        <f>SUM(D8*F8)</f>
        <v>0</v>
      </c>
      <c r="H8" s="4"/>
    </row>
    <row r="9" spans="1:8" ht="28.2" x14ac:dyDescent="0.5">
      <c r="A9" s="18" t="s">
        <v>14</v>
      </c>
      <c r="B9" s="19" t="s">
        <v>15</v>
      </c>
      <c r="C9" s="20" t="s">
        <v>13</v>
      </c>
      <c r="D9" s="18">
        <v>1000</v>
      </c>
      <c r="E9" s="23">
        <v>3</v>
      </c>
      <c r="F9" s="11"/>
      <c r="G9" s="7">
        <f t="shared" ref="G9:G49" si="0">SUM(D9*F9)</f>
        <v>0</v>
      </c>
      <c r="H9" s="4"/>
    </row>
    <row r="10" spans="1:8" ht="34.35" customHeight="1" x14ac:dyDescent="0.5">
      <c r="A10" s="18" t="s">
        <v>16</v>
      </c>
      <c r="B10" s="19" t="s">
        <v>17</v>
      </c>
      <c r="C10" s="20" t="s">
        <v>13</v>
      </c>
      <c r="D10" s="18">
        <v>200</v>
      </c>
      <c r="E10" s="23">
        <v>3</v>
      </c>
      <c r="F10" s="11"/>
      <c r="G10" s="7">
        <f t="shared" si="0"/>
        <v>0</v>
      </c>
      <c r="H10" s="4"/>
    </row>
    <row r="11" spans="1:8" ht="26.5" customHeight="1" x14ac:dyDescent="0.5">
      <c r="A11" s="18" t="s">
        <v>18</v>
      </c>
      <c r="B11" s="19" t="s">
        <v>19</v>
      </c>
      <c r="C11" s="20" t="s">
        <v>13</v>
      </c>
      <c r="D11" s="18">
        <v>100</v>
      </c>
      <c r="E11" s="23">
        <v>3</v>
      </c>
      <c r="F11" s="11"/>
      <c r="G11" s="7">
        <f t="shared" si="0"/>
        <v>0</v>
      </c>
      <c r="H11" s="4"/>
    </row>
    <row r="12" spans="1:8" ht="28.5" customHeight="1" x14ac:dyDescent="0.5">
      <c r="A12" s="18" t="s">
        <v>20</v>
      </c>
      <c r="B12" s="19" t="s">
        <v>21</v>
      </c>
      <c r="C12" s="20" t="s">
        <v>13</v>
      </c>
      <c r="D12" s="18">
        <v>100</v>
      </c>
      <c r="E12" s="23">
        <v>3.5</v>
      </c>
      <c r="F12" s="11"/>
      <c r="G12" s="7">
        <f t="shared" si="0"/>
        <v>0</v>
      </c>
      <c r="H12" s="4"/>
    </row>
    <row r="13" spans="1:8" ht="29.1" customHeight="1" x14ac:dyDescent="0.5">
      <c r="A13" s="18" t="s">
        <v>22</v>
      </c>
      <c r="B13" s="19" t="s">
        <v>23</v>
      </c>
      <c r="C13" s="20" t="s">
        <v>13</v>
      </c>
      <c r="D13" s="18">
        <v>50</v>
      </c>
      <c r="E13" s="23">
        <v>3.5</v>
      </c>
      <c r="F13" s="11"/>
      <c r="G13" s="7">
        <f t="shared" si="0"/>
        <v>0</v>
      </c>
      <c r="H13" s="4"/>
    </row>
    <row r="14" spans="1:8" ht="36.6" customHeight="1" x14ac:dyDescent="0.5">
      <c r="A14" s="18" t="s">
        <v>24</v>
      </c>
      <c r="B14" s="19" t="s">
        <v>25</v>
      </c>
      <c r="C14" s="20" t="s">
        <v>26</v>
      </c>
      <c r="D14" s="18">
        <v>17000</v>
      </c>
      <c r="E14" s="23">
        <v>1.1000000000000001</v>
      </c>
      <c r="F14" s="11"/>
      <c r="G14" s="7">
        <f t="shared" si="0"/>
        <v>0</v>
      </c>
      <c r="H14" s="4"/>
    </row>
    <row r="15" spans="1:8" ht="44.5" customHeight="1" x14ac:dyDescent="0.5">
      <c r="A15" s="18" t="s">
        <v>27</v>
      </c>
      <c r="B15" s="19" t="s">
        <v>28</v>
      </c>
      <c r="C15" s="20" t="s">
        <v>26</v>
      </c>
      <c r="D15" s="18">
        <v>17000</v>
      </c>
      <c r="E15" s="23">
        <v>1.33</v>
      </c>
      <c r="F15" s="11"/>
      <c r="G15" s="7">
        <f t="shared" si="0"/>
        <v>0</v>
      </c>
      <c r="H15" s="4"/>
    </row>
    <row r="16" spans="1:8" ht="30.6" customHeight="1" x14ac:dyDescent="0.5">
      <c r="A16" s="18" t="s">
        <v>29</v>
      </c>
      <c r="B16" s="19" t="s">
        <v>30</v>
      </c>
      <c r="C16" s="20" t="s">
        <v>26</v>
      </c>
      <c r="D16" s="18">
        <v>7500</v>
      </c>
      <c r="E16" s="23">
        <v>1.35</v>
      </c>
      <c r="F16" s="11"/>
      <c r="G16" s="7">
        <f t="shared" si="0"/>
        <v>0</v>
      </c>
      <c r="H16" s="4"/>
    </row>
    <row r="17" spans="1:8" ht="28.2" x14ac:dyDescent="0.5">
      <c r="A17" s="18" t="s">
        <v>31</v>
      </c>
      <c r="B17" s="19" t="s">
        <v>32</v>
      </c>
      <c r="C17" s="20" t="s">
        <v>26</v>
      </c>
      <c r="D17" s="18">
        <v>3000</v>
      </c>
      <c r="E17" s="23">
        <v>1.23</v>
      </c>
      <c r="F17" s="11"/>
      <c r="G17" s="7">
        <f t="shared" si="0"/>
        <v>0</v>
      </c>
      <c r="H17" s="4"/>
    </row>
    <row r="18" spans="1:8" ht="28.2" x14ac:dyDescent="0.5">
      <c r="A18" s="18" t="s">
        <v>33</v>
      </c>
      <c r="B18" s="19" t="s">
        <v>34</v>
      </c>
      <c r="C18" s="20" t="s">
        <v>26</v>
      </c>
      <c r="D18" s="18">
        <v>3000</v>
      </c>
      <c r="E18" s="23">
        <v>1.5</v>
      </c>
      <c r="F18" s="11"/>
      <c r="G18" s="7">
        <f t="shared" si="0"/>
        <v>0</v>
      </c>
      <c r="H18" s="4"/>
    </row>
    <row r="19" spans="1:8" ht="29.5" customHeight="1" x14ac:dyDescent="0.5">
      <c r="A19" s="18" t="s">
        <v>35</v>
      </c>
      <c r="B19" s="19" t="s">
        <v>36</v>
      </c>
      <c r="C19" s="20" t="s">
        <v>26</v>
      </c>
      <c r="D19" s="18">
        <v>1500</v>
      </c>
      <c r="E19" s="23">
        <v>1.55</v>
      </c>
      <c r="F19" s="11"/>
      <c r="G19" s="7">
        <f t="shared" si="0"/>
        <v>0</v>
      </c>
      <c r="H19" s="4"/>
    </row>
    <row r="20" spans="1:8" ht="28.2" x14ac:dyDescent="0.5">
      <c r="A20" s="18" t="s">
        <v>37</v>
      </c>
      <c r="B20" s="19" t="s">
        <v>38</v>
      </c>
      <c r="C20" s="20" t="s">
        <v>39</v>
      </c>
      <c r="D20" s="18">
        <v>1000</v>
      </c>
      <c r="E20" s="23">
        <v>0.55000000000000004</v>
      </c>
      <c r="F20" s="11"/>
      <c r="G20" s="7">
        <f t="shared" si="0"/>
        <v>0</v>
      </c>
      <c r="H20" s="4"/>
    </row>
    <row r="21" spans="1:8" ht="28.2" x14ac:dyDescent="0.5">
      <c r="A21" s="18" t="s">
        <v>40</v>
      </c>
      <c r="B21" s="19" t="s">
        <v>41</v>
      </c>
      <c r="C21" s="20" t="s">
        <v>39</v>
      </c>
      <c r="D21" s="18">
        <v>1000</v>
      </c>
      <c r="E21" s="23">
        <v>0.55000000000000004</v>
      </c>
      <c r="F21" s="11"/>
      <c r="G21" s="7">
        <f t="shared" si="0"/>
        <v>0</v>
      </c>
      <c r="H21" s="4"/>
    </row>
    <row r="22" spans="1:8" ht="28.2" x14ac:dyDescent="0.5">
      <c r="A22" s="18" t="s">
        <v>42</v>
      </c>
      <c r="B22" s="19" t="s">
        <v>43</v>
      </c>
      <c r="C22" s="20" t="s">
        <v>39</v>
      </c>
      <c r="D22" s="18">
        <v>200</v>
      </c>
      <c r="E22" s="23">
        <v>0.55000000000000004</v>
      </c>
      <c r="F22" s="11"/>
      <c r="G22" s="7">
        <f t="shared" si="0"/>
        <v>0</v>
      </c>
      <c r="H22" s="4"/>
    </row>
    <row r="23" spans="1:8" ht="28.2" x14ac:dyDescent="0.5">
      <c r="A23" s="18" t="s">
        <v>44</v>
      </c>
      <c r="B23" s="19" t="s">
        <v>45</v>
      </c>
      <c r="C23" s="20" t="s">
        <v>39</v>
      </c>
      <c r="D23" s="18">
        <v>200</v>
      </c>
      <c r="E23" s="23">
        <v>0.6</v>
      </c>
      <c r="F23" s="11"/>
      <c r="G23" s="7">
        <f t="shared" si="0"/>
        <v>0</v>
      </c>
      <c r="H23" s="4"/>
    </row>
    <row r="24" spans="1:8" ht="28.2" x14ac:dyDescent="0.5">
      <c r="A24" s="18" t="s">
        <v>46</v>
      </c>
      <c r="B24" s="19" t="s">
        <v>47</v>
      </c>
      <c r="C24" s="20" t="s">
        <v>39</v>
      </c>
      <c r="D24" s="18">
        <v>200</v>
      </c>
      <c r="E24" s="23">
        <v>0.6</v>
      </c>
      <c r="F24" s="11"/>
      <c r="G24" s="7">
        <f t="shared" si="0"/>
        <v>0</v>
      </c>
      <c r="H24" s="4"/>
    </row>
    <row r="25" spans="1:8" ht="28.2" x14ac:dyDescent="0.5">
      <c r="A25" s="18" t="s">
        <v>48</v>
      </c>
      <c r="B25" s="19" t="s">
        <v>49</v>
      </c>
      <c r="C25" s="20" t="s">
        <v>39</v>
      </c>
      <c r="D25" s="18">
        <v>50</v>
      </c>
      <c r="E25" s="23">
        <v>0.63</v>
      </c>
      <c r="F25" s="11"/>
      <c r="G25" s="7">
        <f t="shared" si="0"/>
        <v>0</v>
      </c>
      <c r="H25" s="4"/>
    </row>
    <row r="26" spans="1:8" ht="28.2" x14ac:dyDescent="0.5">
      <c r="A26" s="18" t="s">
        <v>50</v>
      </c>
      <c r="B26" s="19" t="s">
        <v>51</v>
      </c>
      <c r="C26" s="20" t="s">
        <v>39</v>
      </c>
      <c r="D26" s="18">
        <v>30000</v>
      </c>
      <c r="E26" s="23">
        <v>0.4</v>
      </c>
      <c r="F26" s="11"/>
      <c r="G26" s="7">
        <f t="shared" si="0"/>
        <v>0</v>
      </c>
      <c r="H26" s="4"/>
    </row>
    <row r="27" spans="1:8" ht="28.2" x14ac:dyDescent="0.5">
      <c r="A27" s="18" t="s">
        <v>52</v>
      </c>
      <c r="B27" s="19" t="s">
        <v>53</v>
      </c>
      <c r="C27" s="20" t="s">
        <v>39</v>
      </c>
      <c r="D27" s="18">
        <v>30000</v>
      </c>
      <c r="E27" s="23">
        <v>0.48</v>
      </c>
      <c r="F27" s="11"/>
      <c r="G27" s="7">
        <f t="shared" si="0"/>
        <v>0</v>
      </c>
      <c r="H27" s="4"/>
    </row>
    <row r="28" spans="1:8" ht="28.2" x14ac:dyDescent="0.5">
      <c r="A28" s="18" t="s">
        <v>54</v>
      </c>
      <c r="B28" s="19" t="s">
        <v>55</v>
      </c>
      <c r="C28" s="20" t="s">
        <v>39</v>
      </c>
      <c r="D28" s="18">
        <v>15000</v>
      </c>
      <c r="E28" s="23">
        <v>0.5</v>
      </c>
      <c r="F28" s="11"/>
      <c r="G28" s="7">
        <f t="shared" si="0"/>
        <v>0</v>
      </c>
      <c r="H28" s="4"/>
    </row>
    <row r="29" spans="1:8" ht="28.2" x14ac:dyDescent="0.5">
      <c r="A29" s="18" t="s">
        <v>56</v>
      </c>
      <c r="B29" s="19" t="s">
        <v>57</v>
      </c>
      <c r="C29" s="20" t="s">
        <v>39</v>
      </c>
      <c r="D29" s="18">
        <v>3000</v>
      </c>
      <c r="E29" s="23">
        <v>0.45</v>
      </c>
      <c r="F29" s="11"/>
      <c r="G29" s="7">
        <f t="shared" si="0"/>
        <v>0</v>
      </c>
      <c r="H29" s="4"/>
    </row>
    <row r="30" spans="1:8" ht="28.2" x14ac:dyDescent="0.5">
      <c r="A30" s="18" t="s">
        <v>58</v>
      </c>
      <c r="B30" s="19" t="s">
        <v>59</v>
      </c>
      <c r="C30" s="20" t="s">
        <v>39</v>
      </c>
      <c r="D30" s="18">
        <v>3000</v>
      </c>
      <c r="E30" s="23">
        <v>0.53</v>
      </c>
      <c r="F30" s="11"/>
      <c r="G30" s="7">
        <f t="shared" si="0"/>
        <v>0</v>
      </c>
      <c r="H30" s="4"/>
    </row>
    <row r="31" spans="1:8" x14ac:dyDescent="0.5">
      <c r="A31" s="18" t="s">
        <v>60</v>
      </c>
      <c r="B31" s="19" t="s">
        <v>61</v>
      </c>
      <c r="C31" s="20" t="s">
        <v>39</v>
      </c>
      <c r="D31" s="18">
        <v>1500</v>
      </c>
      <c r="E31" s="23">
        <v>0.57999999999999996</v>
      </c>
      <c r="F31" s="11"/>
      <c r="G31" s="7">
        <f t="shared" si="0"/>
        <v>0</v>
      </c>
      <c r="H31" s="4"/>
    </row>
    <row r="32" spans="1:8" ht="28.2" x14ac:dyDescent="0.5">
      <c r="A32" s="18" t="s">
        <v>62</v>
      </c>
      <c r="B32" s="19" t="s">
        <v>63</v>
      </c>
      <c r="C32" s="20" t="s">
        <v>64</v>
      </c>
      <c r="D32" s="18">
        <v>1000</v>
      </c>
      <c r="E32" s="23">
        <v>7.5</v>
      </c>
      <c r="F32" s="11"/>
      <c r="G32" s="7">
        <f t="shared" si="0"/>
        <v>0</v>
      </c>
      <c r="H32" s="4"/>
    </row>
    <row r="33" spans="1:8" ht="28.2" x14ac:dyDescent="0.5">
      <c r="A33" s="18" t="s">
        <v>65</v>
      </c>
      <c r="B33" s="19" t="s">
        <v>66</v>
      </c>
      <c r="C33" s="20" t="s">
        <v>64</v>
      </c>
      <c r="D33" s="18">
        <v>1000</v>
      </c>
      <c r="E33" s="23">
        <v>10</v>
      </c>
      <c r="F33" s="11"/>
      <c r="G33" s="7">
        <f t="shared" si="0"/>
        <v>0</v>
      </c>
      <c r="H33" s="4"/>
    </row>
    <row r="34" spans="1:8" ht="28.2" x14ac:dyDescent="0.5">
      <c r="A34" s="18" t="s">
        <v>67</v>
      </c>
      <c r="B34" s="19" t="s">
        <v>68</v>
      </c>
      <c r="C34" s="20" t="s">
        <v>64</v>
      </c>
      <c r="D34" s="18">
        <v>200</v>
      </c>
      <c r="E34" s="23">
        <v>15</v>
      </c>
      <c r="F34" s="11"/>
      <c r="G34" s="7">
        <f t="shared" si="0"/>
        <v>0</v>
      </c>
      <c r="H34" s="4"/>
    </row>
    <row r="35" spans="1:8" ht="28.2" x14ac:dyDescent="0.5">
      <c r="A35" s="18" t="s">
        <v>69</v>
      </c>
      <c r="B35" s="19" t="s">
        <v>70</v>
      </c>
      <c r="C35" s="20" t="s">
        <v>64</v>
      </c>
      <c r="D35" s="18">
        <v>100</v>
      </c>
      <c r="E35" s="23">
        <v>7.5</v>
      </c>
      <c r="F35" s="11"/>
      <c r="G35" s="7">
        <f t="shared" si="0"/>
        <v>0</v>
      </c>
      <c r="H35" s="4"/>
    </row>
    <row r="36" spans="1:8" ht="28.2" x14ac:dyDescent="0.5">
      <c r="A36" s="18" t="s">
        <v>71</v>
      </c>
      <c r="B36" s="19" t="s">
        <v>72</v>
      </c>
      <c r="C36" s="20" t="s">
        <v>64</v>
      </c>
      <c r="D36" s="18">
        <v>100</v>
      </c>
      <c r="E36" s="23">
        <v>10</v>
      </c>
      <c r="F36" s="11"/>
      <c r="G36" s="7">
        <f t="shared" si="0"/>
        <v>0</v>
      </c>
      <c r="H36" s="4"/>
    </row>
    <row r="37" spans="1:8" ht="28.2" x14ac:dyDescent="0.5">
      <c r="A37" s="18" t="s">
        <v>73</v>
      </c>
      <c r="B37" s="19" t="s">
        <v>74</v>
      </c>
      <c r="C37" s="20" t="s">
        <v>64</v>
      </c>
      <c r="D37" s="18">
        <v>50</v>
      </c>
      <c r="E37" s="23">
        <v>15</v>
      </c>
      <c r="F37" s="11"/>
      <c r="G37" s="7">
        <f t="shared" si="0"/>
        <v>0</v>
      </c>
      <c r="H37" s="4"/>
    </row>
    <row r="38" spans="1:8" ht="42.3" x14ac:dyDescent="0.5">
      <c r="A38" s="18" t="s">
        <v>75</v>
      </c>
      <c r="B38" s="19" t="s">
        <v>76</v>
      </c>
      <c r="C38" s="20" t="s">
        <v>64</v>
      </c>
      <c r="D38" s="18">
        <v>100</v>
      </c>
      <c r="E38" s="23">
        <v>7.5</v>
      </c>
      <c r="F38" s="11"/>
      <c r="G38" s="7">
        <f t="shared" si="0"/>
        <v>0</v>
      </c>
      <c r="H38" s="4"/>
    </row>
    <row r="39" spans="1:8" ht="42.3" x14ac:dyDescent="0.5">
      <c r="A39" s="18" t="s">
        <v>77</v>
      </c>
      <c r="B39" s="19" t="s">
        <v>78</v>
      </c>
      <c r="C39" s="20" t="s">
        <v>64</v>
      </c>
      <c r="D39" s="18">
        <v>100</v>
      </c>
      <c r="E39" s="23">
        <v>10</v>
      </c>
      <c r="F39" s="11"/>
      <c r="G39" s="7">
        <f t="shared" si="0"/>
        <v>0</v>
      </c>
      <c r="H39" s="4"/>
    </row>
    <row r="40" spans="1:8" ht="42.3" x14ac:dyDescent="0.5">
      <c r="A40" s="18" t="s">
        <v>79</v>
      </c>
      <c r="B40" s="19" t="s">
        <v>80</v>
      </c>
      <c r="C40" s="20" t="s">
        <v>64</v>
      </c>
      <c r="D40" s="18">
        <v>50</v>
      </c>
      <c r="E40" s="23">
        <v>15</v>
      </c>
      <c r="F40" s="11"/>
      <c r="G40" s="7">
        <f t="shared" si="0"/>
        <v>0</v>
      </c>
      <c r="H40" s="4"/>
    </row>
    <row r="41" spans="1:8" ht="42.3" x14ac:dyDescent="0.5">
      <c r="A41" s="18" t="s">
        <v>81</v>
      </c>
      <c r="B41" s="19" t="s">
        <v>82</v>
      </c>
      <c r="C41" s="20" t="s">
        <v>64</v>
      </c>
      <c r="D41" s="18">
        <v>50</v>
      </c>
      <c r="E41" s="23">
        <v>7.5</v>
      </c>
      <c r="F41" s="11"/>
      <c r="G41" s="7">
        <f t="shared" si="0"/>
        <v>0</v>
      </c>
      <c r="H41" s="4"/>
    </row>
    <row r="42" spans="1:8" ht="42.3" x14ac:dyDescent="0.5">
      <c r="A42" s="18" t="s">
        <v>83</v>
      </c>
      <c r="B42" s="19" t="s">
        <v>84</v>
      </c>
      <c r="C42" s="20" t="s">
        <v>64</v>
      </c>
      <c r="D42" s="18">
        <v>50</v>
      </c>
      <c r="E42" s="23">
        <v>10</v>
      </c>
      <c r="F42" s="11"/>
      <c r="G42" s="7">
        <f t="shared" si="0"/>
        <v>0</v>
      </c>
      <c r="H42" s="4"/>
    </row>
    <row r="43" spans="1:8" ht="42.3" x14ac:dyDescent="0.5">
      <c r="A43" s="18" t="s">
        <v>85</v>
      </c>
      <c r="B43" s="19" t="s">
        <v>86</v>
      </c>
      <c r="C43" s="20" t="s">
        <v>64</v>
      </c>
      <c r="D43" s="18">
        <v>30</v>
      </c>
      <c r="E43" s="23">
        <v>15</v>
      </c>
      <c r="F43" s="11"/>
      <c r="G43" s="7">
        <f t="shared" si="0"/>
        <v>0</v>
      </c>
      <c r="H43" s="4"/>
    </row>
    <row r="44" spans="1:8" ht="28.2" x14ac:dyDescent="0.5">
      <c r="A44" s="18" t="s">
        <v>87</v>
      </c>
      <c r="B44" s="19" t="s">
        <v>88</v>
      </c>
      <c r="C44" s="20" t="s">
        <v>26</v>
      </c>
      <c r="D44" s="18">
        <v>2000</v>
      </c>
      <c r="E44" s="23">
        <v>0.5</v>
      </c>
      <c r="F44" s="11"/>
      <c r="G44" s="7">
        <f t="shared" si="0"/>
        <v>0</v>
      </c>
      <c r="H44" s="4"/>
    </row>
    <row r="45" spans="1:8" ht="28.2" x14ac:dyDescent="0.5">
      <c r="A45" s="18" t="s">
        <v>89</v>
      </c>
      <c r="B45" s="19" t="s">
        <v>90</v>
      </c>
      <c r="C45" s="20" t="s">
        <v>26</v>
      </c>
      <c r="D45" s="18">
        <v>2000</v>
      </c>
      <c r="E45" s="23">
        <v>0.63</v>
      </c>
      <c r="F45" s="11"/>
      <c r="G45" s="7">
        <f t="shared" si="0"/>
        <v>0</v>
      </c>
      <c r="H45" s="4"/>
    </row>
    <row r="46" spans="1:8" ht="28.2" x14ac:dyDescent="0.5">
      <c r="A46" s="18" t="s">
        <v>91</v>
      </c>
      <c r="B46" s="19" t="s">
        <v>92</v>
      </c>
      <c r="C46" s="20" t="s">
        <v>26</v>
      </c>
      <c r="D46" s="18">
        <v>2000</v>
      </c>
      <c r="E46" s="23">
        <v>0.63</v>
      </c>
      <c r="F46" s="11"/>
      <c r="G46" s="7">
        <f t="shared" si="0"/>
        <v>0</v>
      </c>
      <c r="H46" s="4"/>
    </row>
    <row r="47" spans="1:8" ht="28.2" x14ac:dyDescent="0.5">
      <c r="A47" s="18" t="s">
        <v>93</v>
      </c>
      <c r="B47" s="19" t="s">
        <v>94</v>
      </c>
      <c r="C47" s="20" t="s">
        <v>26</v>
      </c>
      <c r="D47" s="18">
        <v>500</v>
      </c>
      <c r="E47" s="23">
        <v>0.63</v>
      </c>
      <c r="F47" s="11"/>
      <c r="G47" s="7">
        <f t="shared" si="0"/>
        <v>0</v>
      </c>
      <c r="H47" s="4"/>
    </row>
    <row r="48" spans="1:8" ht="28.2" x14ac:dyDescent="0.5">
      <c r="A48" s="18" t="s">
        <v>95</v>
      </c>
      <c r="B48" s="19" t="s">
        <v>96</v>
      </c>
      <c r="C48" s="20" t="s">
        <v>26</v>
      </c>
      <c r="D48" s="18">
        <v>500</v>
      </c>
      <c r="E48" s="23">
        <v>0.63</v>
      </c>
      <c r="F48" s="11"/>
      <c r="G48" s="7">
        <f t="shared" si="0"/>
        <v>0</v>
      </c>
      <c r="H48" s="4"/>
    </row>
    <row r="49" spans="1:8" ht="28.2" x14ac:dyDescent="0.5">
      <c r="A49" s="18" t="s">
        <v>97</v>
      </c>
      <c r="B49" s="19" t="s">
        <v>98</v>
      </c>
      <c r="C49" s="20" t="s">
        <v>26</v>
      </c>
      <c r="D49" s="18">
        <v>500</v>
      </c>
      <c r="E49" s="23">
        <v>0.75</v>
      </c>
      <c r="F49" s="11"/>
      <c r="G49" s="7">
        <f t="shared" si="0"/>
        <v>0</v>
      </c>
      <c r="H49" s="4"/>
    </row>
    <row r="50" spans="1:8" ht="29.5" customHeight="1" x14ac:dyDescent="0.5">
      <c r="A50" s="27" t="s">
        <v>99</v>
      </c>
      <c r="B50" s="27"/>
      <c r="C50" s="27"/>
      <c r="D50" s="27"/>
      <c r="E50" s="28"/>
      <c r="F50" s="28"/>
      <c r="G50" s="7">
        <f>SUM(G8:G49)</f>
        <v>0</v>
      </c>
      <c r="H50" s="4"/>
    </row>
    <row r="51" spans="1:8" ht="14.5" customHeight="1" x14ac:dyDescent="0.5">
      <c r="A51" s="29" t="s">
        <v>100</v>
      </c>
      <c r="B51" s="30"/>
      <c r="C51" s="30"/>
      <c r="D51" s="30"/>
      <c r="E51" s="30"/>
      <c r="F51" s="30"/>
      <c r="G51" s="7">
        <f>G52-G50</f>
        <v>0</v>
      </c>
      <c r="H51" s="4"/>
    </row>
    <row r="52" spans="1:8" ht="27.6" customHeight="1" x14ac:dyDescent="0.5">
      <c r="A52" s="28" t="s">
        <v>101</v>
      </c>
      <c r="B52" s="31"/>
      <c r="C52" s="31"/>
      <c r="D52" s="31"/>
      <c r="E52" s="31"/>
      <c r="F52" s="31"/>
      <c r="G52" s="7">
        <f>SUM(G50*1.21)</f>
        <v>0</v>
      </c>
      <c r="H52" s="4"/>
    </row>
    <row r="53" spans="1:8" ht="27.6" customHeight="1" x14ac:dyDescent="0.5">
      <c r="A53" s="21"/>
      <c r="B53" s="21"/>
      <c r="C53" s="21"/>
      <c r="D53" s="21"/>
      <c r="E53" s="21"/>
      <c r="F53" s="21"/>
      <c r="G53" s="22"/>
      <c r="H53" s="4"/>
    </row>
    <row r="54" spans="1:8" ht="27.6" customHeight="1" x14ac:dyDescent="0.5">
      <c r="A54" s="21"/>
      <c r="B54" s="21"/>
      <c r="C54" s="21"/>
      <c r="D54" s="21"/>
      <c r="E54" s="21"/>
      <c r="F54" s="21"/>
      <c r="G54" s="22"/>
      <c r="H54" s="4"/>
    </row>
    <row r="55" spans="1:8" ht="17.5" customHeight="1" x14ac:dyDescent="0.5">
      <c r="A55" s="35" t="s">
        <v>102</v>
      </c>
      <c r="B55" s="35"/>
      <c r="C55" s="35"/>
      <c r="D55" s="35"/>
      <c r="E55" s="35"/>
      <c r="F55" s="35"/>
      <c r="G55" s="35"/>
      <c r="H55" s="4"/>
    </row>
    <row r="56" spans="1:8" ht="115.75" customHeight="1" x14ac:dyDescent="0.5">
      <c r="A56" s="8" t="s">
        <v>3</v>
      </c>
      <c r="B56" s="9" t="s">
        <v>4</v>
      </c>
      <c r="C56" s="9" t="s">
        <v>5</v>
      </c>
      <c r="D56" s="10" t="s">
        <v>103</v>
      </c>
      <c r="E56" s="16" t="s">
        <v>7</v>
      </c>
      <c r="F56" s="14" t="s">
        <v>8</v>
      </c>
      <c r="G56" s="10" t="s">
        <v>9</v>
      </c>
      <c r="H56" s="4"/>
    </row>
    <row r="57" spans="1:8" ht="14.5" customHeight="1" x14ac:dyDescent="0.5">
      <c r="A57" s="17">
        <v>1</v>
      </c>
      <c r="B57" s="17">
        <v>2</v>
      </c>
      <c r="C57" s="17">
        <v>3</v>
      </c>
      <c r="D57" s="17">
        <v>4</v>
      </c>
      <c r="E57" s="12">
        <v>5</v>
      </c>
      <c r="F57" s="12">
        <v>6</v>
      </c>
      <c r="G57" s="5" t="s">
        <v>10</v>
      </c>
      <c r="H57" s="4"/>
    </row>
    <row r="58" spans="1:8" ht="27.6" customHeight="1" x14ac:dyDescent="0.5">
      <c r="A58" s="18" t="s">
        <v>11</v>
      </c>
      <c r="B58" s="19" t="s">
        <v>104</v>
      </c>
      <c r="C58" s="20" t="s">
        <v>13</v>
      </c>
      <c r="D58" s="18">
        <v>250</v>
      </c>
      <c r="E58" s="23">
        <v>0.5</v>
      </c>
      <c r="F58" s="11"/>
      <c r="G58" s="7">
        <f>SUM(D58*F58)</f>
        <v>0</v>
      </c>
      <c r="H58" s="4"/>
    </row>
    <row r="59" spans="1:8" ht="27.6" customHeight="1" x14ac:dyDescent="0.5">
      <c r="A59" s="18" t="s">
        <v>14</v>
      </c>
      <c r="B59" s="19" t="s">
        <v>105</v>
      </c>
      <c r="C59" s="20" t="s">
        <v>39</v>
      </c>
      <c r="D59" s="18">
        <v>250</v>
      </c>
      <c r="E59" s="23">
        <v>0.3</v>
      </c>
      <c r="F59" s="11"/>
      <c r="G59" s="7">
        <f t="shared" ref="G59" si="1">SUM(D59*F59)</f>
        <v>0</v>
      </c>
      <c r="H59" s="4"/>
    </row>
    <row r="60" spans="1:8" ht="21.6" customHeight="1" x14ac:dyDescent="0.5">
      <c r="A60" s="27" t="s">
        <v>106</v>
      </c>
      <c r="B60" s="27"/>
      <c r="C60" s="27"/>
      <c r="D60" s="27"/>
      <c r="E60" s="28"/>
      <c r="F60" s="28"/>
      <c r="G60" s="7">
        <f>SUM(G58:G59)</f>
        <v>0</v>
      </c>
      <c r="H60" s="4"/>
    </row>
    <row r="61" spans="1:8" ht="20.5" customHeight="1" x14ac:dyDescent="0.5">
      <c r="A61" s="29" t="s">
        <v>100</v>
      </c>
      <c r="B61" s="30"/>
      <c r="C61" s="30"/>
      <c r="D61" s="30"/>
      <c r="E61" s="30"/>
      <c r="F61" s="30"/>
      <c r="G61" s="7">
        <f>G62-G60</f>
        <v>0</v>
      </c>
      <c r="H61" s="4"/>
    </row>
    <row r="62" spans="1:8" ht="28.75" customHeight="1" x14ac:dyDescent="0.5">
      <c r="A62" s="28" t="s">
        <v>107</v>
      </c>
      <c r="B62" s="31"/>
      <c r="C62" s="31"/>
      <c r="D62" s="31"/>
      <c r="E62" s="31"/>
      <c r="F62" s="31"/>
      <c r="G62" s="7">
        <f>SUM(G60*1.21)</f>
        <v>0</v>
      </c>
      <c r="H62" s="4"/>
    </row>
    <row r="63" spans="1:8" ht="28.75" customHeight="1" x14ac:dyDescent="0.5">
      <c r="A63" s="21"/>
      <c r="B63" s="21"/>
      <c r="C63" s="21"/>
      <c r="D63" s="21"/>
      <c r="E63" s="21"/>
      <c r="F63" s="21"/>
      <c r="G63" s="22"/>
      <c r="H63" s="4"/>
    </row>
    <row r="64" spans="1:8" ht="12.6" customHeight="1" x14ac:dyDescent="0.5">
      <c r="A64" s="36" t="s">
        <v>108</v>
      </c>
      <c r="B64" s="36"/>
      <c r="C64" s="36"/>
      <c r="D64" s="36"/>
      <c r="E64" s="36"/>
      <c r="F64" s="36"/>
      <c r="G64" s="36"/>
      <c r="H64" s="4"/>
    </row>
    <row r="65" spans="1:8" ht="28.75" customHeight="1" x14ac:dyDescent="0.5">
      <c r="A65" s="37" t="s">
        <v>109</v>
      </c>
      <c r="B65" s="37"/>
      <c r="C65" s="37"/>
      <c r="D65" s="37"/>
      <c r="E65" s="38">
        <f>SUM(G52+G62)</f>
        <v>0</v>
      </c>
      <c r="F65" s="39"/>
      <c r="G65" s="39"/>
      <c r="H65" s="4"/>
    </row>
    <row r="66" spans="1:8" ht="28.75" customHeight="1" x14ac:dyDescent="0.5">
      <c r="A66" s="21"/>
      <c r="B66" s="21"/>
      <c r="C66" s="21"/>
      <c r="D66" s="21"/>
      <c r="E66" s="21"/>
      <c r="F66" s="21"/>
      <c r="G66" s="22"/>
      <c r="H66" s="4"/>
    </row>
    <row r="67" spans="1:8" x14ac:dyDescent="0.5">
      <c r="A67" s="40" t="s">
        <v>110</v>
      </c>
      <c r="B67" s="40"/>
      <c r="C67" s="40"/>
      <c r="D67" s="40"/>
      <c r="E67" s="40"/>
      <c r="F67" s="40"/>
      <c r="G67" s="40"/>
      <c r="H67" s="4"/>
    </row>
    <row r="68" spans="1:8" x14ac:dyDescent="0.5">
      <c r="A68" s="24" t="s">
        <v>111</v>
      </c>
      <c r="B68" s="24"/>
      <c r="C68" s="24"/>
      <c r="D68" s="24"/>
      <c r="E68" s="24"/>
      <c r="F68" s="24"/>
      <c r="G68" s="24"/>
    </row>
    <row r="69" spans="1:8" ht="35.1" customHeight="1" x14ac:dyDescent="0.5">
      <c r="A69" s="24"/>
      <c r="B69" s="24"/>
      <c r="C69" s="24"/>
      <c r="D69" s="24"/>
      <c r="E69" s="24"/>
      <c r="F69" s="24"/>
      <c r="G69" s="24"/>
    </row>
    <row r="70" spans="1:8" x14ac:dyDescent="0.5">
      <c r="G70" s="3"/>
    </row>
    <row r="73" spans="1:8" x14ac:dyDescent="0.5">
      <c r="D73" s="1"/>
      <c r="E73" s="1"/>
    </row>
    <row r="74" spans="1:8" x14ac:dyDescent="0.5">
      <c r="D74" s="1"/>
      <c r="E74" s="1"/>
    </row>
  </sheetData>
  <mergeCells count="15">
    <mergeCell ref="A68:G69"/>
    <mergeCell ref="C1:G1"/>
    <mergeCell ref="B3:G3"/>
    <mergeCell ref="A50:F50"/>
    <mergeCell ref="A51:F51"/>
    <mergeCell ref="A52:F52"/>
    <mergeCell ref="A5:G5"/>
    <mergeCell ref="A55:G55"/>
    <mergeCell ref="A60:F60"/>
    <mergeCell ref="A61:F61"/>
    <mergeCell ref="A62:F62"/>
    <mergeCell ref="A64:G64"/>
    <mergeCell ref="A65:D65"/>
    <mergeCell ref="E65:G65"/>
    <mergeCell ref="A67:G67"/>
  </mergeCells>
  <pageMargins left="0.7" right="0.7" top="0.75" bottom="0.75" header="0.3" footer="0.3"/>
  <pageSetup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61283-621C-4CFA-8392-A37BF8EFC7CF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2" ma:contentTypeDescription="Kurkite naują dokumentą." ma:contentTypeScope="" ma:versionID="54a0950f9e9df34887075104ad0cf24d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8b4763a576f19cf75dcdfb95dc2351d1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  <xsd:element ref="ns2:Status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  <xsd:element name="Statusas" ma:index="28" nillable="true" ma:displayName="Statusas" ma:format="Dropdown" ma:internalName="Statusa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as xmlns="bd76807b-7035-44a2-93ee-9bb18f0b649c" xsi:nil="true"/>
    <Tags xmlns="bd76807b-7035-44a2-93ee-9bb18f0b649c">Įveskite pasirinkimą #1</Tags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6021D8-CCD6-4792-8B8F-696520FC5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9F2B73-3906-4910-9B34-36F4436260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A20F39-CA4F-4E0C-9C0A-F8D0022059B7}">
  <ds:schemaRefs>
    <ds:schemaRef ds:uri="http://schemas.microsoft.com/office/2006/metadata/properties"/>
    <ds:schemaRef ds:uri="http://schemas.microsoft.com/office/infopath/2007/PartnerControls"/>
    <ds:schemaRef ds:uri="bd76807b-7035-44a2-93ee-9bb18f0b649c"/>
    <ds:schemaRef ds:uri="07609231-acae-40b1-8992-26d1ec8f80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Pasiūlymo formos 1 priedas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Julija Zajankovskė</dc:creator>
  <cp:keywords/>
  <dc:description/>
  <cp:lastModifiedBy>Jurgita Mikalauskienė</cp:lastModifiedBy>
  <cp:revision/>
  <dcterms:created xsi:type="dcterms:W3CDTF">2022-09-28T11:58:22Z</dcterms:created>
  <dcterms:modified xsi:type="dcterms:W3CDTF">2026-04-23T13:48:57Z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