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3. APKLAUSOS skelbiamos\elektrodai 5246\"/>
    </mc:Choice>
  </mc:AlternateContent>
  <xr:revisionPtr revIDLastSave="0" documentId="13_ncr:1_{36EB07B5-741E-4923-85DD-E5361AECB4F8}"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4" i="1" l="1"/>
  <c r="F84" i="1"/>
  <c r="G93" i="1" s="1"/>
  <c r="G74" i="1"/>
  <c r="F67" i="1"/>
  <c r="G73" i="1" s="1"/>
  <c r="G57" i="1"/>
  <c r="F52" i="1"/>
  <c r="G56" i="1" s="1"/>
  <c r="G42" i="1"/>
  <c r="F37" i="1"/>
  <c r="G41" i="1" s="1"/>
  <c r="F93" i="1" l="1"/>
  <c r="F94" i="1" s="1"/>
  <c r="F95" i="1" s="1"/>
  <c r="F73" i="1"/>
  <c r="F74" i="1" s="1"/>
  <c r="F75" i="1" s="1"/>
  <c r="F41" i="1"/>
  <c r="F42" i="1" s="1"/>
  <c r="F43" i="1" s="1"/>
  <c r="F56" i="1"/>
  <c r="F57" i="1" s="1"/>
  <c r="F58" i="1" s="1"/>
</calcChain>
</file>

<file path=xl/sharedStrings.xml><?xml version="1.0" encoding="utf-8"?>
<sst xmlns="http://schemas.openxmlformats.org/spreadsheetml/2006/main" count="169" uniqueCount="112">
  <si>
    <t>PIRKIMO SĄLYGŲ PRIEDAS "PASIŪLYMO FORMA"</t>
  </si>
  <si>
    <t>VIENKARTINĖS MEDICINOS PRIEMONĖS. ELEKTRODAI (DEFIBRILIATORIAMS, NAUJAGIMIAMS)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</si>
  <si>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</si>
  <si>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</si>
  <si>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</si>
  <si>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</si>
  <si>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</si>
  <si>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</si>
  <si>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</si>
  <si>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</si>
  <si>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</si>
  <si>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</si>
  <si>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</si>
  <si>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</si>
  <si>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</si>
  <si>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</si>
  <si>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</si>
  <si>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</si>
  <si>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</si>
  <si>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</si>
  <si>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</si>
  <si>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</si>
  <si>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</si>
  <si>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</si>
  <si>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</si>
  <si>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</si>
  <si>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</si>
  <si>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VIENKARTINIAI ELEKTRODAI DEFIBRILIATORIUI ZOLL X SERIES</t>
  </si>
  <si>
    <t>Tiekėjo pasiūlymas:</t>
  </si>
  <si>
    <t>Nr.</t>
  </si>
  <si>
    <t>Pavadinimas</t>
  </si>
  <si>
    <t>Kiekis</t>
  </si>
  <si>
    <t>Mato vienetas</t>
  </si>
  <si>
    <t>Įkainis be PVM, Eur</t>
  </si>
  <si>
    <t>Suma be PVM, Eur</t>
  </si>
  <si>
    <t>Gamintojas, modelis</t>
  </si>
  <si>
    <t>Siūlomo produkto parametrai. Atitikimo patvirtinimaskataloge  (psl. pasiūlyme, puslapyje pabraukiant kiekvienos pozicijos kiekvieną atitikimą, nurodant pozicijos numerį pagal prašomas specifikacijas)</t>
  </si>
  <si>
    <t>1.</t>
  </si>
  <si>
    <t>Vienkartiniai elektrodai defibriliatoriui Zoll X series</t>
  </si>
  <si>
    <t>1.1.</t>
  </si>
  <si>
    <t>vnt</t>
  </si>
  <si>
    <t>1.1.1.</t>
  </si>
  <si>
    <t>Vienkartiniai</t>
  </si>
  <si>
    <t>1.1.2.</t>
  </si>
  <si>
    <t>Suderinami su  Zoll X series defibriliatoriumi (galima patikrinti paprašius pavyzdžio).</t>
  </si>
  <si>
    <t>1.1.3.</t>
  </si>
  <si>
    <t>Kartu su pasiūlymu pateikti CE sertifikatą: būtina</t>
  </si>
  <si>
    <t>Suma be PVM</t>
  </si>
  <si>
    <t>Taikomas PVM dydis (%)</t>
  </si>
  <si>
    <t>PVM suma</t>
  </si>
  <si>
    <t>Suma su PVM</t>
  </si>
  <si>
    <t>2. DALIS</t>
  </si>
  <si>
    <t>VIENKARTINIAI ELEKTRODAI DEFIBRILIATORIUI ZOLL AED PLUS</t>
  </si>
  <si>
    <t>2.</t>
  </si>
  <si>
    <t>Vienkartiniai elektrodai defibriliatoriui ZOLL AED Plus</t>
  </si>
  <si>
    <t>2.1.</t>
  </si>
  <si>
    <t>2.1.1.</t>
  </si>
  <si>
    <t>2.1.2.</t>
  </si>
  <si>
    <t>Suderinami su  ZOLL AED Plus defibriliatoriumi (galima patikrinti paprašius pavyzdžio).</t>
  </si>
  <si>
    <t>2.1.3.</t>
  </si>
  <si>
    <t>3. DALIS</t>
  </si>
  <si>
    <t>ELEKTRODAI NAUJAGIMIAMS</t>
  </si>
  <si>
    <t>3.</t>
  </si>
  <si>
    <t>Elektrodai naujagimiams</t>
  </si>
  <si>
    <t>3.1.</t>
  </si>
  <si>
    <t>3.1.1.</t>
  </si>
  <si>
    <t>3.1.2.</t>
  </si>
  <si>
    <t>Diametras: 25 mm</t>
  </si>
  <si>
    <t>3.1.3.</t>
  </si>
  <si>
    <t>Jungties diametras: 1,5 mm</t>
  </si>
  <si>
    <t>3.1.4.</t>
  </si>
  <si>
    <t>Pritaikyti naudoti su naujagimiais</t>
  </si>
  <si>
    <t>3.1.5.</t>
  </si>
  <si>
    <t>4. DALIS</t>
  </si>
  <si>
    <t>ELEKTRODAI NAUJAGIMIAMS PRIE PHILIPS MONITORIŲ</t>
  </si>
  <si>
    <t>4.</t>
  </si>
  <si>
    <t>Elektrodai naujagimiams prie Philips monitorių</t>
  </si>
  <si>
    <t>4.1.</t>
  </si>
  <si>
    <t>4.1.1.</t>
  </si>
  <si>
    <t>4.1.2.</t>
  </si>
  <si>
    <t xml:space="preserve">Dydis: 22 mm x 22 mm </t>
  </si>
  <si>
    <t>4.1.3.</t>
  </si>
  <si>
    <t>4.1.4.</t>
  </si>
  <si>
    <t>Suderimani su ligoninėje turimais Philips gamintojo monitoriais (galima patikrinti paprašius pavyzdžio).</t>
  </si>
  <si>
    <t>4.1.5.</t>
  </si>
  <si>
    <t>Elektrodo jungties tipas: iš anksto pritvirtintas laidas</t>
  </si>
  <si>
    <t>4.1.6.</t>
  </si>
  <si>
    <t>Medžiaga: putos</t>
  </si>
  <si>
    <t>4.1.7.</t>
  </si>
  <si>
    <t>Su geliu: būtina</t>
  </si>
  <si>
    <t>4.1.8.</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</si>
  <si>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</si>
  <si>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</si>
  <si>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</si>
  <si>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</si>
  <si>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</si>
  <si>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</si>
  <si>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</si>
  <si>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</si>
  <si>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</si>
  <si>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</si>
  <si>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</si>
  <si>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</si>
  <si>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</si>
  <si>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</si>
  <si>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</si>
  <si>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</si>
  <si>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</si>
  <si>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</si>
  <si>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</si>
  <si>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</si>
  <si>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5246 2026-04-24 07:42:59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</si>
</sst>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95"/>
  <sheetViews>
    <sheetView tabSelected="1" topLeftCell="A19" workbookViewId="0">
      <selection activeCell="H82" sqref="H82:N82"/>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6" ht="15.95" customHeight="1" x14ac:dyDescent="0.25">
      <c r="A17" s="29" t="s">
        <v>12</v>
      </c>
      <c r="B17" s="30"/>
      <c r="C17" s="26"/>
      <c r="D17" s="27"/>
      <c r="E17" s="27"/>
      <c r="F17" s="28"/>
    </row>
    <row r="18" spans="1:6" ht="15.95" customHeight="1" x14ac:dyDescent="0.25">
      <c r="A18" s="29" t="s">
        <v>13</v>
      </c>
      <c r="B18" s="30"/>
      <c r="C18" s="26"/>
      <c r="D18" s="27"/>
      <c r="E18" s="27"/>
      <c r="F18" s="28"/>
    </row>
    <row r="19" spans="1:6" ht="48" customHeight="1" x14ac:dyDescent="0.25">
      <c r="A19" s="29" t="s">
        <v>14</v>
      </c>
      <c r="B19" s="30"/>
      <c r="C19" s="26"/>
      <c r="D19" s="27"/>
      <c r="E19" s="27"/>
      <c r="F19" s="28"/>
    </row>
    <row r="20" spans="1:6" ht="54.95" customHeight="1" x14ac:dyDescent="0.25">
      <c r="A20" s="29" t="s">
        <v>15</v>
      </c>
      <c r="B20" s="30"/>
      <c r="C20" s="26"/>
      <c r="D20" s="27"/>
      <c r="E20" s="27"/>
      <c r="F20" s="28"/>
    </row>
    <row r="21" spans="1:6" ht="71.099999999999994" customHeight="1" x14ac:dyDescent="0.25">
      <c r="A21" s="35" t="s">
        <v>16</v>
      </c>
      <c r="B21" s="36"/>
      <c r="C21" s="39"/>
      <c r="D21" s="40"/>
      <c r="E21" s="40"/>
      <c r="F21" s="40"/>
    </row>
    <row r="22" spans="1:6" ht="18" customHeight="1" x14ac:dyDescent="0.25">
      <c r="A22" s="5"/>
      <c r="B22" s="5"/>
      <c r="C22" s="6"/>
      <c r="D22" s="6"/>
      <c r="E22" s="6"/>
      <c r="F22" s="6"/>
    </row>
    <row r="23" spans="1:6" x14ac:dyDescent="0.25">
      <c r="A23" s="34"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x14ac:dyDescent="0.25">
      <c r="A27" s="31" t="s">
        <v>21</v>
      </c>
      <c r="B27" s="31"/>
      <c r="C27" s="31"/>
      <c r="D27" s="31"/>
      <c r="E27" s="31"/>
      <c r="F27" s="31"/>
    </row>
    <row r="28" spans="1:6" ht="32.1" customHeight="1" x14ac:dyDescent="0.25">
      <c r="A28" s="37" t="s">
        <v>22</v>
      </c>
      <c r="B28" s="31"/>
      <c r="C28" s="31"/>
      <c r="D28" s="31"/>
      <c r="E28" s="31"/>
      <c r="F28" s="31"/>
    </row>
    <row r="29" spans="1:6" x14ac:dyDescent="0.25">
      <c r="A29" s="31" t="s">
        <v>23</v>
      </c>
      <c r="B29" s="31"/>
      <c r="C29" s="31"/>
      <c r="D29" s="31"/>
      <c r="E29" s="31"/>
      <c r="F29" s="31"/>
    </row>
    <row r="30" spans="1:6" x14ac:dyDescent="0.25">
      <c r="A30" s="15" t="s">
        <v>24</v>
      </c>
      <c r="D30" s="16"/>
    </row>
    <row r="31" spans="1:6" x14ac:dyDescent="0.25">
      <c r="A31" s="15" t="s">
        <v>25</v>
      </c>
    </row>
    <row r="32" spans="1:6" x14ac:dyDescent="0.25">
      <c r="A32" s="13" t="s">
        <v>26</v>
      </c>
      <c r="B32" s="13" t="s">
        <v>27</v>
      </c>
    </row>
    <row r="34" spans="1:14" x14ac:dyDescent="0.25">
      <c r="A34" s="13" t="s">
        <v>28</v>
      </c>
    </row>
    <row r="35" spans="1:14" ht="105" x14ac:dyDescent="0.25">
      <c r="A35" s="17" t="s">
        <v>29</v>
      </c>
      <c r="B35" s="17" t="s">
        <v>30</v>
      </c>
      <c r="C35" s="17" t="s">
        <v>31</v>
      </c>
      <c r="D35" s="17" t="s">
        <v>32</v>
      </c>
      <c r="E35" s="17" t="s">
        <v>33</v>
      </c>
      <c r="F35" s="17" t="s">
        <v>34</v>
      </c>
      <c r="G35" s="17" t="s">
        <v>35</v>
      </c>
      <c r="H35" s="71" t="s">
        <v>36</v>
      </c>
      <c r="I35" s="12"/>
      <c r="J35" s="12"/>
      <c r="K35" s="12"/>
      <c r="L35" s="12"/>
      <c r="M35" s="12"/>
      <c r="N35" s="12"/>
    </row>
    <row r="36" spans="1:14" x14ac:dyDescent="0.25">
      <c r="A36" s="17" t="s">
        <v>37</v>
      </c>
      <c r="B36" s="17" t="s">
        <v>38</v>
      </c>
      <c r="C36" s="18"/>
      <c r="D36" s="18"/>
      <c r="E36" s="18"/>
      <c r="F36" s="18"/>
      <c r="G36" s="18"/>
      <c r="H36" s="18"/>
    </row>
    <row r="37" spans="1:14" x14ac:dyDescent="0.25">
      <c r="A37" s="18" t="s">
        <v>39</v>
      </c>
      <c r="B37" s="18" t="s">
        <v>38</v>
      </c>
      <c r="C37" s="18">
        <v>12</v>
      </c>
      <c r="D37" s="18" t="s">
        <v>40</v>
      </c>
      <c r="E37" s="19"/>
      <c r="F37" s="18" t="str">
        <f>IF(ISBLANK(E37),"", PRODUCT(C37,E37))</f>
        <v/>
      </c>
      <c r="G37" s="20"/>
      <c r="H37" s="18"/>
    </row>
    <row r="38" spans="1:14" x14ac:dyDescent="0.25">
      <c r="A38" s="18" t="s">
        <v>41</v>
      </c>
      <c r="B38" s="18" t="s">
        <v>42</v>
      </c>
      <c r="C38" s="18"/>
      <c r="D38" s="18"/>
      <c r="E38" s="18"/>
      <c r="F38" s="18"/>
      <c r="G38" s="18"/>
      <c r="H38" s="20"/>
    </row>
    <row r="39" spans="1:14" x14ac:dyDescent="0.25">
      <c r="A39" s="18" t="s">
        <v>43</v>
      </c>
      <c r="B39" s="18" t="s">
        <v>44</v>
      </c>
      <c r="C39" s="18"/>
      <c r="D39" s="18"/>
      <c r="E39" s="18"/>
      <c r="F39" s="18"/>
      <c r="G39" s="18"/>
      <c r="H39" s="20"/>
    </row>
    <row r="40" spans="1:14" x14ac:dyDescent="0.25">
      <c r="A40" s="18" t="s">
        <v>45</v>
      </c>
      <c r="B40" s="18" t="s">
        <v>46</v>
      </c>
      <c r="C40" s="18"/>
      <c r="D40" s="18"/>
      <c r="E40" s="18"/>
      <c r="F40" s="18"/>
      <c r="G40" s="18"/>
      <c r="H40" s="20"/>
    </row>
    <row r="41" spans="1:14" x14ac:dyDescent="0.25">
      <c r="E41" s="17" t="s">
        <v>47</v>
      </c>
      <c r="F41" s="17" t="str">
        <f>IF((COUNT(C37:C40)&lt;&gt;COUNT(F37:F40)),"", ROUND(SUM(F37:F40),2))</f>
        <v/>
      </c>
      <c r="G41" s="15" t="str">
        <f>IF((COUNT(C37:C40)&lt;&gt;COUNT(F37:F40)),"Neužpildytos visų objektų kainos", "")</f>
        <v>Neužpildytos visų objektų kainos</v>
      </c>
    </row>
    <row r="42" spans="1:14" x14ac:dyDescent="0.25">
      <c r="C42" s="17" t="s">
        <v>48</v>
      </c>
      <c r="D42" s="20"/>
      <c r="E42" s="17" t="s">
        <v>49</v>
      </c>
      <c r="F42" s="17" t="str">
        <f>IF(OR(F41="",D42=""),"", ROUND(PRODUCT(D42,F41)/100,2))</f>
        <v/>
      </c>
      <c r="G42" s="15" t="str">
        <f>IF(D42="", "Nurodykite taikomą PVM dydį", "")</f>
        <v>Nurodykite taikomą PVM dydį</v>
      </c>
    </row>
    <row r="43" spans="1:14" x14ac:dyDescent="0.25">
      <c r="E43" s="17" t="s">
        <v>50</v>
      </c>
      <c r="F43" s="17">
        <f>IF(ISBLANK(F42), "", ROUND(SUM(F41:F42),2))</f>
        <v>0</v>
      </c>
    </row>
    <row r="47" spans="1:14" x14ac:dyDescent="0.25">
      <c r="A47" s="13" t="s">
        <v>51</v>
      </c>
      <c r="B47" s="13" t="s">
        <v>52</v>
      </c>
    </row>
    <row r="49" spans="1:14" x14ac:dyDescent="0.25">
      <c r="A49" s="13" t="s">
        <v>28</v>
      </c>
    </row>
    <row r="50" spans="1:14" ht="105" x14ac:dyDescent="0.25">
      <c r="A50" s="17" t="s">
        <v>29</v>
      </c>
      <c r="B50" s="17" t="s">
        <v>30</v>
      </c>
      <c r="C50" s="17" t="s">
        <v>31</v>
      </c>
      <c r="D50" s="17" t="s">
        <v>32</v>
      </c>
      <c r="E50" s="17" t="s">
        <v>33</v>
      </c>
      <c r="F50" s="17" t="s">
        <v>34</v>
      </c>
      <c r="G50" s="17" t="s">
        <v>35</v>
      </c>
      <c r="H50" s="71" t="s">
        <v>36</v>
      </c>
      <c r="I50" s="12"/>
      <c r="J50" s="12"/>
      <c r="K50" s="12"/>
      <c r="L50" s="12"/>
      <c r="M50" s="12"/>
      <c r="N50" s="12"/>
    </row>
    <row r="51" spans="1:14" x14ac:dyDescent="0.25">
      <c r="A51" s="17" t="s">
        <v>53</v>
      </c>
      <c r="B51" s="17" t="s">
        <v>54</v>
      </c>
      <c r="C51" s="18"/>
      <c r="D51" s="18"/>
      <c r="E51" s="18"/>
      <c r="F51" s="18"/>
      <c r="G51" s="18"/>
      <c r="H51" s="18"/>
    </row>
    <row r="52" spans="1:14" x14ac:dyDescent="0.25">
      <c r="A52" s="18" t="s">
        <v>55</v>
      </c>
      <c r="B52" s="18" t="s">
        <v>54</v>
      </c>
      <c r="C52" s="18">
        <v>5</v>
      </c>
      <c r="D52" s="18" t="s">
        <v>40</v>
      </c>
      <c r="E52" s="19"/>
      <c r="F52" s="18" t="str">
        <f>IF(ISBLANK(E52),"", PRODUCT(C52,E52))</f>
        <v/>
      </c>
      <c r="G52" s="20"/>
      <c r="H52" s="18"/>
    </row>
    <row r="53" spans="1:14" x14ac:dyDescent="0.25">
      <c r="A53" s="18" t="s">
        <v>56</v>
      </c>
      <c r="B53" s="18" t="s">
        <v>42</v>
      </c>
      <c r="C53" s="18"/>
      <c r="D53" s="18"/>
      <c r="E53" s="18"/>
      <c r="F53" s="18"/>
      <c r="G53" s="18"/>
      <c r="H53" s="20"/>
    </row>
    <row r="54" spans="1:14" x14ac:dyDescent="0.25">
      <c r="A54" s="18" t="s">
        <v>57</v>
      </c>
      <c r="B54" s="18" t="s">
        <v>58</v>
      </c>
      <c r="C54" s="18"/>
      <c r="D54" s="18"/>
      <c r="E54" s="18"/>
      <c r="F54" s="18"/>
      <c r="G54" s="18"/>
      <c r="H54" s="20"/>
    </row>
    <row r="55" spans="1:14" x14ac:dyDescent="0.25">
      <c r="A55" s="18" t="s">
        <v>59</v>
      </c>
      <c r="B55" s="18" t="s">
        <v>46</v>
      </c>
      <c r="C55" s="18"/>
      <c r="D55" s="18"/>
      <c r="E55" s="18"/>
      <c r="F55" s="18"/>
      <c r="G55" s="18"/>
      <c r="H55" s="20"/>
    </row>
    <row r="56" spans="1:14" x14ac:dyDescent="0.25">
      <c r="E56" s="17" t="s">
        <v>47</v>
      </c>
      <c r="F56" s="17" t="str">
        <f>IF((COUNT(C52:C55)&lt;&gt;COUNT(F52:F55)),"", ROUND(SUM(F52:F55),2))</f>
        <v/>
      </c>
      <c r="G56" s="15" t="str">
        <f>IF((COUNT(C52:C55)&lt;&gt;COUNT(F52:F55)),"Neužpildytos visų objektų kainos", "")</f>
        <v>Neužpildytos visų objektų kainos</v>
      </c>
    </row>
    <row r="57" spans="1:14" x14ac:dyDescent="0.25">
      <c r="C57" s="17" t="s">
        <v>48</v>
      </c>
      <c r="D57" s="20"/>
      <c r="E57" s="17" t="s">
        <v>49</v>
      </c>
      <c r="F57" s="17" t="str">
        <f>IF(OR(F56="",D57=""),"", ROUND(PRODUCT(D57,F56)/100,2))</f>
        <v/>
      </c>
      <c r="G57" s="15" t="str">
        <f>IF(D57="", "Nurodykite taikomą PVM dydį", "")</f>
        <v>Nurodykite taikomą PVM dydį</v>
      </c>
    </row>
    <row r="58" spans="1:14" x14ac:dyDescent="0.25">
      <c r="E58" s="17" t="s">
        <v>50</v>
      </c>
      <c r="F58" s="17">
        <f>IF(ISBLANK(F57), "", ROUND(SUM(F56:F57),2))</f>
        <v>0</v>
      </c>
    </row>
    <row r="62" spans="1:14" x14ac:dyDescent="0.25">
      <c r="A62" s="13" t="s">
        <v>60</v>
      </c>
      <c r="B62" s="13" t="s">
        <v>61</v>
      </c>
    </row>
    <row r="64" spans="1:14" x14ac:dyDescent="0.25">
      <c r="A64" s="13" t="s">
        <v>28</v>
      </c>
    </row>
    <row r="65" spans="1:14" ht="105" x14ac:dyDescent="0.25">
      <c r="A65" s="17" t="s">
        <v>29</v>
      </c>
      <c r="B65" s="17" t="s">
        <v>30</v>
      </c>
      <c r="C65" s="17" t="s">
        <v>31</v>
      </c>
      <c r="D65" s="17" t="s">
        <v>32</v>
      </c>
      <c r="E65" s="17" t="s">
        <v>33</v>
      </c>
      <c r="F65" s="17" t="s">
        <v>34</v>
      </c>
      <c r="G65" s="17" t="s">
        <v>35</v>
      </c>
      <c r="H65" s="71" t="s">
        <v>36</v>
      </c>
      <c r="I65" s="12"/>
      <c r="J65" s="12"/>
      <c r="K65" s="12"/>
      <c r="L65" s="12"/>
      <c r="M65" s="12"/>
      <c r="N65" s="12"/>
    </row>
    <row r="66" spans="1:14" x14ac:dyDescent="0.25">
      <c r="A66" s="17" t="s">
        <v>62</v>
      </c>
      <c r="B66" s="17" t="s">
        <v>63</v>
      </c>
      <c r="C66" s="18"/>
      <c r="D66" s="18"/>
      <c r="E66" s="18"/>
      <c r="F66" s="18"/>
      <c r="G66" s="18"/>
      <c r="H66" s="18"/>
    </row>
    <row r="67" spans="1:14" x14ac:dyDescent="0.25">
      <c r="A67" s="18" t="s">
        <v>64</v>
      </c>
      <c r="B67" s="18" t="s">
        <v>63</v>
      </c>
      <c r="C67" s="18">
        <v>150</v>
      </c>
      <c r="D67" s="18" t="s">
        <v>40</v>
      </c>
      <c r="E67" s="19"/>
      <c r="F67" s="18" t="str">
        <f>IF(ISBLANK(E67),"", PRODUCT(C67,E67))</f>
        <v/>
      </c>
      <c r="G67" s="20"/>
      <c r="H67" s="18"/>
    </row>
    <row r="68" spans="1:14" x14ac:dyDescent="0.25">
      <c r="A68" s="18" t="s">
        <v>65</v>
      </c>
      <c r="B68" s="18" t="s">
        <v>42</v>
      </c>
      <c r="C68" s="18"/>
      <c r="D68" s="18"/>
      <c r="E68" s="18"/>
      <c r="F68" s="18"/>
      <c r="G68" s="18"/>
      <c r="H68" s="20"/>
    </row>
    <row r="69" spans="1:14" x14ac:dyDescent="0.25">
      <c r="A69" s="18" t="s">
        <v>66</v>
      </c>
      <c r="B69" s="18" t="s">
        <v>67</v>
      </c>
      <c r="C69" s="18"/>
      <c r="D69" s="18"/>
      <c r="E69" s="18"/>
      <c r="F69" s="18"/>
      <c r="G69" s="18"/>
      <c r="H69" s="20"/>
    </row>
    <row r="70" spans="1:14" x14ac:dyDescent="0.25">
      <c r="A70" s="18" t="s">
        <v>68</v>
      </c>
      <c r="B70" s="18" t="s">
        <v>69</v>
      </c>
      <c r="C70" s="18"/>
      <c r="D70" s="18"/>
      <c r="E70" s="18"/>
      <c r="F70" s="18"/>
      <c r="G70" s="18"/>
      <c r="H70" s="20"/>
    </row>
    <row r="71" spans="1:14" x14ac:dyDescent="0.25">
      <c r="A71" s="18" t="s">
        <v>70</v>
      </c>
      <c r="B71" s="18" t="s">
        <v>71</v>
      </c>
      <c r="C71" s="18"/>
      <c r="D71" s="18"/>
      <c r="E71" s="18"/>
      <c r="F71" s="18"/>
      <c r="G71" s="18"/>
      <c r="H71" s="20"/>
    </row>
    <row r="72" spans="1:14" x14ac:dyDescent="0.25">
      <c r="A72" s="18" t="s">
        <v>72</v>
      </c>
      <c r="B72" s="18" t="s">
        <v>46</v>
      </c>
      <c r="C72" s="18"/>
      <c r="D72" s="18"/>
      <c r="E72" s="18"/>
      <c r="F72" s="18"/>
      <c r="G72" s="18"/>
      <c r="H72" s="20"/>
    </row>
    <row r="73" spans="1:14" x14ac:dyDescent="0.25">
      <c r="E73" s="17" t="s">
        <v>47</v>
      </c>
      <c r="F73" s="17" t="str">
        <f>IF((COUNT(C67:C72)&lt;&gt;COUNT(F67:F72)),"", ROUND(SUM(F67:F72),2))</f>
        <v/>
      </c>
      <c r="G73" s="15" t="str">
        <f>IF((COUNT(C67:C72)&lt;&gt;COUNT(F67:F72)),"Neužpildytos visų objektų kainos", "")</f>
        <v>Neužpildytos visų objektų kainos</v>
      </c>
    </row>
    <row r="74" spans="1:14" x14ac:dyDescent="0.25">
      <c r="C74" s="17" t="s">
        <v>48</v>
      </c>
      <c r="D74" s="20"/>
      <c r="E74" s="17" t="s">
        <v>49</v>
      </c>
      <c r="F74" s="17" t="str">
        <f>IF(OR(F73="",D74=""),"", ROUND(PRODUCT(D74,F73)/100,2))</f>
        <v/>
      </c>
      <c r="G74" s="15" t="str">
        <f>IF(D74="", "Nurodykite taikomą PVM dydį", "")</f>
        <v>Nurodykite taikomą PVM dydį</v>
      </c>
    </row>
    <row r="75" spans="1:14" x14ac:dyDescent="0.25">
      <c r="E75" s="17" t="s">
        <v>50</v>
      </c>
      <c r="F75" s="17">
        <f>IF(ISBLANK(F74), "", ROUND(SUM(F73:F74),2))</f>
        <v>0</v>
      </c>
    </row>
    <row r="79" spans="1:14" x14ac:dyDescent="0.25">
      <c r="A79" s="13" t="s">
        <v>73</v>
      </c>
      <c r="B79" s="13" t="s">
        <v>74</v>
      </c>
    </row>
    <row r="81" spans="1:14" x14ac:dyDescent="0.25">
      <c r="A81" s="13" t="s">
        <v>28</v>
      </c>
    </row>
    <row r="82" spans="1:14" ht="105" x14ac:dyDescent="0.25">
      <c r="A82" s="17" t="s">
        <v>29</v>
      </c>
      <c r="B82" s="17" t="s">
        <v>30</v>
      </c>
      <c r="C82" s="17" t="s">
        <v>31</v>
      </c>
      <c r="D82" s="17" t="s">
        <v>32</v>
      </c>
      <c r="E82" s="17" t="s">
        <v>33</v>
      </c>
      <c r="F82" s="17" t="s">
        <v>34</v>
      </c>
      <c r="G82" s="17" t="s">
        <v>35</v>
      </c>
      <c r="H82" s="71" t="s">
        <v>36</v>
      </c>
      <c r="I82" s="12"/>
      <c r="J82" s="12"/>
      <c r="K82" s="12"/>
      <c r="L82" s="12"/>
      <c r="M82" s="12"/>
      <c r="N82" s="12"/>
    </row>
    <row r="83" spans="1:14" x14ac:dyDescent="0.25">
      <c r="A83" s="17" t="s">
        <v>75</v>
      </c>
      <c r="B83" s="17" t="s">
        <v>76</v>
      </c>
      <c r="C83" s="18"/>
      <c r="D83" s="18"/>
      <c r="E83" s="18"/>
      <c r="F83" s="18"/>
      <c r="G83" s="18"/>
      <c r="H83" s="18"/>
    </row>
    <row r="84" spans="1:14" x14ac:dyDescent="0.25">
      <c r="A84" s="18" t="s">
        <v>77</v>
      </c>
      <c r="B84" s="18" t="s">
        <v>76</v>
      </c>
      <c r="C84" s="18">
        <v>300</v>
      </c>
      <c r="D84" s="18" t="s">
        <v>40</v>
      </c>
      <c r="E84" s="19"/>
      <c r="F84" s="18" t="str">
        <f>IF(ISBLANK(E84),"", PRODUCT(C84,E84))</f>
        <v/>
      </c>
      <c r="G84" s="20"/>
      <c r="H84" s="18"/>
    </row>
    <row r="85" spans="1:14" x14ac:dyDescent="0.25">
      <c r="A85" s="18" t="s">
        <v>78</v>
      </c>
      <c r="B85" s="18" t="s">
        <v>42</v>
      </c>
      <c r="C85" s="18"/>
      <c r="D85" s="18"/>
      <c r="E85" s="18"/>
      <c r="F85" s="18"/>
      <c r="G85" s="18"/>
      <c r="H85" s="20"/>
    </row>
    <row r="86" spans="1:14" x14ac:dyDescent="0.25">
      <c r="A86" s="18" t="s">
        <v>79</v>
      </c>
      <c r="B86" s="18" t="s">
        <v>80</v>
      </c>
      <c r="C86" s="18"/>
      <c r="D86" s="18"/>
      <c r="E86" s="18"/>
      <c r="F86" s="18"/>
      <c r="G86" s="18"/>
      <c r="H86" s="20"/>
    </row>
    <row r="87" spans="1:14" x14ac:dyDescent="0.25">
      <c r="A87" s="18" t="s">
        <v>81</v>
      </c>
      <c r="B87" s="18" t="s">
        <v>71</v>
      </c>
      <c r="C87" s="18"/>
      <c r="D87" s="18"/>
      <c r="E87" s="18"/>
      <c r="F87" s="18"/>
      <c r="G87" s="18"/>
      <c r="H87" s="20"/>
    </row>
    <row r="88" spans="1:14" x14ac:dyDescent="0.25">
      <c r="A88" s="18" t="s">
        <v>82</v>
      </c>
      <c r="B88" s="18" t="s">
        <v>83</v>
      </c>
      <c r="C88" s="18"/>
      <c r="D88" s="18"/>
      <c r="E88" s="18"/>
      <c r="F88" s="18"/>
      <c r="G88" s="18"/>
      <c r="H88" s="20"/>
    </row>
    <row r="89" spans="1:14" x14ac:dyDescent="0.25">
      <c r="A89" s="18" t="s">
        <v>84</v>
      </c>
      <c r="B89" s="18" t="s">
        <v>85</v>
      </c>
      <c r="C89" s="18"/>
      <c r="D89" s="18"/>
      <c r="E89" s="18"/>
      <c r="F89" s="18"/>
      <c r="G89" s="18"/>
      <c r="H89" s="20"/>
    </row>
    <row r="90" spans="1:14" x14ac:dyDescent="0.25">
      <c r="A90" s="18" t="s">
        <v>86</v>
      </c>
      <c r="B90" s="18" t="s">
        <v>87</v>
      </c>
      <c r="C90" s="18"/>
      <c r="D90" s="18"/>
      <c r="E90" s="18"/>
      <c r="F90" s="18"/>
      <c r="G90" s="18"/>
      <c r="H90" s="20"/>
    </row>
    <row r="91" spans="1:14" x14ac:dyDescent="0.25">
      <c r="A91" s="18" t="s">
        <v>88</v>
      </c>
      <c r="B91" s="18" t="s">
        <v>89</v>
      </c>
      <c r="C91" s="18"/>
      <c r="D91" s="18"/>
      <c r="E91" s="18"/>
      <c r="F91" s="18"/>
      <c r="G91" s="18"/>
      <c r="H91" s="20"/>
    </row>
    <row r="92" spans="1:14" x14ac:dyDescent="0.25">
      <c r="A92" s="18" t="s">
        <v>90</v>
      </c>
      <c r="B92" s="18" t="s">
        <v>46</v>
      </c>
      <c r="C92" s="18"/>
      <c r="D92" s="18"/>
      <c r="E92" s="18"/>
      <c r="F92" s="18"/>
      <c r="G92" s="18"/>
      <c r="H92" s="20"/>
    </row>
    <row r="93" spans="1:14" x14ac:dyDescent="0.25">
      <c r="E93" s="17" t="s">
        <v>47</v>
      </c>
      <c r="F93" s="17" t="str">
        <f>IF((COUNT(C84:C92)&lt;&gt;COUNT(F84:F92)),"", ROUND(SUM(F84:F92),2))</f>
        <v/>
      </c>
      <c r="G93" s="15" t="str">
        <f>IF((COUNT(C84:C92)&lt;&gt;COUNT(F84:F92)),"Neužpildytos visų objektų kainos", "")</f>
        <v>Neužpildytos visų objektų kainos</v>
      </c>
    </row>
    <row r="94" spans="1:14" x14ac:dyDescent="0.25">
      <c r="C94" s="17" t="s">
        <v>48</v>
      </c>
      <c r="D94" s="20"/>
      <c r="E94" s="17" t="s">
        <v>49</v>
      </c>
      <c r="F94" s="17" t="str">
        <f>IF(OR(F93="",D94=""),"", ROUND(PRODUCT(D94,F93)/100,2))</f>
        <v/>
      </c>
      <c r="G94" s="15" t="str">
        <f>IF(D94="", "Nurodykite taikomą PVM dydį", "")</f>
        <v>Nurodykite taikomą PVM dydį</v>
      </c>
    </row>
    <row r="95" spans="1:14" x14ac:dyDescent="0.25">
      <c r="E95" s="17" t="s">
        <v>50</v>
      </c>
      <c r="F95" s="17">
        <f>IF(ISBLANK(F94), "", ROUND(SUM(F93:F94),2))</f>
        <v>0</v>
      </c>
    </row>
  </sheetData>
  <sheetProtection algorithmName="SHA-512" hashValue="vqsm90bGg3oDBm6W6cH1UIBusFfK2lWSM8khTD0cg5PSe65S64Z5WPrIzmdd54XIwYrMJ5Bmvm3A+3Gt/80QMw==" saltValue="ThQessK5LTOebeWi/s87l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91</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92</v>
      </c>
      <c r="B5" s="45"/>
      <c r="C5" s="43" t="s">
        <v>93</v>
      </c>
      <c r="D5" s="44"/>
      <c r="E5" s="45"/>
      <c r="F5" s="43" t="s">
        <v>94</v>
      </c>
      <c r="G5" s="44"/>
      <c r="H5" s="45"/>
      <c r="I5" s="43" t="s">
        <v>95</v>
      </c>
      <c r="J5" s="45"/>
      <c r="K5" s="9" t="s">
        <v>96</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97</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30</v>
      </c>
      <c r="B19" s="45"/>
      <c r="C19" s="43" t="s">
        <v>93</v>
      </c>
      <c r="D19" s="44"/>
      <c r="E19" s="45"/>
      <c r="F19" s="43" t="s">
        <v>98</v>
      </c>
      <c r="G19" s="44"/>
      <c r="H19" s="45"/>
      <c r="I19" s="64" t="s">
        <v>95</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99</v>
      </c>
      <c r="B33" s="31"/>
      <c r="C33" s="31"/>
      <c r="D33" s="31"/>
      <c r="E33" s="31"/>
      <c r="F33" s="31"/>
      <c r="G33" s="31"/>
      <c r="H33" s="31"/>
      <c r="I33" s="31"/>
      <c r="J33" s="31"/>
    </row>
    <row r="34" spans="1:10" ht="15.95" customHeight="1" thickBot="1" x14ac:dyDescent="0.3"/>
    <row r="35" spans="1:10" ht="15.95" customHeight="1" x14ac:dyDescent="0.25">
      <c r="A35" s="8" t="s">
        <v>29</v>
      </c>
      <c r="B35" s="60" t="s">
        <v>100</v>
      </c>
      <c r="C35" s="44"/>
      <c r="D35" s="44"/>
      <c r="E35" s="44"/>
      <c r="F35" s="44"/>
      <c r="G35" s="45"/>
      <c r="H35" s="61" t="s">
        <v>101</v>
      </c>
      <c r="I35" s="44"/>
      <c r="J35" s="62"/>
    </row>
    <row r="36" spans="1:10" ht="48" customHeight="1" x14ac:dyDescent="0.25">
      <c r="A36" s="23" t="s">
        <v>102</v>
      </c>
      <c r="B36" s="52" t="s">
        <v>103</v>
      </c>
      <c r="C36" s="47"/>
      <c r="D36" s="47"/>
      <c r="E36" s="47"/>
      <c r="F36" s="47"/>
      <c r="G36" s="30"/>
      <c r="H36" s="55"/>
      <c r="I36" s="47"/>
      <c r="J36" s="49"/>
    </row>
    <row r="37" spans="1:10" ht="48" customHeight="1" x14ac:dyDescent="0.25">
      <c r="A37" s="23" t="s">
        <v>104</v>
      </c>
      <c r="B37" s="52" t="s">
        <v>105</v>
      </c>
      <c r="C37" s="47"/>
      <c r="D37" s="47"/>
      <c r="E37" s="47"/>
      <c r="F37" s="47"/>
      <c r="G37" s="30"/>
      <c r="H37" s="55"/>
      <c r="I37" s="47"/>
      <c r="J37" s="49"/>
    </row>
    <row r="38" spans="1:10" ht="48" customHeight="1" x14ac:dyDescent="0.25">
      <c r="A38" s="23" t="s">
        <v>106</v>
      </c>
      <c r="B38" s="52" t="s">
        <v>107</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108</v>
      </c>
      <c r="B48" s="31"/>
      <c r="C48" s="31"/>
      <c r="D48" s="31"/>
      <c r="E48" s="31"/>
      <c r="F48" s="31"/>
      <c r="G48" s="31"/>
      <c r="H48" s="31"/>
      <c r="I48" s="31"/>
      <c r="J48" s="31"/>
    </row>
    <row r="51" spans="1:10" x14ac:dyDescent="0.25">
      <c r="A51" s="51" t="s">
        <v>109</v>
      </c>
      <c r="B51" s="31"/>
      <c r="C51" s="31"/>
      <c r="D51" s="31"/>
      <c r="E51" s="57"/>
      <c r="F51" s="31"/>
      <c r="G51" s="31"/>
      <c r="H51" s="31"/>
      <c r="I51" s="31"/>
      <c r="J51" s="31"/>
    </row>
    <row r="53" spans="1:10" x14ac:dyDescent="0.25">
      <c r="A53" s="51" t="s">
        <v>110</v>
      </c>
      <c r="B53" s="31"/>
      <c r="C53" s="31"/>
      <c r="D53" s="31"/>
      <c r="E53" s="57"/>
      <c r="F53" s="31"/>
      <c r="G53" s="31"/>
      <c r="H53" s="31"/>
      <c r="I53" s="31"/>
      <c r="J53" s="31"/>
    </row>
    <row r="100" spans="1:1" ht="15.75" x14ac:dyDescent="0.25">
      <c r="A100" t="s">
        <v>111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2026-04-24T04:46:06Z</dcterms:modified>
</cp:coreProperties>
</file>