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i.simkevicius\Desktop\19096 Skaitmeninė angiografijos sistema\"/>
    </mc:Choice>
  </mc:AlternateContent>
  <xr:revisionPtr revIDLastSave="0" documentId="13_ncr:1_{A03BD7E5-9C1D-40F4-8074-B554303DB1A4}"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pecialieji reikalavimai" sheetId="3" r:id="rId2"/>
    <sheet name="Subtiekėjai ir priedai"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3" i="1" l="1"/>
  <c r="F74" i="1"/>
  <c r="G142" i="1" s="1"/>
  <c r="C70" i="1"/>
  <c r="C66" i="1"/>
  <c r="C62" i="1"/>
  <c r="C58" i="1"/>
  <c r="C54" i="1"/>
  <c r="C50" i="1"/>
  <c r="C46" i="1"/>
  <c r="C42" i="1"/>
  <c r="C38" i="1"/>
  <c r="C34" i="1"/>
  <c r="G21" i="1"/>
  <c r="F142" i="1" l="1"/>
  <c r="F143" i="1" s="1"/>
  <c r="F144" i="1" s="1"/>
</calcChain>
</file>

<file path=xl/sharedStrings.xml><?xml version="1.0" encoding="utf-8"?>
<sst xmlns="http://schemas.openxmlformats.org/spreadsheetml/2006/main" count="275" uniqueCount="263">
  <si>
    <t>SKAITMENINĖ ANGIOGRAFIJOS SISTEMA INTERVENCINEI KARDIOLOGIJAI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</si>
  <si>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</si>
  <si>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</si>
  <si>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</si>
  <si>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</si>
  <si>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</si>
  <si>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</si>
  <si>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</si>
  <si>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</si>
  <si>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</si>
  <si>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</si>
  <si>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</si>
  <si>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</si>
  <si>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</si>
  <si>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</si>
  <si>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</si>
  <si>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</si>
  <si>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</si>
  <si>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</si>
  <si>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</si>
  <si>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</si>
  <si>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</si>
  <si>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</si>
  <si>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</si>
  <si>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</si>
  <si>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</si>
  <si>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Tiekėjo pasiūlymas:</t>
  </si>
  <si>
    <t>Nr.</t>
  </si>
  <si>
    <t>Pavadinimas</t>
  </si>
  <si>
    <t>Kiekis</t>
  </si>
  <si>
    <t>Mato vienetas</t>
  </si>
  <si>
    <t>Vieneto kaina be PVM, Eur</t>
  </si>
  <si>
    <t>Suma be PVM, Eur</t>
  </si>
  <si>
    <t>Gamintojas, modelis ir modelio modifikacija (jei taikoma)</t>
  </si>
  <si>
    <t>Siūlomo parametro reikšmė su nuoroda į konkretų dokumento pavadinimą ir puslapį patvirtinantį siūlomo parametro reikšmę</t>
  </si>
  <si>
    <t>1.1.</t>
  </si>
  <si>
    <t>Skaitmeninė angiografijos sistema intervencinei kardiologijai</t>
  </si>
  <si>
    <t>kompl.</t>
  </si>
  <si>
    <t>1.1.1.</t>
  </si>
  <si>
    <t>Angiografinė sistema, pritaikyta vaininkinių arterijų procedūroms atlikti</t>
  </si>
  <si>
    <t>1.1.2.</t>
  </si>
  <si>
    <t>Pagrindiniai skenavimo režimai: 1. Skaitmeninė impulsinė rentgenoskopija, 2. Skaitmeninė impulsinė rentgenografija, 3. Skaitmeninė substrakcinė angiografija (DSA), 4. Erdvinė rotacinė DSA.</t>
  </si>
  <si>
    <t>1.1.3.</t>
  </si>
  <si>
    <t>Reikalavimas C tipo arkai. Rotacinis kampas RAO/LAO galvos padėtyje ≥ 115º/105º</t>
  </si>
  <si>
    <t>1.1.4.</t>
  </si>
  <si>
    <t>Reikalavimas C tipo arkai. Pavertimo kampas CRAN/CAUD galvos padėtyje ≥ 45º/45º</t>
  </si>
  <si>
    <t>1.1.5.</t>
  </si>
  <si>
    <t>Reikalavimas C tipo arkai. Kampinio judėjimo greitis atliekant rotacinius ir pavertimo kampo judesius galvos padėtyje ≥ 15 º/s</t>
  </si>
  <si>
    <t>1.1.6.</t>
  </si>
  <si>
    <t>Reikalavimas C tipo arkai. Motorizuotas arkos pasukimas apie vertikalią ašį ≥ 180º</t>
  </si>
  <si>
    <t>1.1.7.</t>
  </si>
  <si>
    <t xml:space="preserve">Reikalavimas C tipo arkai. Arkos gylis ≥ 90 cm </t>
  </si>
  <si>
    <t>1.1.8.</t>
  </si>
  <si>
    <t>Reikalavimas C tipo arkai. Automatinis arkos pozicionavimas pagal išsaugotą poziciją ≥ 50 pozicijų atmintis</t>
  </si>
  <si>
    <t>1.1.9.</t>
  </si>
  <si>
    <t>Reikalavimas C tipo arkai. Motorizuotas automatinis arkos pozicionavimas pagal pasirinkto išsaugoto vaizdo projekciją.</t>
  </si>
  <si>
    <t>1.1.10.</t>
  </si>
  <si>
    <t>Reikalavimas C tipo arkai. Montavimo būdas prie grindų.</t>
  </si>
  <si>
    <t>1.1.11.</t>
  </si>
  <si>
    <t>Reikalavimas rentgeno spindulių detektoriui. Detektoriaus vaizdo jutiklio scintiliatorius CsI arba lygiaverčio tipo</t>
  </si>
  <si>
    <t>1.1.12.</t>
  </si>
  <si>
    <t>Reikalavimas rentgeno spindulių detektoriui. Vaizdo jutiklio įrašomo vaizdo toninis gylis ≥ 14 bitų</t>
  </si>
  <si>
    <t>1.1.13.</t>
  </si>
  <si>
    <t>Reikalavimas rentgeno spindulių detektoriui. Detektoriaus aktyvios matricos įstrižinis dydis ≥ 25 cm, bet ≤ 40 cm</t>
  </si>
  <si>
    <t>1.1.14.</t>
  </si>
  <si>
    <t>Reikalavimas rentgeno spindulių detektoriui. Elemento atstumo žingsnis (pitch) ≤ 200 µm</t>
  </si>
  <si>
    <t>1.1.15.</t>
  </si>
  <si>
    <t>Reikalavimas rentgeno spindulių detektoriui. Maksimalus kvantinis vaizdo jutiklių efektyvumas (angl. DQE prie 0 - 0,05 lin/mm) ≥ 70%</t>
  </si>
  <si>
    <t>1.1.16.</t>
  </si>
  <si>
    <t>Reikalavimas rentgeno spindulių detektoriui. Skiriamoji geba ≥ 2,5 lp/mm</t>
  </si>
  <si>
    <t>1.1.17.</t>
  </si>
  <si>
    <t>Reikalavimas rentgeno spindulių detektoriui. Didelės spartos rentgenografijos sekos kardiologijai ≥ 30 kadrų/sek</t>
  </si>
  <si>
    <t>1.1.18.</t>
  </si>
  <si>
    <t>Reikalavimas rentgeno spindulių detektoriui. Detektoriaus gaunamų vaizdų laukų dydžiai ≥ 4 skirtingų matmenų</t>
  </si>
  <si>
    <t>1.1.19.</t>
  </si>
  <si>
    <t>Reikalavimas kolimatoriui. Diafragmų tipai - kontūrinio tipo ir stačiakampių pleištų diafragmos</t>
  </si>
  <si>
    <t>1.1.20.</t>
  </si>
  <si>
    <t>Reikalavimas kolimatoriui. Spinduliuotės spektro filtrai ≥ 3</t>
  </si>
  <si>
    <t>1.1.21.</t>
  </si>
  <si>
    <t>Reikalavimas kolimatoriui. Sistema leidžianti keisti kolimavimą nenaudojant rentgeno spindulių.</t>
  </si>
  <si>
    <t>1.1.22.</t>
  </si>
  <si>
    <t>Reikalavimas kolimatoriui. Sistema turi turėti galimybę keisti kolimaciją nenaudojant rentgeno spindulių, naudojant paskutinio išlaikyto vaizdo funkciją (Last Image Hold, LIH)</t>
  </si>
  <si>
    <t>1.1.23.</t>
  </si>
  <si>
    <t>Reikalavimas rentgeno generatoriui. Maksimali galia ≥ 100 kW</t>
  </si>
  <si>
    <t>1.1.24.</t>
  </si>
  <si>
    <t>Reikalavimas rentgeno generatoriui. Generuojamas įtampos diapazonas ≥ (50 – 125) kV</t>
  </si>
  <si>
    <t>1.1.25.</t>
  </si>
  <si>
    <t>Reikalavimas rentgeno generatoriui. Sistema turi užtikrinti ekspozicijos valdymą iš dviejų vietų: procedūrinėje patalpoje prie angiografinio stalo ir operatoriaus patalpoje. Prie angiografinio stalo turi būti belaidis kojinis pedalas, o operatoriaus patalpoje – atskira ekspozicijos valdymo priemonė (kojinis pedalas arba rankinis valdiklis, laidinis arba belaidis).</t>
  </si>
  <si>
    <t>1.1.26.</t>
  </si>
  <si>
    <t xml:space="preserve">Reikalavimas rentgeno generatoriui. Ekspozicijos sinchronizacija su EKG. </t>
  </si>
  <si>
    <t>1.1.27.</t>
  </si>
  <si>
    <t>Reikalavimas rentgeno vamzdžiui. Skysčiu aušinamas, su apsauga nuo perkaitimo</t>
  </si>
  <si>
    <t>1.1.28.</t>
  </si>
  <si>
    <t>Reikalavimas rentgeno vamzdžiui. Židinių skaičius ≥ 2</t>
  </si>
  <si>
    <t>1.1.29.</t>
  </si>
  <si>
    <t>Reikalavimas rentgeno vamzdžiui. Anodo šiluminė talpa ≥ 3,7 MHU</t>
  </si>
  <si>
    <t>1.1.30.</t>
  </si>
  <si>
    <t>Reikalavimas rentgeno vamzdžiui. Maksimalus anodo aušinimo pajėgumas ≥ 0,5 MHU/min</t>
  </si>
  <si>
    <t>1.1.31.</t>
  </si>
  <si>
    <t>Reikalavimas rentgeno vamzdžiui. Rentgeno vamzdžio šiluminė talpa ≥ 5,1 MHU</t>
  </si>
  <si>
    <t>1.1.32.</t>
  </si>
  <si>
    <t>Reikalavimas rentgeno vamzdžiui. Maksimalus nuolatinis rentgeno vamzdžio aušinimo pajėgumas ≥ 2900 W</t>
  </si>
  <si>
    <t>1.1.33.</t>
  </si>
  <si>
    <t>Reikalavimas rentgeno vamzdžiui. Kontrolinė paciento apšvitos matavimo sistema</t>
  </si>
  <si>
    <t>1.1.34.</t>
  </si>
  <si>
    <t>Reikalavimas angiografiniam paciento stalui. Motorizuotas stalviršio judėjimas - vertikalus</t>
  </si>
  <si>
    <t>1.1.35.</t>
  </si>
  <si>
    <t xml:space="preserve">Reikalavimas angiografiniam paciento stalui. Stalo (angliškai: tabletop) matmenys (neskaičiuojant šoninių bėgelių), ilgis x plotis ≥ 260 x 45 cm </t>
  </si>
  <si>
    <t>1.1.36.</t>
  </si>
  <si>
    <t>Reikalavimas angiografiniam paciento stalui. Išilginė stalviršio eiga ≥ 120 cm</t>
  </si>
  <si>
    <t>1.1.37.</t>
  </si>
  <si>
    <t>Reikalavimas angiografiniam paciento stalui. Maksimali stalo apkrova ≥ 250 kg</t>
  </si>
  <si>
    <t>1.1.38.</t>
  </si>
  <si>
    <t xml:space="preserve">Reikalavimas angiografiniam paciento stalui. Išilginis paciento padengimas rentgeno lauku ≥ 187 cm </t>
  </si>
  <si>
    <t>1.1.39.</t>
  </si>
  <si>
    <t>Reikalavimas angiografiniam paciento stalui. Paciento stalo priedai: 1. Čiužinys pacientui pagamintas iš visko elastinės arba lygiavertės medžiagos. Čiužinio storis ≥ 5 cm - 1 vnt., 2. Paciento tvirtinimo diržai - 1 komplektas,  3. Lašinės stovas - 1 vnt., 4. Galvos laikiklis - 1 vnt., 5. Silikoninė galvos pagalvėlė - 1 vnt.</t>
  </si>
  <si>
    <t>1.1.40.</t>
  </si>
  <si>
    <t>Reikalavimas angiografiniam paciento stalui. Reikalavimai reguliuojamam porankiui: 1. Kiekis - 2 vnt., 2. Tvirtinamas prie angiografinio paciento stalo, 3. Porankio konstrukcija leidžia procedūros metu fiksuoti paciento ranką reikiamoje padėtyje (galimi fiksuotos rankos rotaciniai judesiai apie išilginę ašį bei plaštakos lenkiamieji judesiai visomis kryptimis), 4. Porankis pagamintas iš anglies pluošto arba lygiavertės medžiagos.</t>
  </si>
  <si>
    <t>1.1.41.</t>
  </si>
  <si>
    <t>Reikalavimas angiografiniam paciento stalui. Stalviršis turi būti pagamintas iš anglies pluošto arba lygiavertės medžiagos</t>
  </si>
  <si>
    <t>1.1.42.</t>
  </si>
  <si>
    <t>Reikalavimai vartotojo sąsajai tyrimų patalpoje (operacinėje). Sistemos valdymo pultas su lietimui jautriu valdymu, gali būti tvirtinamas bet kurioje stalo pusėje ir  naudojamas šioms funkcijoms atlikti: 1. Arkos pozicijos ir kampų keitimas, 2. Kolimavimas, 3. Procedūrų tipo parinkimas, 4. Vaizdų apdorojimas.</t>
  </si>
  <si>
    <t>1.1.43.</t>
  </si>
  <si>
    <t>Reikalavimai vartotojo sąsajai tyrimų patalpoje (operacinėje). Vaizdo atvaizdavimo įrenginys operacinėje (naudotojo sąsaja): 1. Turi būti tvirtinamas prie lubų, ant lengvai pozicionuojamos „rankos“ arba bėginės lubinės sistemos, 2. Ekrano/ų įstrižainė ≥ 55“, 3. Skiriamoji geba ≥ 8 mln. taškų, 4. Maksimalus rodomų vaizdų šaltinių kiekis viename monitoriuje ≥ 8,  5. Turi būti galima keisti vaizdo šaltinių langų dydį naudojant sensorinio valdymo pultą operacinėje, 6. Apsauginis monitoriaus/ių ekranas.</t>
  </si>
  <si>
    <t>1.1.44.</t>
  </si>
  <si>
    <t>Reikalavimai vartotojo sąsajai operatoriaus patalpoje. Reikalavimai angiografijos sistemos valdymo konsolei: 1. Rentgenoskopijos ir rentgenografijos darbo režimų parinkimas, referentiniai ir realaus laiko vaizdai, EKG kreivės vaizdavimas, paciento demografiniai duomenys, 2. Vaizdo apdorojimas: šviesumo ir kontrasto reguliavimas; vaizdo didinimas (zoom); kiekybiniai matavimai (kampas, atstumas), 3. Būtina galimybė procedūros metu peržiūrėti papildomus paciento vaizdus iš sistemos vidinės atminties ir (ar) ligoninės PACS archyvo. Sistema turi turėti galimybę priimti ir išsaugoti vaizdus, persiunčiamus iš PACS vaizdų archyvo, naudojant DICOM Storage SCP.</t>
  </si>
  <si>
    <t>1.1.45.</t>
  </si>
  <si>
    <t>Reikalavimai vartotojo sąsajai operatoriaus patalpoje. Angiografijos sistemos valdymo konsolė turi užtikrinti vaizdo atvaizdavimą, pakankamą saugiam sistemos valdymui, vaizdų analizei ir procedūrų planavimui: 1. Valdymo konsolė turi užtikrinti ne mažiau kaip dviejų nepriklausomų vaizdo atvaizdavimo langų (arba ekranų) naudojimą vienu metu. 2. Vaizdo atvaizdavimo plotas kiekvienam vaizdo atvaizdavimo elementui (arba ekranui) turi būti ne mažesnis nei 24 colių įstrižainės ekvivalentas. 3. Vaizdo atvaizdavimo raiška turi būti ne mažesnė kaip 2 mln. taškų kiekvienam vaizdo atvaizdavimo elementui. 4. Vaizdo atvaizdavimo ryškumas turi būti pakankamas darbui medicininėje aplinkoje ir ne mažesnis kaip 350 cd/m² ekvivalentas</t>
  </si>
  <si>
    <t>1.1.46.</t>
  </si>
  <si>
    <t>Reikalavimai vartotojo sąsajai operatoriaus patalpoje. DICOM formato tyrimų eksportavimas į išorines duomenų laikmenas (arba lygiaverčiai). CD/DVD ir USB įrašymo įrenginiai</t>
  </si>
  <si>
    <t>1.1.47.</t>
  </si>
  <si>
    <t>Reikalavimai duomenų ir vaizdo apdorojimo sistemai.Vidinis archyvas rentgenografiniams vaizdams saugoti ≥  50000 vaizdų</t>
  </si>
  <si>
    <t>1.1.48.</t>
  </si>
  <si>
    <t>Reikalavimai duomenų ir vaizdo apdorojimo sistemai.Programinės ir aparatinės įrangos paketas leidžiantis greitai atlikti širdies kraujagyslių rotacinę 3D angiografiją ir atlikti kraujagyslių patologijų analizę</t>
  </si>
  <si>
    <t>1.1.49.</t>
  </si>
  <si>
    <t>Reikalavimai duomenų ir vaizdo apdorojimo sistemai.3D žemėlapis „Roadmap“ su automatiniu rekonstruoto trimačio vaizdo pozicionavimu pagal realaus laiko rentgeno vaizdą, priklausomai nuo arkos pozicijos, didinimo, SID</t>
  </si>
  <si>
    <t>1.1.50.</t>
  </si>
  <si>
    <t>Reikalavimai duomenų ir vaizdo apdorojimo sistemai.Programa stento ir balionų vizualizavimui realaus laiko vaizde širdies kraujagyslių procedūroms, su automatiniu stentų markerių aptikimu</t>
  </si>
  <si>
    <t>1.1.51.</t>
  </si>
  <si>
    <t>Reikalavimai duomenų ir vaizdo apdorojimo sistemai. DSA žemėlapio naudojimas siekiant sumažinti kontrasto naudojimą ir rentgeno dozę kartu su kraujagyslių žemėlapiu.</t>
  </si>
  <si>
    <t>1.1.52.</t>
  </si>
  <si>
    <t>Reikalavimai duomenų ir vaizdo apdorojimo sistemai.Programinės ir aparatinės įrangos paketas, leidžiantis atlikti tyrimus rotacinės angiografijos režimu nepriklausomai nuo srities (tiek galvos, tiek pilvo), siekiant gauti paciento trimatį modelį.</t>
  </si>
  <si>
    <t>1.1.53.</t>
  </si>
  <si>
    <t>Reikalavimai duomenų ir vaizdo apdorojimo sistemai.Kiekybinė širdies vainikinių arterijų matavimo, segmentavimo programinė įranga</t>
  </si>
  <si>
    <t>1.1.54.</t>
  </si>
  <si>
    <t>Reikalavimai duomenų ir vaizdo apdorojimo sistemai.DICOM sąsaja (arba lygiavertės): 1. DICOM Storage, 2. DICOM Worklist, 3. DICOM Radiation Dose Structured Report.</t>
  </si>
  <si>
    <t>1.1.55.</t>
  </si>
  <si>
    <t>1.1.56.</t>
  </si>
  <si>
    <t>Reikalavimai programinei ir aparatūrinei intervencinių programų platformai kraujagyslių tyrimams:1. Funkcinių tyrimų (frakcijinio tėkmės rezervo ir jo nehipereminio analogo) matavimo programinė įranga, 2. Integruota skaitmeninė sistema, skirta intrakraujagyslinio ultragarso (IVUS) tyrimams atlikti, skirta kateteriams su darbiniu dažniu ≥ 45 MHz, 3. Platformos valdymas sisteminiu sensoriniu valdymo ekranu operacinėje, 4. Sistema turi užtikrinti angiografinių vaizdų ir su procedūra susijusios informacijos atvaizdavimą operacinėje ir valdymo patalpoje per integruotą klinikinę vaizdo atvaizdavimo sąsają, naudojamą angiografijos sistemos diagnostinių, planavimo ir intervencinių tyrimų metu.</t>
  </si>
  <si>
    <t>1.1.57.</t>
  </si>
  <si>
    <t>Reikalavimai automatiniam angiografiniam švirkštui. Automatinis angiografinis švirkštas turi būti tvirtinamas prie paciento stalo, lubų arba montuojamas ant stabilaus mobilaus stovo, užtikrinančio saugų ir fiksuotą įrangos naudojimą procedūros metu.</t>
  </si>
  <si>
    <t>1.1.58.</t>
  </si>
  <si>
    <t>Reikalavimai automatiniam angiografiniam švirkštui. Dvigubos talpos konstrukcija ≥150 ml kiekvienai talpai</t>
  </si>
  <si>
    <t>1.1.59.</t>
  </si>
  <si>
    <t>Reikalavimai automatiniam angiografiniam švirkštui. Automatinio angiografinio švirkšto valdymas kontrolinėje patalpoje</t>
  </si>
  <si>
    <t>1.1.60.</t>
  </si>
  <si>
    <t>Reikalavimai operaciniam šviestuvui tvirtinamam prie lubų arba lubinės konstrukcijos. Apšvietimo stiprumas ≥ 70000 lux</t>
  </si>
  <si>
    <t>1.1.61.</t>
  </si>
  <si>
    <t>Reikalavimai operaciniam šviestuvui tvirtinamam prie lubų arba lubinės konstrukcijos. Apšvietimo stiprumo reguliavimas</t>
  </si>
  <si>
    <t>1.1.62.</t>
  </si>
  <si>
    <t>Reikalavimai apsaugos priemonėms.Apsauginės širmos, užtikrinančios kūno apsaugą iki juosmens, tvirtinamos abiejose paciento stalo pusėse. Švino ekvivalentas ≥ 0,5 mm Pb, kiekis ≥ 2 vnt. Apsaugą sudaro apatinė dalis (lanksti priekinė dalis, specialus bėgelis), kurios apsaugos plotis ≥ 79 cm, aukštis ≥ 59 cm, bei pridedamas apsaugos paaukštinimas, kurio plotis ≥ 49 cm o aukštis ≥ 19 cm (galima uždėti/nuimti).</t>
  </si>
  <si>
    <t>1.1.63.</t>
  </si>
  <si>
    <t>Reikalavimai apsaugos priemonėms.Švinuoto stiklo ekranas su prie ekrano kabinamomis užuolaidėlėmis. Švino ekvivalentas ≥ 0,5 mm Pb, kiekis  ≥ 1 vnt. Apsauginio ekrano plotis ≥ 70 cm ir aukštis ≥ 85 cm. Ekranas turi  vieno kampo išpjovimą patogiam apsaugos pozicionavimui prie paciento. Apsauga komplektuojama ir su visais reikalingais elementais (lubine konstrukcija, prailginimai, rankena ir kt.), kad ekraną būtų galima naudoti iš abejų stalo pusių). Tiekėjas įsipareigoja sumontuoti švinuoto stiklo ekraną savo lėšomis.</t>
  </si>
  <si>
    <t>1.1.64.</t>
  </si>
  <si>
    <t>Reikalavimai apsaugos priemonėms.Individualios apsaugos priemonės gydytojams (-joms). Apsaugos priemonių laikymo sistema (mobili kabykla / stovas)  skirta laikyti ne mažiau kaip 8 apsauginių priemonių komplektus, kurių kiekvienas susideda iš: liemenės, sijono ir apykaklės (išskyrus rentgeno apsauginius akinius). Laikymo sistema su ratukais (iš kurių ne mažiau kaip 2 su stabdymo mechanizmu), bei metalinėmis pakabomis skirtomis laikyti nurodytas apsaugos priemones (išskyrus rentgeno apsauginius akinius).</t>
  </si>
  <si>
    <t>1.1.65.</t>
  </si>
  <si>
    <t>1.1.66.</t>
  </si>
  <si>
    <t>Dvipusis paciento-operatoriaus akustinis ryšys</t>
  </si>
  <si>
    <t>1.1.67.</t>
  </si>
  <si>
    <t>Suma be PVM</t>
  </si>
  <si>
    <t>Taikomas PVM dydis (%)</t>
  </si>
  <si>
    <t>PVM suma</t>
  </si>
  <si>
    <t>Suma su PVM</t>
  </si>
  <si>
    <t>Dalies biudžetas su PVM: 1210000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</si>
  <si>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</si>
  <si>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</si>
  <si>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</si>
  <si>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</si>
  <si>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</si>
  <si>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</si>
  <si>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</si>
  <si>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</si>
  <si>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</si>
  <si>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</si>
  <si>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</si>
  <si>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</si>
  <si>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</si>
  <si>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</si>
  <si>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</si>
  <si>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</si>
  <si>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</si>
  <si>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</si>
  <si>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5</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</si>
  <si>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</si>
  <si>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</si>
  <si>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</si>
  <si>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19096 2026-04-22 14:55:17</t>
  </si>
  <si>
    <t>PIRKIMO SĄLYGŲ PRIEDAS "Pasiūlymo forma ir techninė specifikacija"</t>
  </si>
  <si>
    <t>Specialiųjų pirkimo sąlygų priedo „Pasiūlymo forma ir techninė specifikacija“ priedas</t>
  </si>
  <si>
    <t xml:space="preserve">SPECIALIEJI REIKALAVIMAI: </t>
  </si>
  <si>
    <t>Prekės turi būti naujos, nenaudotos.</t>
  </si>
  <si>
    <t>Garantinis laikotarpis:</t>
  </si>
  <si>
    <t>2. Tiekėjas nemokamai atlieka prekės techninę priežiūrą (įskaitant techninei priežiūrai atlikti reikalingas detales ir/arba medžiagas).</t>
  </si>
  <si>
    <t>3. Tiekėjas nemokamai atlieka garantijos sąlygas atitinkančių gedimų (jei jie nutiko naudojant įrangą pagal paskirtį, laikantis pateiktų instrukcijų bei nurodytų eksploatavimo sąlygų) šalinimą.</t>
  </si>
  <si>
    <t>4. Tiekėjas nemokamai atlieka techninės būklės patikrinimus pagal gamintojo reikalavimus/rekomendacijas.</t>
  </si>
  <si>
    <t>5. Tiekėjas informuoja pirkėją apie prevencinius veiksmus (jei tokių būtina imtis).</t>
  </si>
  <si>
    <t>6. Tiekėjas teikia pirkėjui išsamias konsultacijas ir paaiškinimus.</t>
  </si>
  <si>
    <t>7. Gedimo atveju tiekėjas atvyksta remontuoti ne vėliau kaip per 48 (keturiasdešimt aštuonias) valandas nuo pranešimo apie prekės gedimą gavimo.</t>
  </si>
  <si>
    <r>
      <rPr>
        <b/>
        <sz val="12"/>
        <rFont val="Times New Roman"/>
        <family val="1"/>
      </rPr>
      <t>Ne vėliau kaip iki įrangos instaliavimo</t>
    </r>
    <r>
      <rPr>
        <sz val="12"/>
        <rFont val="Times New Roman"/>
        <family val="1"/>
      </rPr>
      <t xml:space="preserve">, Teikėjas privalo pateikti Radiacinės saugos centro išduotas </t>
    </r>
    <r>
      <rPr>
        <b/>
        <sz val="12"/>
        <rFont val="Times New Roman"/>
        <family val="1"/>
      </rPr>
      <t>licencijas</t>
    </r>
    <r>
      <rPr>
        <sz val="12"/>
        <rFont val="Times New Roman"/>
        <family val="1"/>
      </rPr>
      <t xml:space="preserve"> suteikiančias teisę tiekėjui arba kitam ūkio subjektui: 
a) prižiūrėti ir remontuoti jonizuojančios spinduliuotės šaltinius; 
b) montuoti jonizuojančios spinduliuotės šaltinius“.</t>
    </r>
  </si>
  <si>
    <t>Įgaliojimas teikti ir pasirašyti pasiūlymą (jei taikoma)</t>
  </si>
  <si>
    <t>Pasiūlymo atitikimą pirkimo sąlygų techninei specifikacijai ir siūlomiems techninių pranašumų kriterijaus (T) parametrams T1, T2, T3, T4, T5, T6, T7, T8, T9, T10 (jei tiekėjas siūlo šiuos parametrus) nurodytiems pirkimo sąlygų priede "Kokybės kriterijai ir jų vertinimas" pagrindžiantys dokumentai</t>
  </si>
  <si>
    <t>Tiekėjo deklaracija dėl atitikties Reglamento nuostatoms</t>
  </si>
  <si>
    <t xml:space="preserve">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(jei nurodyta)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t>
  </si>
  <si>
    <r>
      <t xml:space="preserve">Siūlomos medicinos priemonės (angiografas) turi atitikti Europos Parlamento ir Tarybos reglamento (ES) 2017/745 dėl medicinos priemonių (MDR) reikalavimus ir būti paženklintos CE ženklu.
</t>
    </r>
    <r>
      <rPr>
        <b/>
        <sz val="12"/>
        <color theme="1"/>
        <rFont val="Times New Roman"/>
        <family val="1"/>
      </rPr>
      <t>Tiekėjas kartu su pasiūlymu privalo pateikti</t>
    </r>
    <r>
      <rPr>
        <sz val="12"/>
        <color theme="1"/>
        <rFont val="Times New Roman"/>
        <family val="1"/>
      </rPr>
      <t>:
Gamintojo parengtą ES atitikties deklaraciją (EU Declaration of Conformity), patvirtinančią siūlomos medicinos priemonės atitiktį Reglamento (ES) 2017/745 reikalavimams;
Notifikuotosios (paskelbtosios) įstaigos išduotą galiojantį sertifikatą, patvirtinantį medicinos priemonės atitikties vertinimą pagal Reglamentą (ES) 2017/745 (pvz., EU Quality Management System Certificate pagal IX priedą, EU Type Examination Certificate ar kitą taikomą atitikties vertinimo modulį), jeigu pagal medicinos priemonės rizikos klasę toks sertifikatas yra privalomas.</t>
    </r>
  </si>
  <si>
    <t>Į pasiūlymo kainą turi būti įskaičiuotas įrangos pristatymas į Viešąją įstaigą Respublikinę Panevėžio ligoninę, jos parengimas darbui (pervežimas į instaliavimo vietą, instaliavimas (sumontuoti pristatytą techninę įrangą kaip to reikalauja įrangos gamintojas, įdiegti sisteminę programinę įrangą, specializuotą operacinę sistemą), projekto radiacinei saugai paruošimas bei jo ekspertizė ir paruošimas eksploatacijai pagal Lietuvos higienos normos HN 31:2021 „Radiacinės saugos reikalavimai medicininėje rentgeno diagnostikoje“, po instaliavimo likusių įpakavimo medžiagų išvežimas (utilizavimas)) ir personalo apmokymas (po apmokymų pateikti apmokymų aktą / sertifikatą arba kitą mokymų faktą įrodantį dokumentą):</t>
  </si>
  <si>
    <t>1. Mokymai ≥ 11 radiologijos technologams;</t>
  </si>
  <si>
    <t>2. Mokymai ≥ 15 gydytojams radiologams,</t>
  </si>
  <si>
    <t>3. Mokymai ≥ 2 medicinos fizikams, (jei gamintojas/įranga turi integruotą kokybės kontrolės modulį (Quality control mode arba lygiavertį), apmokyti juo naudotis ir suteikti prieigą ≥ 2 medicinos fizikams). Kartu su sistema pateikti fantomus, reikalingus kasdienių/savaitinių/mėnesinių testų atlikimui.</t>
  </si>
  <si>
    <t>4. Kiekvieno specialisto mokymų trukmė: 2 dienos. Dienos trukmė: 8 akademinės valandos.</t>
  </si>
  <si>
    <r>
      <t xml:space="preserve">1. </t>
    </r>
    <r>
      <rPr>
        <b/>
        <sz val="12"/>
        <color theme="1"/>
        <rFont val="Times New Roman"/>
        <family val="1"/>
      </rPr>
      <t>Ne mažiau nei 24 mėnesiai</t>
    </r>
    <r>
      <rPr>
        <sz val="12"/>
        <color theme="1"/>
        <rFont val="Times New Roman"/>
        <family val="1"/>
      </rPr>
      <t xml:space="preserve"> (garantinio aptarnavimo laikas pradedamas skaičiuoti nuo perdavimo-priėmimo akto pasirašymo datos).</t>
    </r>
  </si>
  <si>
    <r>
      <t xml:space="preserve">Kartu su įranga turės būti </t>
    </r>
    <r>
      <rPr>
        <b/>
        <sz val="12"/>
        <color theme="1"/>
        <rFont val="Times New Roman"/>
        <family val="1"/>
      </rPr>
      <t>pateikiami šie priedai</t>
    </r>
    <r>
      <rPr>
        <sz val="12"/>
        <color theme="1"/>
        <rFont val="Times New Roman"/>
        <family val="1"/>
      </rPr>
      <t xml:space="preserve">: </t>
    </r>
  </si>
  <si>
    <t>1. Įvadinė elektros spinta, sukomplektuota apsauginiais el. įtampos ribotuvais (įskaitant spintos sumontavimą angiografinės sistemos instaliavimo metu);</t>
  </si>
  <si>
    <t xml:space="preserve">2. Programinė įranga (integruota ir suderinta su siūloma skaitmenine angiografijos sistema), skirta pacientų apšvitos bei pagrindinių rentgeno procedūros parametrų stebėsenai / registravimui / perdavimui. Programinė įranga formuoja ataskaitas (pvz. mėnesines, metines) bei pavojaus pranešimus, esant padidintai apšvitai.  </t>
  </si>
  <si>
    <t>Įrangos tiekėjas (arba gamintojo atstovai), sumontavę ir suderinę įrangą, privalo atlikti arba organizuoti  aparato kokybės kontrolės priėmimo bandymus pagal Lietuvoje galiojančius teisės aktus (įskaitant HN 73:2018 ir, jei taikoma, HN 78:2009), Medicinos priemonių (prietaisų) naudojimo tvarkos aprašo, patvirtinto sveikatos apsaugos ministro 2010 m. gegužės 3 d. įsakymu Nr. V-383 „Dėl Medicinos priemonių (prietaisų) naudojimo tvarkos aprašo patvirtinimo“, nustatyta tvarka ir atlieka lygiavertės dozės galios matavimus ir kitas procedūras pagal Radiacinės saugos centro direktoriaus 2007 m. lapkričio 16 d. įsakymą Nr. 63 ,,Dėl darbuotojų apšvitos ir darbo vietų stebėsenų atlikimo taisyklių“, nustatyta tvarka ir pateikia bandymų protokolus.</t>
  </si>
  <si>
    <t>Atitikimas Lietuvos higienos normoje HN 31:2021 “Radiacinės saugos reikalavimai medicininėje rentgeno diagnostikoje” nurodytiems reikalavimams.</t>
  </si>
  <si>
    <t>Atitikimas Lietuvos higienos normoje HN 73:2018 „Pagrindinės radiacinės saugos normos“ nurodytiems reikalavimams.</t>
  </si>
  <si>
    <t>Siūlomos angiografinės sistemos instaliavimas, montavimas, įskaitant projekto radiacinei saugai paruošimą bei jo ekspertizę ir paruošimas eksploatacijai pagal Lietuvos higienos normos HN 31:2021 „Radiacinės saugos reikalavimai medicininėje rentgenodiagnostikoje“ radiacinės saugos reikalavimus ir Medicinos priemonių (prietaisų) naudojimo tvarkos aprašo, patvirtinto Lietuvos Respublikos sveikatos apsaugos ministro 2010 m. gegužės 3 d. įsakymu Nr. V-383 „Dėl Medicinos priemonių (prietaisų) naudojimo tvarkos aprašo patvirtinimo“, nustatyta tvarka.</t>
  </si>
  <si>
    <r>
      <t xml:space="preserve">Tiekėjams kartu su pasiūlymu privaloma pateikti atitikimą techniniams reikalavimams, nurodytiems kiekviename pirkimo dokumentų techninės specifikacijos punkte bei </t>
    </r>
    <r>
      <rPr>
        <b/>
        <sz val="12"/>
        <color theme="1"/>
        <rFont val="Times New Roman"/>
        <family val="1"/>
      </rPr>
      <t>atitikimą siūlomiems techninių pranašumų kriterijaus (T) parametrams T1, T2, T3, T4, T5, T6, T7, T8, T9, T10 (jei tiekėjas siūlo šiuos parametrus</t>
    </r>
    <r>
      <rPr>
        <sz val="12"/>
        <color theme="1"/>
        <rFont val="Times New Roman"/>
        <family val="1"/>
      </rPr>
      <t>), patvirtinančią gamintojo dokumentaciją (gamintojo parengtus katalogus ir / ar siūlomų prekių techninių charakteristikų aprašymus, jei gamintojo kataloge neišsamiai atsispindi siūlomos prekės atitikimas techninės specifikacijos reikalavimams) su išsamiu siūlomų prekių techninių charakteristikų aprašymu – prekės pavadinimu, modeliu (jei yra), gamintoju, techninėmis charakteristikomis pagal techninės specifikacijos bei siūlomų techninių pranašumų kriterijaus (T) parametrų T1, T2, T3, T4, T5, T6, T7, T8, T9, T10 (jei tiekėjas siūlo šiuos parametrus) reikalavimus, prekių kodais (jei taikoma) bei visa informacija, pagrindžiančia prekės atitikimą techninei specifikacijai bei siūlomiems techninių pranašumų kriterijaus (T) parametrams T1, T2, T3, T4, T5, T6, T7, T8, T9, T10 (jei tiekėjas siūlo šiuos parametrus) pdf formatu. Šiuose dokumentuose tiekėjas turi grafiškai nurodyti (t. y. pastebimai pažymėti – spalvotai žymėti, ir/ar nurodyti rodyklėmis, ir/ar pabraukti) konkrečias teikiamų dokumentų vietas, kur aprašomos reikalaujamų techninių charakteristikų bei siūlomų techninių pranašumų kriterijaus (T) parametrų T1, T2, T3, T4, T5, T6, T7, T8, T9, T10 (jei tiekėjas siūlo šiuos parametrus) reikšmės, bei įrašyti, kurį techninių reikalavimų punktą bei siūlomų techninių pranašumų kriterijaus (T) parametrą T1, T2, T3, T4, T5, T6, T7, T8, T9, T10 (jei tiekėjas siūlo šiuos parametrus)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bei siūlomų techninių pranašumų kriterijaus (T) parametrą T1, T2, T3, T4, T5, T6, T7, T8, T9, T10 (jei tiekėjas siūlo šiuos parametrus)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asmens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</si>
  <si>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t>Reikalavimai duomenų ir vaizdo apdorojimo sistemai. Jonizuojančiosios spinduliuotės mažinimo ir valdymo sprendimas. Sprendimas turi būti pagrįstas pažangiais vaizdo apdorojimo metodais (pvz., triukšmo mažinimo, artefaktų slopinimo ar panašiais algoritmais), veikiančiais realiu laiku ir leidžiančiais išlaikyti diagnostinę vaizdo kokybę mažinant paciento apšvitos dozę. Tiekėjas turi pagrįsti atitiktį gamintojo technine dokumentacija.                                                                                Pastaba: rinkoje egzistuojančių technologinių sprendimų pavyzdžiai „Clarity IQ“, „OPTIQ“, „AutoRight“, „DoseWise“, "CARE+CLEAR“ laikomi šio reikalavimo įgyvendinimo pavyzdžiais.</t>
  </si>
  <si>
    <t>Reikalavimai angiografijos sistemos elektros tiekimo tęstinumui: 1. Angiografijos sistema turi būti suprojektuota taip, kad dingus išoriniam elektros energijos tiekimui būtų užtikrintas nepertraukiamas sistemos funkcionavimas skaitmeninės impulsinės rentgenoskopijos režimu ne trumpiau kaip 10 minučių, įskaitant visus sistemos darbui būtinus komponentus. 2. Tiekėjas kartu su pasiūlymu turi pateikti neginčijamus įrodymus (gamintojo patvirtinimą, elektros sąnaudų skaičiavimus ar pan.), kurie patvirtintų atitiktį techninės specifikacijos 1.1.65.1 p. nustatytiems reikalavimams.</t>
  </si>
  <si>
    <t>Sistemą sudaro: 1. Angiografinė sistema (TS 1.1.1. - 1.1.33. p.)  - 1 vnt, 2. Angiografinis paciento stalas - 1 vnt., 3. Vartotojo sąsaja tyrimų patalpoje (komplektuojama su visais priedais būtinais TS 1.1.42-43 p. aprašytiems funkcionalumams užtikrinti) - 1 komplektas, 4. Vartotojo sąsaja operatoriaus patalpoje (komplektuojama su visais priedais būtinais TS 1.1.44-46 p. aprašytiems funkcionalumams užtikrinti) - 1 komplektas, 5.Duomenų ir vaizdo apdorojimo sistema turi būti komplektuojama su naudotojo įvesties priemonėmis ir sprendiniu, leidžiančiu suformuoti ir pateikti tyrimų rezultatus popieriuje standartiniu A4 formatu, 6. Automatinis angiografinis švirkštas - 1 vnt., 7. Operacinis šviestuvas tvirtinamas prie lubų arba lubinės konstrukcijos - 1 vnt, 8. Apsaugos priemonės - 1 komplektas (komplektą sudaro 1.1.62-64 p. nurodytas apsaugos priemonių kiekis), 9. Nepertraukiamo elektros tiekimo įrenginys  - 1 vnt, 10. Įranga dvipusiam paciento - operatoriaus akustiniam ryšiui - 1 vnt.</t>
  </si>
  <si>
    <t>T1</t>
  </si>
  <si>
    <t>T2</t>
  </si>
  <si>
    <t>T3</t>
  </si>
  <si>
    <t>T4</t>
  </si>
  <si>
    <t>T5</t>
  </si>
  <si>
    <t>T6</t>
  </si>
  <si>
    <t>T7</t>
  </si>
  <si>
    <t>T8</t>
  </si>
  <si>
    <t>T9</t>
  </si>
  <si>
    <t>T10</t>
  </si>
  <si>
    <t>Nuoroda į konkretų dokumento pavadinimą ir puslapį patvirtinantį siūlomų parametrų T1– T10 reikšmę. Pildo tiekėjas↓</t>
  </si>
  <si>
    <r>
      <rPr>
        <b/>
        <sz val="11"/>
        <color theme="1"/>
        <rFont val="Calibri"/>
        <family val="2"/>
        <scheme val="minor"/>
      </rPr>
      <t>Tiekėjo pasiūlymas pagal pirkimo sąlygų kriterijų:</t>
    </r>
    <r>
      <rPr>
        <sz val="11"/>
        <color theme="1"/>
        <rFont val="Calibri"/>
        <family val="2"/>
        <scheme val="minor"/>
      </rPr>
      <t xml:space="preserve"> tiekėjo siūloma įranga </t>
    </r>
    <r>
      <rPr>
        <u/>
        <sz val="11"/>
        <color theme="1"/>
        <rFont val="Calibri"/>
        <family val="2"/>
        <scheme val="minor"/>
      </rPr>
      <t>gali, bet neprivalo</t>
    </r>
    <r>
      <rPr>
        <sz val="11"/>
        <color theme="1"/>
        <rFont val="Calibri"/>
        <family val="2"/>
        <scheme val="minor"/>
      </rPr>
      <t xml:space="preserve"> turėti šioje skiltyje nurodytą (-us) techninio pranašumo (kokybės) kriterijaus (T) parametrus T1– T10. Tiekėjo pasiūlyta įranga, </t>
    </r>
    <r>
      <rPr>
        <u/>
        <sz val="11"/>
        <color theme="1"/>
        <rFont val="Calibri"/>
        <family val="2"/>
        <scheme val="minor"/>
      </rPr>
      <t>atitinkanti</t>
    </r>
    <r>
      <rPr>
        <sz val="11"/>
        <color theme="1"/>
        <rFont val="Calibri"/>
        <family val="2"/>
        <scheme val="minor"/>
      </rPr>
      <t xml:space="preserve"> visus privalomus techninės specifikacijos reikalavimus, nurodytus žemiau esančios lentelės punktuose Nr. 1.1.1. - 1.1.67. (imtinai), bus vertinama konkretaus pirkimo sąlygų 9 priede „Kokybės kriterijai ir jų vertinimas“ nustatyta tvarka ir sąlygomis pagal šiuos techninio pranašumo (kokybės) kriterijaus (T) parametrus T1– T10 skiriant balus.</t>
    </r>
  </si>
  <si>
    <r>
      <t>T1 balo reikšmė (Min reikšmė: 180 mA ir mažiau, Max reikšmė: 250 mA ir daugiau) (</t>
    </r>
    <r>
      <rPr>
        <b/>
        <sz val="11"/>
        <color theme="1"/>
        <rFont val="Calibri"/>
        <family val="2"/>
        <scheme val="minor"/>
      </rPr>
      <t>Max - max balų, Min - 0 balų</t>
    </r>
    <r>
      <rPr>
        <sz val="11"/>
        <color theme="1"/>
        <rFont val="Calibri"/>
        <family val="2"/>
        <scheme val="minor"/>
      </rPr>
      <t>)</t>
    </r>
  </si>
  <si>
    <r>
      <rPr>
        <b/>
        <sz val="11"/>
        <color theme="1"/>
        <rFont val="Calibri"/>
        <family val="2"/>
        <scheme val="minor"/>
      </rPr>
      <t>(T1)</t>
    </r>
    <r>
      <rPr>
        <sz val="11"/>
        <color theme="1"/>
        <rFont val="Calibri"/>
        <family val="2"/>
        <scheme val="minor"/>
      </rPr>
      <t xml:space="preserve"> Maksimali rentgeno vamzdžio srovė atliekant fluoroskopiją, mA.                                  </t>
    </r>
    <r>
      <rPr>
        <b/>
        <sz val="11"/>
        <color rgb="FFFF0000"/>
        <rFont val="Calibri"/>
        <family val="2"/>
        <scheme val="minor"/>
      </rPr>
      <t>Privaloma įrašyti siūlomą reikšmę:</t>
    </r>
  </si>
  <si>
    <r>
      <rPr>
        <b/>
        <sz val="11"/>
        <color theme="1"/>
        <rFont val="Calibri"/>
        <family val="2"/>
        <scheme val="minor"/>
      </rPr>
      <t>(T2)</t>
    </r>
    <r>
      <rPr>
        <sz val="11"/>
        <color theme="1"/>
        <rFont val="Calibri"/>
        <family val="2"/>
        <scheme val="minor"/>
      </rPr>
      <t xml:space="preserve"> Rentgeno vamzdžio anodo šiluminė talpa, MHU.                                                          </t>
    </r>
    <r>
      <rPr>
        <b/>
        <sz val="11"/>
        <color rgb="FFFF0000"/>
        <rFont val="Calibri"/>
        <family val="2"/>
        <scheme val="minor"/>
      </rPr>
      <t xml:space="preserve">  Privaloma įrašyti siūlomą reikšmę:</t>
    </r>
  </si>
  <si>
    <r>
      <t>T2 balo reikšmė (Min reikšmė: 3.7 MHU, Max reikšmė: 6.4 MHU ir daugiau) (</t>
    </r>
    <r>
      <rPr>
        <b/>
        <sz val="11"/>
        <color theme="1"/>
        <rFont val="Calibri"/>
        <family val="2"/>
        <scheme val="minor"/>
      </rPr>
      <t>Max - max balų, Min - 0 balų</t>
    </r>
    <r>
      <rPr>
        <sz val="11"/>
        <color theme="1"/>
        <rFont val="Calibri"/>
        <family val="2"/>
        <scheme val="minor"/>
      </rPr>
      <t>)</t>
    </r>
  </si>
  <si>
    <r>
      <t xml:space="preserve">(T3) </t>
    </r>
    <r>
      <rPr>
        <sz val="11"/>
        <rFont val="Calibri"/>
        <family val="2"/>
        <scheme val="minor"/>
      </rPr>
      <t>Anodo aušinimo pajėgumas ne mažesnis negu 1.7 MHU/min</t>
    </r>
    <r>
      <rPr>
        <b/>
        <sz val="11"/>
        <rFont val="Calibri"/>
        <family val="2"/>
        <scheme val="minor"/>
      </rPr>
      <t xml:space="preserve">.                                            </t>
    </r>
    <r>
      <rPr>
        <b/>
        <sz val="11"/>
        <color rgb="FFFF0000"/>
        <rFont val="Calibri"/>
        <family val="2"/>
        <scheme val="minor"/>
      </rPr>
      <t>Privaloma įrašyti TAIP arba NE:</t>
    </r>
  </si>
  <si>
    <r>
      <rPr>
        <b/>
        <sz val="11"/>
        <color theme="1"/>
        <rFont val="Calibri"/>
        <family val="2"/>
        <scheme val="minor"/>
      </rPr>
      <t>(T4)</t>
    </r>
    <r>
      <rPr>
        <sz val="11"/>
        <color theme="1"/>
        <rFont val="Calibri"/>
        <family val="2"/>
        <scheme val="minor"/>
      </rPr>
      <t xml:space="preserve"> Sistema turi turėti dirbtiniu intelektu (AI) pagrįstą vaizdo triukšmo mažinimo/ dozės optimizavimo funkciją. </t>
    </r>
    <r>
      <rPr>
        <b/>
        <sz val="11"/>
        <color rgb="FFFF0000"/>
        <rFont val="Calibri"/>
        <family val="2"/>
        <scheme val="minor"/>
      </rPr>
      <t>Privaloma įrašyti TAIP arba NE:</t>
    </r>
  </si>
  <si>
    <r>
      <t>T4 balo reikšmė (</t>
    </r>
    <r>
      <rPr>
        <b/>
        <sz val="11"/>
        <color theme="1"/>
        <rFont val="Calibri"/>
        <family val="2"/>
        <scheme val="minor"/>
      </rPr>
      <t>Taip/Ne</t>
    </r>
    <r>
      <rPr>
        <sz val="11"/>
        <color theme="1"/>
        <rFont val="Calibri"/>
        <family val="2"/>
        <scheme val="minor"/>
      </rPr>
      <t>)</t>
    </r>
  </si>
  <si>
    <r>
      <t>T3 balo reikšmė (</t>
    </r>
    <r>
      <rPr>
        <b/>
        <sz val="11"/>
        <color theme="1"/>
        <rFont val="Calibri"/>
        <family val="2"/>
        <scheme val="minor"/>
      </rPr>
      <t>Taip/Ne</t>
    </r>
    <r>
      <rPr>
        <sz val="11"/>
        <color theme="1"/>
        <rFont val="Calibri"/>
        <family val="2"/>
        <scheme val="minor"/>
      </rPr>
      <t>)</t>
    </r>
  </si>
  <si>
    <r>
      <t>T5 balo reikšmė (Min reikšmė: 154 µm ir mažiau, Max reikšmė: 200 µm) (</t>
    </r>
    <r>
      <rPr>
        <b/>
        <sz val="11"/>
        <color theme="1"/>
        <rFont val="Calibri"/>
        <family val="2"/>
        <scheme val="minor"/>
      </rPr>
      <t>Min – max balų, max – 0 balų</t>
    </r>
    <r>
      <rPr>
        <sz val="11"/>
        <color theme="1"/>
        <rFont val="Calibri"/>
        <family val="2"/>
        <scheme val="minor"/>
      </rPr>
      <t>)</t>
    </r>
  </si>
  <si>
    <r>
      <rPr>
        <b/>
        <sz val="11"/>
        <color theme="1"/>
        <rFont val="Calibri"/>
        <family val="2"/>
        <scheme val="minor"/>
      </rPr>
      <t>(T5)</t>
    </r>
    <r>
      <rPr>
        <sz val="11"/>
        <color theme="1"/>
        <rFont val="Calibri"/>
        <family val="2"/>
        <scheme val="minor"/>
      </rPr>
      <t xml:space="preserve"> Vaizdo jutiklio elemento atstumo žingsnis (pitch), µm.                                                   </t>
    </r>
    <r>
      <rPr>
        <b/>
        <sz val="11"/>
        <color rgb="FFFF0000"/>
        <rFont val="Calibri"/>
        <family val="2"/>
        <scheme val="minor"/>
      </rPr>
      <t>Privaloma įrašyti siūlomą reikšmę:</t>
    </r>
  </si>
  <si>
    <r>
      <t>T6 balo reikšmė (</t>
    </r>
    <r>
      <rPr>
        <b/>
        <sz val="11"/>
        <color theme="1"/>
        <rFont val="Calibri"/>
        <family val="2"/>
        <scheme val="minor"/>
      </rPr>
      <t>Taip/Ne</t>
    </r>
    <r>
      <rPr>
        <sz val="11"/>
        <color theme="1"/>
        <rFont val="Calibri"/>
        <family val="2"/>
        <scheme val="minor"/>
      </rPr>
      <t>)</t>
    </r>
  </si>
  <si>
    <r>
      <t xml:space="preserve">(T6) </t>
    </r>
    <r>
      <rPr>
        <sz val="11"/>
        <color theme="1"/>
        <rFont val="Calibri"/>
        <family val="2"/>
        <scheme val="minor"/>
      </rPr>
      <t>Vaizdo jutiklio įrašomo vaizdo toninis gylis ne mažesnis negu 16 bitų.</t>
    </r>
    <r>
      <rPr>
        <b/>
        <sz val="11"/>
        <color theme="1"/>
        <rFont val="Calibri"/>
        <family val="2"/>
        <scheme val="minor"/>
      </rPr>
      <t xml:space="preserve">                                </t>
    </r>
    <r>
      <rPr>
        <b/>
        <sz val="11"/>
        <color rgb="FFFF0000"/>
        <rFont val="Calibri"/>
        <family val="2"/>
        <scheme val="minor"/>
      </rPr>
      <t>Privaloma įrašyti TAIP arba NE:</t>
    </r>
  </si>
  <si>
    <r>
      <t xml:space="preserve">(T7) </t>
    </r>
    <r>
      <rPr>
        <sz val="11"/>
        <color theme="1"/>
        <rFont val="Calibri"/>
        <family val="2"/>
        <scheme val="minor"/>
      </rPr>
      <t>Angiografinis paciento stalas į užprogramuotas pozicijas  gali judėti automatiškai (pozicijos pasirinkimas iš standartinių pozicijų, vartotojo sukurtų ir pagal pasirinktą referentinį vaizdą)</t>
    </r>
    <r>
      <rPr>
        <b/>
        <sz val="11"/>
        <color theme="1"/>
        <rFont val="Calibri"/>
        <family val="2"/>
        <scheme val="minor"/>
      </rPr>
      <t xml:space="preserve">                                                 </t>
    </r>
    <r>
      <rPr>
        <b/>
        <sz val="11"/>
        <color rgb="FFFF0000"/>
        <rFont val="Calibri"/>
        <family val="2"/>
        <scheme val="minor"/>
      </rPr>
      <t>Privaloma įrašyti TAIP arba NE:</t>
    </r>
  </si>
  <si>
    <r>
      <t>T7 balo reikšmė (</t>
    </r>
    <r>
      <rPr>
        <b/>
        <sz val="11"/>
        <color theme="1"/>
        <rFont val="Calibri"/>
        <family val="2"/>
        <scheme val="minor"/>
      </rPr>
      <t>Taip/Ne</t>
    </r>
    <r>
      <rPr>
        <sz val="11"/>
        <color theme="1"/>
        <rFont val="Calibri"/>
        <family val="2"/>
        <scheme val="minor"/>
      </rPr>
      <t>)</t>
    </r>
  </si>
  <si>
    <r>
      <t xml:space="preserve">(T8) </t>
    </r>
    <r>
      <rPr>
        <sz val="11"/>
        <color theme="1"/>
        <rFont val="Calibri"/>
        <family val="2"/>
        <scheme val="minor"/>
      </rPr>
      <t>Tyrimų patalpoje (operacinėje) sistemos valdymo pultas turi būti su lietimui jautriu valdymu, leidžiančiu valdyti paciento monitorių, ir montuojamas bet kurioje angiografinio stalo pusėje</t>
    </r>
    <r>
      <rPr>
        <b/>
        <sz val="11"/>
        <color theme="1"/>
        <rFont val="Calibri"/>
        <family val="2"/>
        <scheme val="minor"/>
      </rPr>
      <t xml:space="preserve">.                                              </t>
    </r>
    <r>
      <rPr>
        <b/>
        <sz val="11"/>
        <color rgb="FFFF0000"/>
        <rFont val="Calibri"/>
        <family val="2"/>
        <scheme val="minor"/>
      </rPr>
      <t>Privaloma įrašyti TAIP arba NE:</t>
    </r>
  </si>
  <si>
    <r>
      <t>T8 balo reikšmė (</t>
    </r>
    <r>
      <rPr>
        <b/>
        <sz val="11"/>
        <color theme="1"/>
        <rFont val="Calibri"/>
        <family val="2"/>
        <scheme val="minor"/>
      </rPr>
      <t>Taip/Ne</t>
    </r>
    <r>
      <rPr>
        <sz val="11"/>
        <color theme="1"/>
        <rFont val="Calibri"/>
        <family val="2"/>
        <scheme val="minor"/>
      </rPr>
      <t>)</t>
    </r>
  </si>
  <si>
    <r>
      <t>T10 balo reikšmė (</t>
    </r>
    <r>
      <rPr>
        <b/>
        <sz val="11"/>
        <color theme="1"/>
        <rFont val="Calibri"/>
        <family val="2"/>
        <scheme val="minor"/>
      </rPr>
      <t>Taip/Ne</t>
    </r>
    <r>
      <rPr>
        <sz val="11"/>
        <color theme="1"/>
        <rFont val="Calibri"/>
        <family val="2"/>
        <scheme val="minor"/>
      </rPr>
      <t>)</t>
    </r>
  </si>
  <si>
    <r>
      <rPr>
        <b/>
        <sz val="11"/>
        <color theme="1"/>
        <rFont val="Calibri"/>
        <family val="2"/>
        <scheme val="minor"/>
      </rPr>
      <t>(T9)</t>
    </r>
    <r>
      <rPr>
        <sz val="11"/>
        <color theme="1"/>
        <rFont val="Calibri"/>
        <family val="2"/>
        <scheme val="minor"/>
      </rPr>
      <t xml:space="preserve"> Angiografinio paciento stalo išilginis paciento padengimas rentgeno lauku, cm.          </t>
    </r>
    <r>
      <rPr>
        <b/>
        <sz val="11"/>
        <color rgb="FFFF0000"/>
        <rFont val="Calibri"/>
        <family val="2"/>
        <scheme val="minor"/>
      </rPr>
      <t>Privaloma įrašyti siūlomą reikšmę:</t>
    </r>
  </si>
  <si>
    <r>
      <t xml:space="preserve">(T10) </t>
    </r>
    <r>
      <rPr>
        <sz val="11"/>
        <color theme="1"/>
        <rFont val="Calibri"/>
        <family val="2"/>
        <scheme val="minor"/>
      </rPr>
      <t xml:space="preserve">Angiografinio paciento  stalo skersinio (lateralinio) judėjimo diapazonas ne mažesnis kaip ±17 cm. </t>
    </r>
    <r>
      <rPr>
        <b/>
        <sz val="11"/>
        <color rgb="FFFF0000"/>
        <rFont val="Calibri"/>
        <family val="2"/>
        <scheme val="minor"/>
      </rPr>
      <t>Privaloma įrašyti TAIP arba NE:</t>
    </r>
  </si>
  <si>
    <r>
      <t>T9 balo reikšmė (Min reikšmė: 187 cm, Max reikšmė: 210 cm ir daugiau) (</t>
    </r>
    <r>
      <rPr>
        <b/>
        <sz val="11"/>
        <color theme="1"/>
        <rFont val="Calibri"/>
        <family val="2"/>
        <scheme val="minor"/>
      </rPr>
      <t>Max - max balų, Min - 0 balų</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</si>
</sst>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6"/>
      <color theme="1"/>
      <name val="Times New Roman"/>
      <family val="1"/>
    </font>
    <font>
      <b/>
      <sz val="14"/>
      <color theme="1"/>
      <name val="Times New Roman"/>
      <family val="1"/>
    </font>
    <font>
      <sz val="12"/>
      <color theme="1"/>
      <name val="Times New Roman"/>
      <family val="1"/>
    </font>
    <font>
      <b/>
      <sz val="12"/>
      <color theme="1"/>
      <name val="Times New Roman"/>
      <family val="1"/>
    </font>
    <font>
      <sz val="12"/>
      <name val="Times New Roman"/>
      <family val="1"/>
    </font>
    <font>
      <b/>
      <sz val="10"/>
      <color theme="1"/>
      <name val="Times New Roman"/>
      <family val="1"/>
    </font>
    <font>
      <b/>
      <sz val="12"/>
      <name val="Times New Roman"/>
      <family val="1"/>
    </font>
    <font>
      <u/>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
      <patternFill patternType="solid">
        <fgColor theme="0" tint="-0.249977111117893"/>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s>
  <cellStyleXfs count="2">
    <xf numFmtId="0" fontId="0" fillId="0" borderId="0"/>
    <xf numFmtId="0" fontId="6" fillId="0" borderId="0"/>
  </cellStyleXfs>
  <cellXfs count="115">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7" fillId="5" borderId="0" xfId="0" applyFont="1" applyFill="1" applyProtection="1">
      <protection locked="0"/>
    </xf>
    <xf numFmtId="0" fontId="7" fillId="4" borderId="23" xfId="0" applyFont="1" applyFill="1" applyBorder="1"/>
    <xf numFmtId="0" fontId="7" fillId="5" borderId="23" xfId="0" applyFont="1" applyFill="1" applyBorder="1" applyProtection="1">
      <protection locked="0"/>
    </xf>
    <xf numFmtId="0" fontId="7" fillId="4" borderId="23" xfId="0" applyFont="1" applyFill="1" applyBorder="1" applyProtection="1">
      <protection locked="0"/>
    </xf>
    <xf numFmtId="0" fontId="8" fillId="4" borderId="23" xfId="0" applyFont="1" applyFill="1" applyBorder="1"/>
    <xf numFmtId="0" fontId="7" fillId="6" borderId="23"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13" fillId="7" borderId="0" xfId="1" applyFont="1" applyFill="1"/>
    <xf numFmtId="0" fontId="6" fillId="8" borderId="7" xfId="0" applyFont="1" applyFill="1" applyBorder="1" applyAlignment="1" applyProtection="1">
      <alignment horizontal="center" vertical="center" wrapText="1"/>
      <protection locked="0"/>
    </xf>
    <xf numFmtId="0" fontId="14" fillId="7" borderId="0" xfId="1" applyFont="1" applyFill="1" applyAlignment="1">
      <alignment horizontal="right" vertical="top"/>
    </xf>
    <xf numFmtId="0" fontId="14" fillId="7" borderId="0" xfId="1" applyFont="1" applyFill="1" applyAlignment="1">
      <alignment vertical="top"/>
    </xf>
    <xf numFmtId="0" fontId="8" fillId="4" borderId="23" xfId="0" applyFont="1" applyFill="1" applyBorder="1" applyAlignment="1">
      <alignment vertical="top"/>
    </xf>
    <xf numFmtId="0" fontId="8" fillId="4" borderId="23" xfId="0" applyFont="1" applyFill="1" applyBorder="1" applyAlignment="1">
      <alignment horizontal="center" vertical="top" wrapText="1"/>
    </xf>
    <xf numFmtId="0" fontId="7" fillId="4" borderId="23" xfId="0" applyFont="1" applyFill="1" applyBorder="1" applyAlignment="1">
      <alignment vertical="top"/>
    </xf>
    <xf numFmtId="0" fontId="7" fillId="4" borderId="23" xfId="0" applyFont="1" applyFill="1" applyBorder="1" applyAlignment="1">
      <alignment vertical="top" wrapText="1"/>
    </xf>
    <xf numFmtId="0" fontId="5" fillId="4" borderId="23" xfId="0" applyFont="1" applyFill="1" applyBorder="1" applyAlignment="1">
      <alignment vertical="top" wrapText="1"/>
    </xf>
    <xf numFmtId="0" fontId="7" fillId="4" borderId="0" xfId="0" applyFont="1" applyFill="1" applyAlignment="1">
      <alignment vertical="top"/>
    </xf>
    <xf numFmtId="0" fontId="7" fillId="5" borderId="28" xfId="0" applyFont="1" applyFill="1" applyBorder="1" applyProtection="1">
      <protection locked="0"/>
    </xf>
    <xf numFmtId="0" fontId="8" fillId="2" borderId="1" xfId="0" applyFont="1" applyFill="1" applyBorder="1" applyAlignment="1">
      <alignment vertical="top" wrapText="1"/>
    </xf>
    <xf numFmtId="0" fontId="5" fillId="4" borderId="23" xfId="0" applyFont="1" applyFill="1" applyBorder="1"/>
    <xf numFmtId="0" fontId="5" fillId="6" borderId="1" xfId="0" applyFont="1" applyFill="1" applyBorder="1" applyProtection="1">
      <protection locked="0"/>
    </xf>
    <xf numFmtId="0" fontId="3" fillId="4" borderId="23" xfId="0" applyFont="1" applyFill="1" applyBorder="1"/>
    <xf numFmtId="0" fontId="3" fillId="4" borderId="28" xfId="0" applyFont="1" applyFill="1" applyBorder="1" applyAlignment="1">
      <alignment vertical="top" wrapText="1"/>
    </xf>
    <xf numFmtId="0" fontId="5" fillId="4" borderId="23" xfId="0" applyFont="1" applyFill="1" applyBorder="1" applyAlignment="1">
      <alignment vertical="center"/>
    </xf>
    <xf numFmtId="0" fontId="2" fillId="4" borderId="23" xfId="0" applyFont="1" applyFill="1" applyBorder="1"/>
    <xf numFmtId="0" fontId="20" fillId="4" borderId="23" xfId="0" applyFont="1" applyFill="1" applyBorder="1"/>
    <xf numFmtId="0" fontId="2" fillId="4" borderId="23" xfId="0" applyFont="1" applyFill="1" applyBorder="1" applyAlignment="1">
      <alignment vertical="top" wrapText="1"/>
    </xf>
    <xf numFmtId="0" fontId="8" fillId="4" borderId="23" xfId="0" applyFont="1" applyFill="1" applyBorder="1" applyAlignment="1">
      <alignment wrapText="1"/>
    </xf>
    <xf numFmtId="0" fontId="2" fillId="5" borderId="23" xfId="0" applyFont="1" applyFill="1" applyBorder="1" applyProtection="1">
      <protection locked="0"/>
    </xf>
    <xf numFmtId="0" fontId="7" fillId="2" borderId="1" xfId="0" applyFont="1" applyFill="1" applyBorder="1" applyAlignment="1">
      <alignment vertical="center" wrapText="1"/>
    </xf>
    <xf numFmtId="0" fontId="0" fillId="0" borderId="15" xfId="0" applyBorder="1"/>
    <xf numFmtId="0" fontId="7" fillId="4" borderId="23" xfId="0" applyFont="1" applyFill="1" applyBorder="1" applyAlignment="1">
      <alignment vertical="center" wrapText="1"/>
    </xf>
    <xf numFmtId="0" fontId="0" fillId="0" borderId="23" xfId="0" applyBorder="1"/>
    <xf numFmtId="0" fontId="7" fillId="2" borderId="0" xfId="0" applyFont="1" applyFill="1" applyAlignment="1">
      <alignment vertical="center" wrapText="1"/>
    </xf>
    <xf numFmtId="0" fontId="7" fillId="2" borderId="0" xfId="0" applyFont="1" applyFill="1"/>
    <xf numFmtId="0" fontId="7"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9" fillId="2" borderId="2" xfId="0" applyNumberFormat="1" applyFont="1" applyFill="1" applyBorder="1" applyAlignment="1">
      <alignment horizontal="left" vertical="center"/>
    </xf>
    <xf numFmtId="0" fontId="0" fillId="0" borderId="22" xfId="0" applyBorder="1"/>
    <xf numFmtId="0" fontId="7"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2" borderId="1" xfId="0" applyFont="1" applyFill="1" applyBorder="1" applyAlignment="1">
      <alignment vertical="top" wrapText="1"/>
    </xf>
    <xf numFmtId="0" fontId="7" fillId="2" borderId="1" xfId="0" applyFont="1" applyFill="1" applyBorder="1" applyAlignment="1">
      <alignment vertical="top" wrapText="1"/>
    </xf>
    <xf numFmtId="49" fontId="9" fillId="2" borderId="2" xfId="0" applyNumberFormat="1" applyFont="1" applyFill="1" applyBorder="1" applyAlignment="1">
      <alignment horizontal="left" vertical="center" wrapText="1"/>
    </xf>
    <xf numFmtId="0" fontId="8" fillId="2" borderId="0" xfId="0" applyFont="1" applyFill="1"/>
    <xf numFmtId="0" fontId="11" fillId="7" borderId="0" xfId="1" applyFont="1" applyFill="1" applyAlignment="1">
      <alignment horizontal="center" vertical="center"/>
    </xf>
    <xf numFmtId="0" fontId="12" fillId="7" borderId="0" xfId="1" applyFont="1" applyFill="1" applyAlignment="1">
      <alignment horizontal="center" vertical="center"/>
    </xf>
    <xf numFmtId="0" fontId="13" fillId="7" borderId="1" xfId="1" applyFont="1" applyFill="1" applyBorder="1" applyAlignment="1">
      <alignment horizontal="justify" vertical="top" wrapText="1"/>
    </xf>
    <xf numFmtId="0" fontId="15" fillId="7" borderId="1" xfId="1" applyFont="1" applyFill="1" applyBorder="1" applyAlignment="1">
      <alignment horizontal="justify" vertical="top" wrapText="1"/>
    </xf>
    <xf numFmtId="0" fontId="16" fillId="7" borderId="0" xfId="1" applyFont="1" applyFill="1" applyAlignment="1">
      <alignment horizontal="left" vertical="center" wrapText="1"/>
    </xf>
    <xf numFmtId="0" fontId="14" fillId="7" borderId="1" xfId="1" applyFont="1" applyFill="1" applyBorder="1" applyAlignment="1">
      <alignment horizontal="justify" vertical="top" wrapText="1"/>
    </xf>
    <xf numFmtId="0" fontId="13" fillId="7" borderId="1" xfId="1" applyFont="1" applyFill="1" applyBorder="1" applyAlignment="1">
      <alignment horizontal="justify" vertical="top"/>
    </xf>
    <xf numFmtId="0" fontId="15" fillId="7" borderId="25" xfId="1" applyFont="1" applyFill="1" applyBorder="1" applyAlignment="1">
      <alignment vertical="top" wrapText="1"/>
    </xf>
    <xf numFmtId="0" fontId="15" fillId="7" borderId="26" xfId="1" applyFont="1" applyFill="1" applyBorder="1" applyAlignment="1">
      <alignment vertical="top" wrapText="1"/>
    </xf>
    <xf numFmtId="0" fontId="15" fillId="7" borderId="27" xfId="1" applyFont="1" applyFill="1" applyBorder="1" applyAlignment="1">
      <alignment vertical="top" wrapText="1"/>
    </xf>
    <xf numFmtId="0" fontId="13" fillId="7" borderId="24" xfId="1" applyFont="1" applyFill="1" applyBorder="1" applyAlignment="1">
      <alignment vertical="top" wrapText="1"/>
    </xf>
    <xf numFmtId="0" fontId="13" fillId="7" borderId="16" xfId="1" applyFont="1" applyFill="1" applyBorder="1" applyAlignment="1">
      <alignment vertical="top" wrapText="1"/>
    </xf>
    <xf numFmtId="0" fontId="13" fillId="7" borderId="15" xfId="1" applyFont="1" applyFill="1" applyBorder="1" applyAlignment="1">
      <alignment vertical="top" wrapText="1"/>
    </xf>
    <xf numFmtId="0" fontId="7" fillId="3" borderId="1" xfId="0" applyFont="1" applyFill="1" applyBorder="1" applyAlignment="1" applyProtection="1">
      <alignment horizontal="center" vertical="center" wrapText="1"/>
      <protection locked="0"/>
    </xf>
    <xf numFmtId="0" fontId="0" fillId="0" borderId="16" xfId="0" applyBorder="1"/>
    <xf numFmtId="0" fontId="8" fillId="2" borderId="0" xfId="0" applyFont="1" applyFill="1" applyAlignment="1">
      <alignment horizontal="left"/>
    </xf>
    <xf numFmtId="0" fontId="7" fillId="3" borderId="8" xfId="0" applyFont="1" applyFill="1" applyBorder="1" applyAlignment="1" applyProtection="1">
      <alignment horizontal="center" vertical="center" wrapText="1"/>
      <protection locked="0"/>
    </xf>
    <xf numFmtId="0" fontId="0" fillId="0" borderId="17" xfId="0" applyBorder="1"/>
    <xf numFmtId="0" fontId="7" fillId="3" borderId="7"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6" fillId="4" borderId="1" xfId="0" applyFont="1" applyFill="1" applyBorder="1" applyAlignment="1">
      <alignment horizontal="left" vertical="center" wrapText="1"/>
    </xf>
    <xf numFmtId="0" fontId="7" fillId="5" borderId="1" xfId="0" applyFont="1" applyFill="1" applyBorder="1" applyAlignment="1" applyProtection="1">
      <alignment horizontal="left" vertical="center" wrapText="1"/>
      <protection locked="0"/>
    </xf>
    <xf numFmtId="0" fontId="7" fillId="5" borderId="17" xfId="0" applyFont="1" applyFill="1" applyBorder="1" applyAlignment="1" applyProtection="1">
      <alignment horizontal="center" vertical="center" wrapText="1"/>
      <protection locked="0"/>
    </xf>
    <xf numFmtId="0" fontId="8" fillId="2" borderId="0" xfId="0" applyFont="1" applyFill="1" applyAlignment="1">
      <alignment horizontal="left" vertical="center" wrapText="1"/>
    </xf>
    <xf numFmtId="0" fontId="7" fillId="4" borderId="1" xfId="0" applyFont="1" applyFill="1" applyBorder="1" applyAlignment="1">
      <alignment horizontal="left" vertical="center" wrapText="1"/>
    </xf>
    <xf numFmtId="0" fontId="8" fillId="2" borderId="0" xfId="0" applyFont="1" applyFill="1" applyAlignment="1">
      <alignment horizontal="left" wrapText="1"/>
    </xf>
    <xf numFmtId="0" fontId="7" fillId="2" borderId="4" xfId="0" applyFont="1" applyFill="1" applyBorder="1" applyAlignment="1">
      <alignment horizontal="center" vertical="center" wrapText="1"/>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7" fillId="2" borderId="0" xfId="0" applyFont="1" applyFill="1" applyAlignment="1">
      <alignment horizontal="right"/>
    </xf>
    <xf numFmtId="0" fontId="7" fillId="3" borderId="10" xfId="0" applyFont="1" applyFill="1" applyBorder="1" applyAlignment="1" applyProtection="1">
      <alignment horizontal="center" vertical="center" wrapText="1"/>
      <protection locked="0"/>
    </xf>
    <xf numFmtId="0" fontId="0" fillId="0" borderId="20" xfId="0" applyBorder="1"/>
    <xf numFmtId="0" fontId="10" fillId="2" borderId="0" xfId="0" applyFont="1" applyFill="1" applyAlignment="1">
      <alignment horizontal="left" vertical="top" wrapText="1"/>
    </xf>
    <xf numFmtId="0" fontId="6" fillId="3" borderId="0" xfId="0" applyFont="1" applyFill="1" applyProtection="1">
      <protection locked="0"/>
    </xf>
    <xf numFmtId="0" fontId="7" fillId="3" borderId="0" xfId="0" applyFont="1" applyFill="1" applyProtection="1">
      <protection locked="0"/>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6" fillId="8" borderId="24" xfId="0" applyFont="1" applyFill="1" applyBorder="1" applyAlignment="1" applyProtection="1">
      <alignment horizontal="left" vertical="center" wrapText="1"/>
      <protection locked="0"/>
    </xf>
    <xf numFmtId="0" fontId="6" fillId="8" borderId="16" xfId="0" applyFont="1" applyFill="1" applyBorder="1" applyAlignment="1" applyProtection="1">
      <alignment horizontal="left" vertical="center" wrapText="1"/>
      <protection locked="0"/>
    </xf>
    <xf numFmtId="0" fontId="6" fillId="8" borderId="15" xfId="0" applyFont="1" applyFill="1" applyBorder="1" applyAlignment="1" applyProtection="1">
      <alignment horizontal="left"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9" xfId="0" applyBorder="1"/>
    <xf numFmtId="0" fontId="6" fillId="5" borderId="1" xfId="0" applyFont="1" applyFill="1" applyBorder="1" applyAlignment="1" applyProtection="1">
      <alignment horizontal="left" vertical="center" wrapText="1"/>
      <protection locked="0"/>
    </xf>
    <xf numFmtId="0" fontId="7" fillId="5" borderId="10" xfId="0" applyFont="1" applyFill="1" applyBorder="1" applyAlignment="1" applyProtection="1">
      <alignment horizontal="left" vertical="center" wrapText="1"/>
      <protection locked="0"/>
    </xf>
    <xf numFmtId="0" fontId="6" fillId="3" borderId="7" xfId="0" quotePrefix="1" applyFont="1" applyFill="1" applyBorder="1" applyAlignment="1" applyProtection="1">
      <alignment horizontal="center" vertical="center" wrapText="1"/>
      <protection locked="0"/>
    </xf>
  </cellXfs>
  <cellStyles count="2">
    <cellStyle name="Normal" xfId="0" builtinId="0"/>
    <cellStyle name="Normal 2" xfId="1" xr:uid="{1A53C674-2444-43FC-BEE4-6EED787349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44"/>
  <sheetViews>
    <sheetView tabSelected="1" zoomScale="88" zoomScaleNormal="88" workbookViewId="0">
      <selection activeCell="G1" sqref="G1"/>
    </sheetView>
  </sheetViews>
  <sheetFormatPr defaultColWidth="10.796875" defaultRowHeight="14.4" x14ac:dyDescent="0.3"/>
  <cols>
    <col min="1" max="1" width="6" style="1" customWidth="1"/>
    <col min="2" max="2" width="93.5" style="1" customWidth="1"/>
    <col min="3" max="3" width="19.296875" style="1" customWidth="1"/>
    <col min="4" max="4" width="25.296875" style="1" customWidth="1"/>
    <col min="5" max="6" width="21.19921875" style="1" customWidth="1"/>
    <col min="7" max="7" width="34.59765625" style="1" customWidth="1"/>
    <col min="8" max="8" width="103.8984375" style="1" customWidth="1"/>
    <col min="9" max="15" width="25" style="1" customWidth="1"/>
    <col min="16" max="16" width="10.796875" style="1" customWidth="1"/>
    <col min="17" max="16384" width="10.796875" style="1"/>
  </cols>
  <sheetData>
    <row r="2" spans="1:6" x14ac:dyDescent="0.3">
      <c r="A2" s="12" t="s">
        <v>197</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48" t="s">
        <v>6</v>
      </c>
      <c r="B12" s="49"/>
      <c r="C12" s="54"/>
      <c r="D12" s="55"/>
      <c r="E12" s="55"/>
      <c r="F12" s="56"/>
    </row>
    <row r="13" spans="1:6" ht="16.05" customHeight="1" x14ac:dyDescent="0.3">
      <c r="A13" s="57" t="s">
        <v>7</v>
      </c>
      <c r="B13" s="58"/>
      <c r="C13" s="54"/>
      <c r="D13" s="55"/>
      <c r="E13" s="55"/>
      <c r="F13" s="56"/>
    </row>
    <row r="14" spans="1:6" ht="16.05" customHeight="1" x14ac:dyDescent="0.3">
      <c r="A14" s="57" t="s">
        <v>8</v>
      </c>
      <c r="B14" s="58"/>
      <c r="C14" s="54"/>
      <c r="D14" s="55"/>
      <c r="E14" s="55"/>
      <c r="F14" s="56"/>
    </row>
    <row r="15" spans="1:6" ht="16.05" customHeight="1" x14ac:dyDescent="0.3">
      <c r="A15" s="48" t="s">
        <v>9</v>
      </c>
      <c r="B15" s="49"/>
      <c r="C15" s="54"/>
      <c r="D15" s="55"/>
      <c r="E15" s="55"/>
      <c r="F15" s="56"/>
    </row>
    <row r="16" spans="1:6" ht="63" customHeight="1" x14ac:dyDescent="0.3">
      <c r="A16" s="63" t="s">
        <v>10</v>
      </c>
      <c r="B16" s="58"/>
      <c r="C16" s="54"/>
      <c r="D16" s="55"/>
      <c r="E16" s="55"/>
      <c r="F16" s="56"/>
    </row>
    <row r="17" spans="1:7" ht="16.05" customHeight="1" x14ac:dyDescent="0.3">
      <c r="A17" s="48" t="s">
        <v>11</v>
      </c>
      <c r="B17" s="49"/>
      <c r="C17" s="54"/>
      <c r="D17" s="55"/>
      <c r="E17" s="55"/>
      <c r="F17" s="56"/>
    </row>
    <row r="18" spans="1:7" ht="16.05" customHeight="1" x14ac:dyDescent="0.3">
      <c r="A18" s="48" t="s">
        <v>12</v>
      </c>
      <c r="B18" s="49"/>
      <c r="C18" s="54"/>
      <c r="D18" s="55"/>
      <c r="E18" s="55"/>
      <c r="F18" s="56"/>
    </row>
    <row r="19" spans="1:7" ht="48" customHeight="1" x14ac:dyDescent="0.3">
      <c r="A19" s="48" t="s">
        <v>13</v>
      </c>
      <c r="B19" s="49"/>
      <c r="C19" s="54"/>
      <c r="D19" s="55"/>
      <c r="E19" s="55"/>
      <c r="F19" s="56"/>
    </row>
    <row r="20" spans="1:7" ht="55.05" customHeight="1" x14ac:dyDescent="0.3">
      <c r="A20" s="48" t="s">
        <v>14</v>
      </c>
      <c r="B20" s="49"/>
      <c r="C20" s="54"/>
      <c r="D20" s="55"/>
      <c r="E20" s="55"/>
      <c r="F20" s="56"/>
    </row>
    <row r="21" spans="1:7" ht="70.95" customHeight="1" x14ac:dyDescent="0.3">
      <c r="A21" s="50" t="s">
        <v>15</v>
      </c>
      <c r="B21" s="51"/>
      <c r="C21" s="59"/>
      <c r="D21" s="60"/>
      <c r="E21" s="60"/>
      <c r="F21" s="60"/>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64" t="s">
        <v>16</v>
      </c>
      <c r="B23" s="53"/>
      <c r="C23" s="53"/>
      <c r="D23" s="53"/>
      <c r="E23" s="53"/>
      <c r="F23" s="53"/>
    </row>
    <row r="24" spans="1:7" x14ac:dyDescent="0.3">
      <c r="A24" s="53" t="s">
        <v>17</v>
      </c>
      <c r="B24" s="53"/>
      <c r="C24" s="53"/>
      <c r="D24" s="53"/>
      <c r="E24" s="53"/>
      <c r="F24" s="53"/>
    </row>
    <row r="25" spans="1:7" x14ac:dyDescent="0.3">
      <c r="A25" s="53" t="s">
        <v>18</v>
      </c>
      <c r="B25" s="53"/>
      <c r="C25" s="53"/>
      <c r="D25" s="53"/>
      <c r="E25" s="53"/>
      <c r="F25" s="53"/>
    </row>
    <row r="26" spans="1:7" x14ac:dyDescent="0.3">
      <c r="A26" s="53" t="s">
        <v>19</v>
      </c>
      <c r="B26" s="53"/>
      <c r="C26" s="53"/>
      <c r="D26" s="53"/>
      <c r="E26" s="53"/>
      <c r="F26" s="53"/>
    </row>
    <row r="27" spans="1:7" x14ac:dyDescent="0.3">
      <c r="A27" s="53" t="s">
        <v>20</v>
      </c>
      <c r="B27" s="53"/>
      <c r="C27" s="53"/>
      <c r="D27" s="53"/>
      <c r="E27" s="53"/>
      <c r="F27" s="53"/>
    </row>
    <row r="28" spans="1:7" ht="31.95" customHeight="1" x14ac:dyDescent="0.3">
      <c r="A28" s="52" t="s">
        <v>21</v>
      </c>
      <c r="B28" s="53"/>
      <c r="C28" s="53"/>
      <c r="D28" s="53"/>
      <c r="E28" s="53"/>
      <c r="F28" s="53"/>
    </row>
    <row r="29" spans="1:7" x14ac:dyDescent="0.3">
      <c r="A29" s="53" t="s">
        <v>22</v>
      </c>
      <c r="B29" s="53"/>
      <c r="C29" s="53"/>
      <c r="D29" s="53"/>
      <c r="E29" s="53"/>
      <c r="F29" s="53"/>
    </row>
    <row r="30" spans="1:7" x14ac:dyDescent="0.3">
      <c r="A30" s="14" t="s">
        <v>23</v>
      </c>
      <c r="D30" s="15"/>
    </row>
    <row r="31" spans="1:7" ht="25.8" customHeight="1" x14ac:dyDescent="0.3">
      <c r="A31" s="35" t="s">
        <v>24</v>
      </c>
    </row>
    <row r="32" spans="1:7" ht="56.4" customHeight="1" x14ac:dyDescent="0.3">
      <c r="A32" s="12"/>
      <c r="B32" s="61" t="s">
        <v>242</v>
      </c>
      <c r="C32" s="62"/>
      <c r="D32" s="37" t="s">
        <v>241</v>
      </c>
    </row>
    <row r="33" spans="1:4" ht="20.399999999999999" customHeight="1" x14ac:dyDescent="0.3">
      <c r="A33" s="42" t="s">
        <v>231</v>
      </c>
      <c r="B33" s="41" t="s">
        <v>244</v>
      </c>
      <c r="C33" s="36"/>
      <c r="D33" s="39"/>
    </row>
    <row r="34" spans="1:4" x14ac:dyDescent="0.3">
      <c r="B34" s="40" t="s">
        <v>243</v>
      </c>
      <c r="C34" s="18">
        <f>SUM(C32:C33)</f>
        <v>0</v>
      </c>
    </row>
    <row r="36" spans="1:4" x14ac:dyDescent="0.3">
      <c r="A36" s="12" t="s">
        <v>25</v>
      </c>
    </row>
    <row r="37" spans="1:4" x14ac:dyDescent="0.3">
      <c r="A37" s="42" t="s">
        <v>232</v>
      </c>
      <c r="B37" s="43" t="s">
        <v>245</v>
      </c>
      <c r="C37" s="17"/>
      <c r="D37" s="39"/>
    </row>
    <row r="38" spans="1:4" x14ac:dyDescent="0.3">
      <c r="B38" s="40" t="s">
        <v>246</v>
      </c>
      <c r="C38" s="18">
        <f>SUM(C36:C37)</f>
        <v>0</v>
      </c>
    </row>
    <row r="40" spans="1:4" x14ac:dyDescent="0.3">
      <c r="A40" s="12" t="s">
        <v>25</v>
      </c>
    </row>
    <row r="41" spans="1:4" x14ac:dyDescent="0.3">
      <c r="A41" s="42" t="s">
        <v>233</v>
      </c>
      <c r="B41" s="44" t="s">
        <v>247</v>
      </c>
      <c r="C41" s="47"/>
      <c r="D41" s="39"/>
    </row>
    <row r="42" spans="1:4" x14ac:dyDescent="0.3">
      <c r="B42" s="43" t="s">
        <v>250</v>
      </c>
      <c r="C42" s="18" t="str">
        <f>IF(OR(C41="Taip",C41="Ne"), C41, "")</f>
        <v/>
      </c>
    </row>
    <row r="44" spans="1:4" x14ac:dyDescent="0.3">
      <c r="A44" s="12" t="s">
        <v>25</v>
      </c>
    </row>
    <row r="45" spans="1:4" ht="30.6" customHeight="1" x14ac:dyDescent="0.3">
      <c r="A45" s="42" t="s">
        <v>234</v>
      </c>
      <c r="B45" s="45" t="s">
        <v>248</v>
      </c>
      <c r="C45" s="17"/>
      <c r="D45" s="39"/>
    </row>
    <row r="46" spans="1:4" x14ac:dyDescent="0.3">
      <c r="B46" s="43" t="s">
        <v>249</v>
      </c>
      <c r="C46" s="18" t="str">
        <f>IF(OR(C45="Taip",C45="Ne"), C45, "")</f>
        <v/>
      </c>
    </row>
    <row r="48" spans="1:4" x14ac:dyDescent="0.3">
      <c r="A48" s="12" t="s">
        <v>25</v>
      </c>
    </row>
    <row r="49" spans="1:4" x14ac:dyDescent="0.3">
      <c r="A49" s="38" t="s">
        <v>235</v>
      </c>
      <c r="B49" s="43" t="s">
        <v>252</v>
      </c>
      <c r="C49" s="17"/>
      <c r="D49" s="39"/>
    </row>
    <row r="50" spans="1:4" x14ac:dyDescent="0.3">
      <c r="B50" s="43" t="s">
        <v>251</v>
      </c>
      <c r="C50" s="18">
        <f>SUM(C48:C49)</f>
        <v>0</v>
      </c>
    </row>
    <row r="52" spans="1:4" x14ac:dyDescent="0.3">
      <c r="A52" s="12" t="s">
        <v>25</v>
      </c>
    </row>
    <row r="53" spans="1:4" x14ac:dyDescent="0.3">
      <c r="A53" s="38" t="s">
        <v>236</v>
      </c>
      <c r="B53" s="19" t="s">
        <v>254</v>
      </c>
      <c r="C53" s="17"/>
      <c r="D53" s="39"/>
    </row>
    <row r="54" spans="1:4" x14ac:dyDescent="0.3">
      <c r="B54" s="43" t="s">
        <v>253</v>
      </c>
      <c r="C54" s="18" t="str">
        <f>IF(OR(C53="Taip",C53="Ne"), C53, "")</f>
        <v/>
      </c>
    </row>
    <row r="56" spans="1:4" x14ac:dyDescent="0.3">
      <c r="A56" s="12" t="s">
        <v>25</v>
      </c>
    </row>
    <row r="57" spans="1:4" ht="28.8" x14ac:dyDescent="0.3">
      <c r="A57" s="42" t="s">
        <v>237</v>
      </c>
      <c r="B57" s="46" t="s">
        <v>255</v>
      </c>
      <c r="C57" s="17"/>
      <c r="D57" s="39"/>
    </row>
    <row r="58" spans="1:4" x14ac:dyDescent="0.3">
      <c r="B58" s="43" t="s">
        <v>256</v>
      </c>
      <c r="C58" s="18" t="str">
        <f>IF(OR(C57="Taip",C57="Ne"), C57, "")</f>
        <v/>
      </c>
    </row>
    <row r="60" spans="1:4" x14ac:dyDescent="0.3">
      <c r="A60" s="12" t="s">
        <v>25</v>
      </c>
    </row>
    <row r="61" spans="1:4" ht="28.8" x14ac:dyDescent="0.3">
      <c r="A61" s="42" t="s">
        <v>238</v>
      </c>
      <c r="B61" s="46" t="s">
        <v>257</v>
      </c>
      <c r="C61" s="17"/>
      <c r="D61" s="39"/>
    </row>
    <row r="62" spans="1:4" x14ac:dyDescent="0.3">
      <c r="B62" s="43" t="s">
        <v>258</v>
      </c>
      <c r="C62" s="18" t="str">
        <f>IF(OR(C61="Taip",C61="Ne"), C61, "")</f>
        <v/>
      </c>
    </row>
    <row r="64" spans="1:4" x14ac:dyDescent="0.3">
      <c r="A64" s="12" t="s">
        <v>25</v>
      </c>
    </row>
    <row r="65" spans="1:8" x14ac:dyDescent="0.3">
      <c r="A65" s="42" t="s">
        <v>239</v>
      </c>
      <c r="B65" s="43" t="s">
        <v>260</v>
      </c>
      <c r="C65" s="17"/>
      <c r="D65" s="39"/>
    </row>
    <row r="66" spans="1:8" x14ac:dyDescent="0.3">
      <c r="B66" s="43" t="s">
        <v>262</v>
      </c>
      <c r="C66" s="18">
        <f>SUM(C64:C65)</f>
        <v>0</v>
      </c>
    </row>
    <row r="68" spans="1:8" x14ac:dyDescent="0.3">
      <c r="A68" s="12" t="s">
        <v>25</v>
      </c>
    </row>
    <row r="69" spans="1:8" ht="28.8" x14ac:dyDescent="0.3">
      <c r="A69" s="42" t="s">
        <v>240</v>
      </c>
      <c r="B69" s="46" t="s">
        <v>261</v>
      </c>
      <c r="C69" s="47"/>
      <c r="D69" s="39"/>
    </row>
    <row r="70" spans="1:8" x14ac:dyDescent="0.3">
      <c r="B70" s="43" t="s">
        <v>259</v>
      </c>
      <c r="C70" s="18" t="str">
        <f>IF(OR(C69="Taip",C69="Ne"), C69, "")</f>
        <v/>
      </c>
    </row>
    <row r="72" spans="1:8" x14ac:dyDescent="0.3">
      <c r="A72" s="12" t="s">
        <v>26</v>
      </c>
    </row>
    <row r="73" spans="1:8" ht="28.8" x14ac:dyDescent="0.3">
      <c r="A73" s="30" t="s">
        <v>27</v>
      </c>
      <c r="B73" s="30" t="s">
        <v>28</v>
      </c>
      <c r="C73" s="31" t="s">
        <v>29</v>
      </c>
      <c r="D73" s="31" t="s">
        <v>30</v>
      </c>
      <c r="E73" s="31" t="s">
        <v>31</v>
      </c>
      <c r="F73" s="31" t="s">
        <v>32</v>
      </c>
      <c r="G73" s="31" t="s">
        <v>33</v>
      </c>
      <c r="H73" s="31" t="s">
        <v>34</v>
      </c>
    </row>
    <row r="74" spans="1:8" x14ac:dyDescent="0.3">
      <c r="A74" s="32" t="s">
        <v>35</v>
      </c>
      <c r="B74" s="32" t="s">
        <v>36</v>
      </c>
      <c r="C74" s="16">
        <v>1</v>
      </c>
      <c r="D74" s="16" t="s">
        <v>37</v>
      </c>
      <c r="E74" s="20"/>
      <c r="F74" s="16" t="str">
        <f>IF(ISBLANK(E74),"", PRODUCT(C74,E74))</f>
        <v/>
      </c>
      <c r="G74" s="17"/>
      <c r="H74" s="16"/>
    </row>
    <row r="75" spans="1:8" x14ac:dyDescent="0.3">
      <c r="A75" s="32" t="s">
        <v>38</v>
      </c>
      <c r="B75" s="33" t="s">
        <v>39</v>
      </c>
      <c r="C75" s="16"/>
      <c r="D75" s="16"/>
      <c r="E75" s="16"/>
      <c r="F75" s="16"/>
      <c r="G75" s="16"/>
      <c r="H75" s="17"/>
    </row>
    <row r="76" spans="1:8" ht="28.8" x14ac:dyDescent="0.3">
      <c r="A76" s="32" t="s">
        <v>40</v>
      </c>
      <c r="B76" s="33" t="s">
        <v>41</v>
      </c>
      <c r="C76" s="16"/>
      <c r="D76" s="16"/>
      <c r="E76" s="16"/>
      <c r="F76" s="16"/>
      <c r="G76" s="16"/>
      <c r="H76" s="17"/>
    </row>
    <row r="77" spans="1:8" x14ac:dyDescent="0.3">
      <c r="A77" s="32" t="s">
        <v>42</v>
      </c>
      <c r="B77" s="33" t="s">
        <v>43</v>
      </c>
      <c r="C77" s="16"/>
      <c r="D77" s="16"/>
      <c r="E77" s="16"/>
      <c r="F77" s="16"/>
      <c r="G77" s="16"/>
      <c r="H77" s="17"/>
    </row>
    <row r="78" spans="1:8" x14ac:dyDescent="0.3">
      <c r="A78" s="32" t="s">
        <v>44</v>
      </c>
      <c r="B78" s="33" t="s">
        <v>45</v>
      </c>
      <c r="C78" s="16"/>
      <c r="D78" s="16"/>
      <c r="E78" s="16"/>
      <c r="F78" s="16"/>
      <c r="G78" s="16"/>
      <c r="H78" s="17"/>
    </row>
    <row r="79" spans="1:8" ht="15" customHeight="1" x14ac:dyDescent="0.3">
      <c r="A79" s="32" t="s">
        <v>46</v>
      </c>
      <c r="B79" s="33" t="s">
        <v>47</v>
      </c>
      <c r="C79" s="16"/>
      <c r="D79" s="16"/>
      <c r="E79" s="16"/>
      <c r="F79" s="16"/>
      <c r="G79" s="16"/>
      <c r="H79" s="17"/>
    </row>
    <row r="80" spans="1:8" x14ac:dyDescent="0.3">
      <c r="A80" s="32" t="s">
        <v>48</v>
      </c>
      <c r="B80" s="33" t="s">
        <v>49</v>
      </c>
      <c r="C80" s="16"/>
      <c r="D80" s="16"/>
      <c r="E80" s="16"/>
      <c r="F80" s="16"/>
      <c r="G80" s="16"/>
      <c r="H80" s="17"/>
    </row>
    <row r="81" spans="1:8" x14ac:dyDescent="0.3">
      <c r="A81" s="32" t="s">
        <v>50</v>
      </c>
      <c r="B81" s="33" t="s">
        <v>51</v>
      </c>
      <c r="C81" s="16"/>
      <c r="D81" s="16"/>
      <c r="E81" s="16"/>
      <c r="F81" s="16"/>
      <c r="G81" s="16"/>
      <c r="H81" s="17"/>
    </row>
    <row r="82" spans="1:8" x14ac:dyDescent="0.3">
      <c r="A82" s="32" t="s">
        <v>52</v>
      </c>
      <c r="B82" s="33" t="s">
        <v>53</v>
      </c>
      <c r="C82" s="16"/>
      <c r="D82" s="16"/>
      <c r="E82" s="16"/>
      <c r="F82" s="16"/>
      <c r="G82" s="16"/>
      <c r="H82" s="17"/>
    </row>
    <row r="83" spans="1:8" x14ac:dyDescent="0.3">
      <c r="A83" s="32" t="s">
        <v>54</v>
      </c>
      <c r="B83" s="33" t="s">
        <v>55</v>
      </c>
      <c r="C83" s="16"/>
      <c r="D83" s="16"/>
      <c r="E83" s="16"/>
      <c r="F83" s="16"/>
      <c r="G83" s="16"/>
      <c r="H83" s="17"/>
    </row>
    <row r="84" spans="1:8" x14ac:dyDescent="0.3">
      <c r="A84" s="32" t="s">
        <v>56</v>
      </c>
      <c r="B84" s="33" t="s">
        <v>57</v>
      </c>
      <c r="C84" s="16"/>
      <c r="D84" s="16"/>
      <c r="E84" s="16"/>
      <c r="F84" s="16"/>
      <c r="G84" s="16"/>
      <c r="H84" s="17"/>
    </row>
    <row r="85" spans="1:8" x14ac:dyDescent="0.3">
      <c r="A85" s="32" t="s">
        <v>58</v>
      </c>
      <c r="B85" s="33" t="s">
        <v>59</v>
      </c>
      <c r="C85" s="16"/>
      <c r="D85" s="16"/>
      <c r="E85" s="16"/>
      <c r="F85" s="16"/>
      <c r="G85" s="16"/>
      <c r="H85" s="17"/>
    </row>
    <row r="86" spans="1:8" x14ac:dyDescent="0.3">
      <c r="A86" s="32" t="s">
        <v>60</v>
      </c>
      <c r="B86" s="33" t="s">
        <v>61</v>
      </c>
      <c r="C86" s="16"/>
      <c r="D86" s="16"/>
      <c r="E86" s="16"/>
      <c r="F86" s="16"/>
      <c r="G86" s="16"/>
      <c r="H86" s="17"/>
    </row>
    <row r="87" spans="1:8" x14ac:dyDescent="0.3">
      <c r="A87" s="32" t="s">
        <v>62</v>
      </c>
      <c r="B87" s="33" t="s">
        <v>63</v>
      </c>
      <c r="C87" s="16"/>
      <c r="D87" s="16"/>
      <c r="E87" s="16"/>
      <c r="F87" s="16"/>
      <c r="G87" s="16"/>
      <c r="H87" s="17"/>
    </row>
    <row r="88" spans="1:8" x14ac:dyDescent="0.3">
      <c r="A88" s="32" t="s">
        <v>64</v>
      </c>
      <c r="B88" s="33" t="s">
        <v>65</v>
      </c>
      <c r="C88" s="16"/>
      <c r="D88" s="16"/>
      <c r="E88" s="16"/>
      <c r="F88" s="16"/>
      <c r="G88" s="16"/>
      <c r="H88" s="17"/>
    </row>
    <row r="89" spans="1:8" ht="28.8" x14ac:dyDescent="0.3">
      <c r="A89" s="32" t="s">
        <v>66</v>
      </c>
      <c r="B89" s="33" t="s">
        <v>67</v>
      </c>
      <c r="C89" s="16"/>
      <c r="D89" s="16"/>
      <c r="E89" s="16"/>
      <c r="F89" s="16"/>
      <c r="G89" s="16"/>
      <c r="H89" s="17"/>
    </row>
    <row r="90" spans="1:8" x14ac:dyDescent="0.3">
      <c r="A90" s="32" t="s">
        <v>68</v>
      </c>
      <c r="B90" s="33" t="s">
        <v>69</v>
      </c>
      <c r="C90" s="16"/>
      <c r="D90" s="16"/>
      <c r="E90" s="16"/>
      <c r="F90" s="16"/>
      <c r="G90" s="16"/>
      <c r="H90" s="17"/>
    </row>
    <row r="91" spans="1:8" x14ac:dyDescent="0.3">
      <c r="A91" s="32" t="s">
        <v>70</v>
      </c>
      <c r="B91" s="33" t="s">
        <v>71</v>
      </c>
      <c r="C91" s="16"/>
      <c r="D91" s="16"/>
      <c r="E91" s="16"/>
      <c r="F91" s="16"/>
      <c r="G91" s="16"/>
      <c r="H91" s="17"/>
    </row>
    <row r="92" spans="1:8" x14ac:dyDescent="0.3">
      <c r="A92" s="32" t="s">
        <v>72</v>
      </c>
      <c r="B92" s="33" t="s">
        <v>73</v>
      </c>
      <c r="C92" s="16"/>
      <c r="D92" s="16"/>
      <c r="E92" s="16"/>
      <c r="F92" s="16"/>
      <c r="G92" s="16"/>
      <c r="H92" s="17"/>
    </row>
    <row r="93" spans="1:8" x14ac:dyDescent="0.3">
      <c r="A93" s="32" t="s">
        <v>74</v>
      </c>
      <c r="B93" s="33" t="s">
        <v>75</v>
      </c>
      <c r="C93" s="16"/>
      <c r="D93" s="16"/>
      <c r="E93" s="16"/>
      <c r="F93" s="16"/>
      <c r="G93" s="16"/>
      <c r="H93" s="17"/>
    </row>
    <row r="94" spans="1:8" x14ac:dyDescent="0.3">
      <c r="A94" s="32" t="s">
        <v>76</v>
      </c>
      <c r="B94" s="33" t="s">
        <v>77</v>
      </c>
      <c r="C94" s="16"/>
      <c r="D94" s="16"/>
      <c r="E94" s="16"/>
      <c r="F94" s="16"/>
      <c r="G94" s="16"/>
      <c r="H94" s="17"/>
    </row>
    <row r="95" spans="1:8" x14ac:dyDescent="0.3">
      <c r="A95" s="32" t="s">
        <v>78</v>
      </c>
      <c r="B95" s="33" t="s">
        <v>79</v>
      </c>
      <c r="C95" s="16"/>
      <c r="D95" s="16"/>
      <c r="E95" s="16"/>
      <c r="F95" s="16"/>
      <c r="G95" s="16"/>
      <c r="H95" s="17"/>
    </row>
    <row r="96" spans="1:8" ht="28.8" x14ac:dyDescent="0.3">
      <c r="A96" s="32" t="s">
        <v>80</v>
      </c>
      <c r="B96" s="33" t="s">
        <v>81</v>
      </c>
      <c r="C96" s="16"/>
      <c r="D96" s="16"/>
      <c r="E96" s="16"/>
      <c r="F96" s="16"/>
      <c r="G96" s="16"/>
      <c r="H96" s="17"/>
    </row>
    <row r="97" spans="1:8" x14ac:dyDescent="0.3">
      <c r="A97" s="32" t="s">
        <v>82</v>
      </c>
      <c r="B97" s="33" t="s">
        <v>83</v>
      </c>
      <c r="C97" s="16"/>
      <c r="D97" s="16"/>
      <c r="E97" s="16"/>
      <c r="F97" s="16"/>
      <c r="G97" s="16"/>
      <c r="H97" s="17"/>
    </row>
    <row r="98" spans="1:8" x14ac:dyDescent="0.3">
      <c r="A98" s="32" t="s">
        <v>84</v>
      </c>
      <c r="B98" s="33" t="s">
        <v>85</v>
      </c>
      <c r="C98" s="16"/>
      <c r="D98" s="16"/>
      <c r="E98" s="16"/>
      <c r="F98" s="16"/>
      <c r="G98" s="16"/>
      <c r="H98" s="17"/>
    </row>
    <row r="99" spans="1:8" ht="43.2" x14ac:dyDescent="0.3">
      <c r="A99" s="32" t="s">
        <v>86</v>
      </c>
      <c r="B99" s="33" t="s">
        <v>87</v>
      </c>
      <c r="C99" s="16"/>
      <c r="D99" s="16"/>
      <c r="E99" s="16"/>
      <c r="F99" s="16"/>
      <c r="G99" s="16"/>
      <c r="H99" s="17"/>
    </row>
    <row r="100" spans="1:8" x14ac:dyDescent="0.3">
      <c r="A100" s="32" t="s">
        <v>88</v>
      </c>
      <c r="B100" s="33" t="s">
        <v>89</v>
      </c>
      <c r="C100" s="16"/>
      <c r="D100" s="16"/>
      <c r="E100" s="16"/>
      <c r="F100" s="16"/>
      <c r="G100" s="16"/>
      <c r="H100" s="17"/>
    </row>
    <row r="101" spans="1:8" x14ac:dyDescent="0.3">
      <c r="A101" s="32" t="s">
        <v>90</v>
      </c>
      <c r="B101" s="33" t="s">
        <v>91</v>
      </c>
      <c r="C101" s="16"/>
      <c r="D101" s="16"/>
      <c r="E101" s="16"/>
      <c r="F101" s="16"/>
      <c r="G101" s="16"/>
      <c r="H101" s="17"/>
    </row>
    <row r="102" spans="1:8" x14ac:dyDescent="0.3">
      <c r="A102" s="32" t="s">
        <v>92</v>
      </c>
      <c r="B102" s="33" t="s">
        <v>93</v>
      </c>
      <c r="C102" s="16"/>
      <c r="D102" s="16"/>
      <c r="E102" s="16"/>
      <c r="F102" s="16"/>
      <c r="G102" s="16"/>
      <c r="H102" s="17"/>
    </row>
    <row r="103" spans="1:8" x14ac:dyDescent="0.3">
      <c r="A103" s="32" t="s">
        <v>94</v>
      </c>
      <c r="B103" s="33" t="s">
        <v>95</v>
      </c>
      <c r="C103" s="16"/>
      <c r="D103" s="16"/>
      <c r="E103" s="16"/>
      <c r="F103" s="16"/>
      <c r="G103" s="16"/>
      <c r="H103" s="17"/>
    </row>
    <row r="104" spans="1:8" x14ac:dyDescent="0.3">
      <c r="A104" s="32" t="s">
        <v>96</v>
      </c>
      <c r="B104" s="33" t="s">
        <v>97</v>
      </c>
      <c r="C104" s="16"/>
      <c r="D104" s="16"/>
      <c r="E104" s="16"/>
      <c r="F104" s="16"/>
      <c r="G104" s="16"/>
      <c r="H104" s="17"/>
    </row>
    <row r="105" spans="1:8" x14ac:dyDescent="0.3">
      <c r="A105" s="32" t="s">
        <v>98</v>
      </c>
      <c r="B105" s="33" t="s">
        <v>99</v>
      </c>
      <c r="C105" s="16"/>
      <c r="D105" s="16"/>
      <c r="E105" s="16"/>
      <c r="F105" s="16"/>
      <c r="G105" s="16"/>
      <c r="H105" s="17"/>
    </row>
    <row r="106" spans="1:8" x14ac:dyDescent="0.3">
      <c r="A106" s="32" t="s">
        <v>100</v>
      </c>
      <c r="B106" s="33" t="s">
        <v>101</v>
      </c>
      <c r="C106" s="16"/>
      <c r="D106" s="16"/>
      <c r="E106" s="16"/>
      <c r="F106" s="16"/>
      <c r="G106" s="16"/>
      <c r="H106" s="17"/>
    </row>
    <row r="107" spans="1:8" x14ac:dyDescent="0.3">
      <c r="A107" s="32" t="s">
        <v>102</v>
      </c>
      <c r="B107" s="33" t="s">
        <v>103</v>
      </c>
      <c r="C107" s="16"/>
      <c r="D107" s="16"/>
      <c r="E107" s="16"/>
      <c r="F107" s="16"/>
      <c r="G107" s="16"/>
      <c r="H107" s="17"/>
    </row>
    <row r="108" spans="1:8" x14ac:dyDescent="0.3">
      <c r="A108" s="32" t="s">
        <v>104</v>
      </c>
      <c r="B108" s="33" t="s">
        <v>105</v>
      </c>
      <c r="C108" s="16"/>
      <c r="D108" s="16"/>
      <c r="E108" s="16"/>
      <c r="F108" s="16"/>
      <c r="G108" s="16"/>
      <c r="H108" s="17"/>
    </row>
    <row r="109" spans="1:8" ht="28.8" x14ac:dyDescent="0.3">
      <c r="A109" s="32" t="s">
        <v>106</v>
      </c>
      <c r="B109" s="33" t="s">
        <v>107</v>
      </c>
      <c r="C109" s="16"/>
      <c r="D109" s="16"/>
      <c r="E109" s="16"/>
      <c r="F109" s="16"/>
      <c r="G109" s="16"/>
      <c r="H109" s="17"/>
    </row>
    <row r="110" spans="1:8" x14ac:dyDescent="0.3">
      <c r="A110" s="32" t="s">
        <v>108</v>
      </c>
      <c r="B110" s="33" t="s">
        <v>109</v>
      </c>
      <c r="C110" s="16"/>
      <c r="D110" s="16"/>
      <c r="E110" s="16"/>
      <c r="F110" s="16"/>
      <c r="G110" s="16"/>
      <c r="H110" s="17"/>
    </row>
    <row r="111" spans="1:8" x14ac:dyDescent="0.3">
      <c r="A111" s="32" t="s">
        <v>110</v>
      </c>
      <c r="B111" s="33" t="s">
        <v>111</v>
      </c>
      <c r="C111" s="16"/>
      <c r="D111" s="16"/>
      <c r="E111" s="16"/>
      <c r="F111" s="16"/>
      <c r="G111" s="16"/>
      <c r="H111" s="17"/>
    </row>
    <row r="112" spans="1:8" x14ac:dyDescent="0.3">
      <c r="A112" s="32" t="s">
        <v>112</v>
      </c>
      <c r="B112" s="33" t="s">
        <v>113</v>
      </c>
      <c r="C112" s="16"/>
      <c r="D112" s="16"/>
      <c r="E112" s="16"/>
      <c r="F112" s="16"/>
      <c r="G112" s="16"/>
      <c r="H112" s="17"/>
    </row>
    <row r="113" spans="1:8" ht="43.2" x14ac:dyDescent="0.3">
      <c r="A113" s="32" t="s">
        <v>114</v>
      </c>
      <c r="B113" s="33" t="s">
        <v>115</v>
      </c>
      <c r="C113" s="16"/>
      <c r="D113" s="16"/>
      <c r="E113" s="16"/>
      <c r="F113" s="16"/>
      <c r="G113" s="16"/>
      <c r="H113" s="17"/>
    </row>
    <row r="114" spans="1:8" ht="58.2" customHeight="1" x14ac:dyDescent="0.3">
      <c r="A114" s="32" t="s">
        <v>116</v>
      </c>
      <c r="B114" s="33" t="s">
        <v>117</v>
      </c>
      <c r="C114" s="16"/>
      <c r="D114" s="16"/>
      <c r="E114" s="16"/>
      <c r="F114" s="16"/>
      <c r="G114" s="16"/>
      <c r="H114" s="17"/>
    </row>
    <row r="115" spans="1:8" x14ac:dyDescent="0.3">
      <c r="A115" s="32" t="s">
        <v>118</v>
      </c>
      <c r="B115" s="33" t="s">
        <v>119</v>
      </c>
      <c r="C115" s="16"/>
      <c r="D115" s="16"/>
      <c r="E115" s="16"/>
      <c r="F115" s="16"/>
      <c r="G115" s="16"/>
      <c r="H115" s="17"/>
    </row>
    <row r="116" spans="1:8" ht="43.2" x14ac:dyDescent="0.3">
      <c r="A116" s="32" t="s">
        <v>120</v>
      </c>
      <c r="B116" s="34" t="s">
        <v>121</v>
      </c>
      <c r="C116" s="16"/>
      <c r="D116" s="16"/>
      <c r="E116" s="16"/>
      <c r="F116" s="16"/>
      <c r="G116" s="16"/>
      <c r="H116" s="17"/>
    </row>
    <row r="117" spans="1:8" ht="72" x14ac:dyDescent="0.3">
      <c r="A117" s="32" t="s">
        <v>122</v>
      </c>
      <c r="B117" s="33" t="s">
        <v>123</v>
      </c>
      <c r="C117" s="16"/>
      <c r="D117" s="16"/>
      <c r="E117" s="16"/>
      <c r="F117" s="16"/>
      <c r="G117" s="16"/>
      <c r="H117" s="17"/>
    </row>
    <row r="118" spans="1:8" ht="86.4" x14ac:dyDescent="0.3">
      <c r="A118" s="32" t="s">
        <v>124</v>
      </c>
      <c r="B118" s="34" t="s">
        <v>125</v>
      </c>
      <c r="C118" s="16"/>
      <c r="D118" s="16"/>
      <c r="E118" s="16"/>
      <c r="F118" s="16"/>
      <c r="G118" s="16"/>
      <c r="H118" s="17"/>
    </row>
    <row r="119" spans="1:8" ht="100.8" x14ac:dyDescent="0.3">
      <c r="A119" s="32" t="s">
        <v>126</v>
      </c>
      <c r="B119" s="34" t="s">
        <v>127</v>
      </c>
      <c r="C119" s="16"/>
      <c r="D119" s="16"/>
      <c r="E119" s="16"/>
      <c r="F119" s="16"/>
      <c r="G119" s="16"/>
      <c r="H119" s="17"/>
    </row>
    <row r="120" spans="1:8" ht="28.8" x14ac:dyDescent="0.3">
      <c r="A120" s="32" t="s">
        <v>128</v>
      </c>
      <c r="B120" s="33" t="s">
        <v>129</v>
      </c>
      <c r="C120" s="16"/>
      <c r="D120" s="16"/>
      <c r="E120" s="16"/>
      <c r="F120" s="16"/>
      <c r="G120" s="16"/>
      <c r="H120" s="17"/>
    </row>
    <row r="121" spans="1:8" x14ac:dyDescent="0.3">
      <c r="A121" s="32" t="s">
        <v>130</v>
      </c>
      <c r="B121" s="33" t="s">
        <v>131</v>
      </c>
      <c r="C121" s="16"/>
      <c r="D121" s="16"/>
      <c r="E121" s="16"/>
      <c r="F121" s="16"/>
      <c r="G121" s="16"/>
      <c r="H121" s="17"/>
    </row>
    <row r="122" spans="1:8" ht="28.8" x14ac:dyDescent="0.3">
      <c r="A122" s="32" t="s">
        <v>132</v>
      </c>
      <c r="B122" s="33" t="s">
        <v>133</v>
      </c>
      <c r="C122" s="16"/>
      <c r="D122" s="16"/>
      <c r="E122" s="16"/>
      <c r="F122" s="16"/>
      <c r="G122" s="16"/>
      <c r="H122" s="17"/>
    </row>
    <row r="123" spans="1:8" ht="28.8" x14ac:dyDescent="0.3">
      <c r="A123" s="32" t="s">
        <v>134</v>
      </c>
      <c r="B123" s="34" t="s">
        <v>135</v>
      </c>
      <c r="C123" s="16"/>
      <c r="D123" s="16"/>
      <c r="E123" s="16"/>
      <c r="F123" s="16"/>
      <c r="G123" s="16"/>
      <c r="H123" s="17"/>
    </row>
    <row r="124" spans="1:8" ht="28.8" x14ac:dyDescent="0.3">
      <c r="A124" s="32" t="s">
        <v>136</v>
      </c>
      <c r="B124" s="33" t="s">
        <v>137</v>
      </c>
      <c r="C124" s="16"/>
      <c r="D124" s="16"/>
      <c r="E124" s="16"/>
      <c r="F124" s="16"/>
      <c r="G124" s="16"/>
      <c r="H124" s="17"/>
    </row>
    <row r="125" spans="1:8" ht="28.8" x14ac:dyDescent="0.3">
      <c r="A125" s="32" t="s">
        <v>138</v>
      </c>
      <c r="B125" s="33" t="s">
        <v>139</v>
      </c>
      <c r="C125" s="16"/>
      <c r="D125" s="16"/>
      <c r="E125" s="16"/>
      <c r="F125" s="16"/>
      <c r="G125" s="16"/>
      <c r="H125" s="17"/>
    </row>
    <row r="126" spans="1:8" ht="28.8" x14ac:dyDescent="0.3">
      <c r="A126" s="32" t="s">
        <v>140</v>
      </c>
      <c r="B126" s="33" t="s">
        <v>141</v>
      </c>
      <c r="C126" s="16"/>
      <c r="D126" s="16"/>
      <c r="E126" s="16"/>
      <c r="F126" s="16"/>
      <c r="G126" s="16"/>
      <c r="H126" s="17"/>
    </row>
    <row r="127" spans="1:8" ht="28.8" x14ac:dyDescent="0.3">
      <c r="A127" s="32" t="s">
        <v>142</v>
      </c>
      <c r="B127" s="33" t="s">
        <v>143</v>
      </c>
      <c r="C127" s="16"/>
      <c r="D127" s="16"/>
      <c r="E127" s="16"/>
      <c r="F127" s="16"/>
      <c r="G127" s="16"/>
      <c r="H127" s="17"/>
    </row>
    <row r="128" spans="1:8" ht="28.8" x14ac:dyDescent="0.3">
      <c r="A128" s="32" t="s">
        <v>144</v>
      </c>
      <c r="B128" s="33" t="s">
        <v>145</v>
      </c>
      <c r="C128" s="16"/>
      <c r="D128" s="16"/>
      <c r="E128" s="16"/>
      <c r="F128" s="16"/>
      <c r="G128" s="16"/>
      <c r="H128" s="17"/>
    </row>
    <row r="129" spans="1:8" ht="86.4" x14ac:dyDescent="0.3">
      <c r="A129" s="32" t="s">
        <v>146</v>
      </c>
      <c r="B129" s="34" t="s">
        <v>228</v>
      </c>
      <c r="C129" s="16"/>
      <c r="D129" s="16"/>
      <c r="E129" s="16"/>
      <c r="F129" s="16"/>
      <c r="G129" s="16"/>
      <c r="H129" s="17"/>
    </row>
    <row r="130" spans="1:8" ht="87.6" customHeight="1" x14ac:dyDescent="0.3">
      <c r="A130" s="32" t="s">
        <v>147</v>
      </c>
      <c r="B130" s="33" t="s">
        <v>148</v>
      </c>
      <c r="C130" s="16"/>
      <c r="D130" s="16"/>
      <c r="E130" s="16"/>
      <c r="F130" s="16"/>
      <c r="G130" s="16"/>
      <c r="H130" s="17"/>
    </row>
    <row r="131" spans="1:8" ht="43.2" x14ac:dyDescent="0.3">
      <c r="A131" s="32" t="s">
        <v>149</v>
      </c>
      <c r="B131" s="33" t="s">
        <v>150</v>
      </c>
      <c r="C131" s="16"/>
      <c r="D131" s="16"/>
      <c r="E131" s="16"/>
      <c r="F131" s="16"/>
      <c r="G131" s="16"/>
      <c r="H131" s="17"/>
    </row>
    <row r="132" spans="1:8" x14ac:dyDescent="0.3">
      <c r="A132" s="32" t="s">
        <v>151</v>
      </c>
      <c r="B132" s="33" t="s">
        <v>152</v>
      </c>
      <c r="C132" s="16"/>
      <c r="D132" s="16"/>
      <c r="E132" s="16"/>
      <c r="F132" s="16"/>
      <c r="G132" s="16"/>
      <c r="H132" s="17"/>
    </row>
    <row r="133" spans="1:8" x14ac:dyDescent="0.3">
      <c r="A133" s="32" t="s">
        <v>153</v>
      </c>
      <c r="B133" s="33" t="s">
        <v>154</v>
      </c>
      <c r="C133" s="16"/>
      <c r="D133" s="16"/>
      <c r="E133" s="16"/>
      <c r="F133" s="16"/>
      <c r="G133" s="16"/>
      <c r="H133" s="17"/>
    </row>
    <row r="134" spans="1:8" x14ac:dyDescent="0.3">
      <c r="A134" s="32" t="s">
        <v>155</v>
      </c>
      <c r="B134" s="33" t="s">
        <v>156</v>
      </c>
      <c r="C134" s="16"/>
      <c r="D134" s="16"/>
      <c r="E134" s="16"/>
      <c r="F134" s="16"/>
      <c r="G134" s="16"/>
      <c r="H134" s="17"/>
    </row>
    <row r="135" spans="1:8" x14ac:dyDescent="0.3">
      <c r="A135" s="32" t="s">
        <v>157</v>
      </c>
      <c r="B135" s="33" t="s">
        <v>158</v>
      </c>
      <c r="C135" s="16"/>
      <c r="D135" s="16"/>
      <c r="E135" s="16"/>
      <c r="F135" s="16"/>
      <c r="G135" s="16"/>
      <c r="H135" s="17"/>
    </row>
    <row r="136" spans="1:8" ht="57.6" x14ac:dyDescent="0.3">
      <c r="A136" s="32" t="s">
        <v>159</v>
      </c>
      <c r="B136" s="33" t="s">
        <v>160</v>
      </c>
      <c r="C136" s="16"/>
      <c r="D136" s="16"/>
      <c r="E136" s="16"/>
      <c r="F136" s="16"/>
      <c r="G136" s="16"/>
      <c r="H136" s="17"/>
    </row>
    <row r="137" spans="1:8" ht="72" x14ac:dyDescent="0.3">
      <c r="A137" s="32" t="s">
        <v>161</v>
      </c>
      <c r="B137" s="33" t="s">
        <v>162</v>
      </c>
      <c r="C137" s="16"/>
      <c r="D137" s="16"/>
      <c r="E137" s="16"/>
      <c r="F137" s="16"/>
      <c r="G137" s="16"/>
      <c r="H137" s="17"/>
    </row>
    <row r="138" spans="1:8" ht="72" x14ac:dyDescent="0.3">
      <c r="A138" s="32" t="s">
        <v>163</v>
      </c>
      <c r="B138" s="33" t="s">
        <v>164</v>
      </c>
      <c r="C138" s="16"/>
      <c r="D138" s="16"/>
      <c r="E138" s="16"/>
      <c r="F138" s="16"/>
      <c r="G138" s="16"/>
      <c r="H138" s="17"/>
    </row>
    <row r="139" spans="1:8" ht="72" x14ac:dyDescent="0.3">
      <c r="A139" s="32" t="s">
        <v>165</v>
      </c>
      <c r="B139" s="34" t="s">
        <v>229</v>
      </c>
      <c r="C139" s="16"/>
      <c r="D139" s="16"/>
      <c r="E139" s="16"/>
      <c r="F139" s="16"/>
      <c r="G139" s="16"/>
      <c r="H139" s="17"/>
    </row>
    <row r="140" spans="1:8" x14ac:dyDescent="0.3">
      <c r="A140" s="32" t="s">
        <v>166</v>
      </c>
      <c r="B140" s="33" t="s">
        <v>167</v>
      </c>
      <c r="C140" s="16"/>
      <c r="D140" s="16"/>
      <c r="E140" s="16"/>
      <c r="F140" s="16"/>
      <c r="G140" s="16"/>
      <c r="H140" s="17"/>
    </row>
    <row r="141" spans="1:8" ht="129.6" x14ac:dyDescent="0.3">
      <c r="A141" s="32" t="s">
        <v>168</v>
      </c>
      <c r="B141" s="34" t="s">
        <v>230</v>
      </c>
      <c r="C141" s="16"/>
      <c r="D141" s="16"/>
      <c r="E141" s="16"/>
      <c r="F141" s="16"/>
      <c r="G141" s="16"/>
      <c r="H141" s="17"/>
    </row>
    <row r="142" spans="1:8" x14ac:dyDescent="0.3">
      <c r="E142" s="19" t="s">
        <v>169</v>
      </c>
      <c r="F142" s="19" t="str">
        <f>IF((COUNT(C74:C141)&lt;&gt;COUNT(F74:F141)),"", ROUND(SUM(F74:F141),2))</f>
        <v/>
      </c>
      <c r="G142" s="14" t="str">
        <f>IF((COUNT(C74:C141)&lt;&gt;COUNT(F74:F141)),"Neužpildytos visų objektų kainos", "")</f>
        <v>Neužpildytos visų objektų kainos</v>
      </c>
    </row>
    <row r="143" spans="1:8" x14ac:dyDescent="0.3">
      <c r="C143" s="19" t="s">
        <v>170</v>
      </c>
      <c r="D143" s="17"/>
      <c r="E143" s="19" t="s">
        <v>171</v>
      </c>
      <c r="F143" s="19" t="str">
        <f>IF(OR(F142="",D143=""),"", ROUND(PRODUCT(D143,F142)/100,2))</f>
        <v/>
      </c>
      <c r="G143" s="14" t="str">
        <f>IF(D143="", "Nurodykite taikomą PVM dydį", "")</f>
        <v>Nurodykite taikomą PVM dydį</v>
      </c>
    </row>
    <row r="144" spans="1:8" x14ac:dyDescent="0.3">
      <c r="E144" s="19" t="s">
        <v>172</v>
      </c>
      <c r="F144" s="19">
        <f>IF(ISBLANK(F143), "", ROUND(SUM(F142:F143),2))</f>
        <v>0</v>
      </c>
      <c r="G144" s="14" t="s">
        <v>173</v>
      </c>
    </row>
  </sheetData>
  <sheetProtection algorithmName="SHA-512" hashValue="zPMkibhmofUDhvdqKxyBiMD1CST6C7pqhzKdfpnzE6uVq5Bbh12jg4qK2PAFeMJISp+Hcwpv/yafl1KE+4wqmw==" saltValue="IQt5z/TOaZfMW1nDIIHBuA==" spinCount="100000" sheet="1" objects="1" scenarios="1"/>
  <mergeCells count="28">
    <mergeCell ref="B32:C32"/>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460B-69F5-4A95-9BEC-E306E81D7263}">
  <dimension ref="A1:X80"/>
  <sheetViews>
    <sheetView zoomScale="85" zoomScaleNormal="85" workbookViewId="0">
      <selection activeCell="S1" sqref="S1"/>
    </sheetView>
  </sheetViews>
  <sheetFormatPr defaultRowHeight="15.6" x14ac:dyDescent="0.3"/>
  <cols>
    <col min="15" max="15" width="54" customWidth="1"/>
  </cols>
  <sheetData>
    <row r="1" spans="1:24" x14ac:dyDescent="0.3">
      <c r="A1" s="65" t="s">
        <v>198</v>
      </c>
      <c r="B1" s="66"/>
      <c r="C1" s="66"/>
      <c r="D1" s="66"/>
      <c r="E1" s="66"/>
      <c r="F1" s="66"/>
      <c r="G1" s="66"/>
      <c r="H1" s="66"/>
      <c r="I1" s="66"/>
      <c r="J1" s="66"/>
      <c r="K1" s="66"/>
      <c r="L1" s="66"/>
      <c r="M1" s="66"/>
      <c r="N1" s="66"/>
      <c r="O1" s="66"/>
      <c r="P1" s="26"/>
      <c r="Q1" s="26"/>
      <c r="R1" s="26"/>
      <c r="S1" s="26"/>
      <c r="T1" s="26"/>
      <c r="U1" s="26"/>
      <c r="V1" s="26"/>
      <c r="W1" s="26"/>
      <c r="X1" s="26"/>
    </row>
    <row r="2" spans="1:24" x14ac:dyDescent="0.3">
      <c r="A2" s="66"/>
      <c r="B2" s="66"/>
      <c r="C2" s="66"/>
      <c r="D2" s="66"/>
      <c r="E2" s="66"/>
      <c r="F2" s="66"/>
      <c r="G2" s="66"/>
      <c r="H2" s="66"/>
      <c r="I2" s="66"/>
      <c r="J2" s="66"/>
      <c r="K2" s="66"/>
      <c r="L2" s="66"/>
      <c r="M2" s="66"/>
      <c r="N2" s="66"/>
      <c r="O2" s="66"/>
      <c r="P2" s="26"/>
      <c r="Q2" s="26"/>
      <c r="R2" s="26"/>
      <c r="S2" s="26"/>
      <c r="T2" s="26"/>
      <c r="U2" s="26"/>
      <c r="V2" s="26"/>
      <c r="W2" s="26"/>
      <c r="X2" s="26"/>
    </row>
    <row r="3" spans="1:24" x14ac:dyDescent="0.3">
      <c r="A3" s="66" t="s">
        <v>199</v>
      </c>
      <c r="B3" s="66"/>
      <c r="C3" s="66"/>
      <c r="D3" s="66"/>
      <c r="E3" s="66"/>
      <c r="F3" s="66"/>
      <c r="G3" s="66"/>
      <c r="H3" s="66"/>
      <c r="I3" s="66"/>
      <c r="J3" s="66"/>
      <c r="K3" s="66"/>
      <c r="L3" s="66"/>
      <c r="M3" s="66"/>
      <c r="N3" s="66"/>
      <c r="O3" s="66"/>
      <c r="P3" s="26"/>
      <c r="Q3" s="26"/>
      <c r="R3" s="26"/>
      <c r="S3" s="26"/>
      <c r="T3" s="26"/>
      <c r="U3" s="26"/>
      <c r="V3" s="26"/>
      <c r="W3" s="26"/>
      <c r="X3" s="26"/>
    </row>
    <row r="4" spans="1:24" x14ac:dyDescent="0.3">
      <c r="A4" s="66"/>
      <c r="B4" s="66"/>
      <c r="C4" s="66"/>
      <c r="D4" s="66"/>
      <c r="E4" s="66"/>
      <c r="F4" s="66"/>
      <c r="G4" s="66"/>
      <c r="H4" s="66"/>
      <c r="I4" s="66"/>
      <c r="J4" s="66"/>
      <c r="K4" s="66"/>
      <c r="L4" s="66"/>
      <c r="M4" s="66"/>
      <c r="N4" s="66"/>
      <c r="O4" s="66"/>
      <c r="P4" s="26"/>
      <c r="Q4" s="26"/>
      <c r="R4" s="26"/>
      <c r="S4" s="26"/>
      <c r="T4" s="26"/>
      <c r="U4" s="26"/>
      <c r="V4" s="26"/>
      <c r="W4" s="26"/>
      <c r="X4" s="26"/>
    </row>
    <row r="5" spans="1:24" x14ac:dyDescent="0.3">
      <c r="A5" s="28">
        <v>1</v>
      </c>
      <c r="B5" s="67" t="s">
        <v>227</v>
      </c>
      <c r="C5" s="67"/>
      <c r="D5" s="67"/>
      <c r="E5" s="67"/>
      <c r="F5" s="67"/>
      <c r="G5" s="67"/>
      <c r="H5" s="67"/>
      <c r="I5" s="67"/>
      <c r="J5" s="67"/>
      <c r="K5" s="67"/>
      <c r="L5" s="67"/>
      <c r="M5" s="67"/>
      <c r="N5" s="67"/>
      <c r="O5" s="67"/>
      <c r="P5" s="26"/>
      <c r="Q5" s="26"/>
      <c r="R5" s="26"/>
      <c r="S5" s="26"/>
      <c r="T5" s="26"/>
      <c r="U5" s="26"/>
      <c r="V5" s="26"/>
      <c r="W5" s="26"/>
      <c r="X5" s="26"/>
    </row>
    <row r="6" spans="1:24" x14ac:dyDescent="0.3">
      <c r="A6" s="28"/>
      <c r="B6" s="67"/>
      <c r="C6" s="67"/>
      <c r="D6" s="67"/>
      <c r="E6" s="67"/>
      <c r="F6" s="67"/>
      <c r="G6" s="67"/>
      <c r="H6" s="67"/>
      <c r="I6" s="67"/>
      <c r="J6" s="67"/>
      <c r="K6" s="67"/>
      <c r="L6" s="67"/>
      <c r="M6" s="67"/>
      <c r="N6" s="67"/>
      <c r="O6" s="67"/>
      <c r="P6" s="26"/>
      <c r="Q6" s="26"/>
      <c r="R6" s="26"/>
      <c r="S6" s="26"/>
      <c r="T6" s="26"/>
      <c r="U6" s="26"/>
      <c r="V6" s="26"/>
      <c r="W6" s="26"/>
      <c r="X6" s="26"/>
    </row>
    <row r="7" spans="1:24" x14ac:dyDescent="0.3">
      <c r="A7" s="28"/>
      <c r="B7" s="67"/>
      <c r="C7" s="67"/>
      <c r="D7" s="67"/>
      <c r="E7" s="67"/>
      <c r="F7" s="67"/>
      <c r="G7" s="67"/>
      <c r="H7" s="67"/>
      <c r="I7" s="67"/>
      <c r="J7" s="67"/>
      <c r="K7" s="67"/>
      <c r="L7" s="67"/>
      <c r="M7" s="67"/>
      <c r="N7" s="67"/>
      <c r="O7" s="67"/>
      <c r="P7" s="26"/>
      <c r="Q7" s="26"/>
      <c r="R7" s="26"/>
      <c r="S7" s="26"/>
      <c r="T7" s="26"/>
      <c r="U7" s="26"/>
      <c r="V7" s="26"/>
      <c r="W7" s="26"/>
      <c r="X7" s="26"/>
    </row>
    <row r="8" spans="1:24" x14ac:dyDescent="0.3">
      <c r="A8" s="28"/>
      <c r="B8" s="67"/>
      <c r="C8" s="67"/>
      <c r="D8" s="67"/>
      <c r="E8" s="67"/>
      <c r="F8" s="67"/>
      <c r="G8" s="67"/>
      <c r="H8" s="67"/>
      <c r="I8" s="67"/>
      <c r="J8" s="67"/>
      <c r="K8" s="67"/>
      <c r="L8" s="67"/>
      <c r="M8" s="67"/>
      <c r="N8" s="67"/>
      <c r="O8" s="67"/>
      <c r="P8" s="26"/>
      <c r="Q8" s="26"/>
      <c r="R8" s="26"/>
      <c r="S8" s="26"/>
      <c r="T8" s="26"/>
      <c r="U8" s="26"/>
      <c r="V8" s="26"/>
      <c r="W8" s="26"/>
      <c r="X8" s="26"/>
    </row>
    <row r="9" spans="1:24" x14ac:dyDescent="0.3">
      <c r="A9" s="28"/>
      <c r="B9" s="67"/>
      <c r="C9" s="67"/>
      <c r="D9" s="67"/>
      <c r="E9" s="67"/>
      <c r="F9" s="67"/>
      <c r="G9" s="67"/>
      <c r="H9" s="67"/>
      <c r="I9" s="67"/>
      <c r="J9" s="67"/>
      <c r="K9" s="67"/>
      <c r="L9" s="67"/>
      <c r="M9" s="67"/>
      <c r="N9" s="67"/>
      <c r="O9" s="67"/>
      <c r="P9" s="26"/>
      <c r="Q9" s="26"/>
      <c r="R9" s="26"/>
      <c r="S9" s="26"/>
      <c r="T9" s="26"/>
      <c r="U9" s="26"/>
      <c r="V9" s="26"/>
      <c r="W9" s="26"/>
      <c r="X9" s="26"/>
    </row>
    <row r="10" spans="1:24" x14ac:dyDescent="0.3">
      <c r="A10" s="28"/>
      <c r="B10" s="67"/>
      <c r="C10" s="67"/>
      <c r="D10" s="67"/>
      <c r="E10" s="67"/>
      <c r="F10" s="67"/>
      <c r="G10" s="67"/>
      <c r="H10" s="67"/>
      <c r="I10" s="67"/>
      <c r="J10" s="67"/>
      <c r="K10" s="67"/>
      <c r="L10" s="67"/>
      <c r="M10" s="67"/>
      <c r="N10" s="67"/>
      <c r="O10" s="67"/>
      <c r="P10" s="26"/>
      <c r="Q10" s="26"/>
      <c r="R10" s="26"/>
      <c r="S10" s="26"/>
      <c r="T10" s="26"/>
      <c r="U10" s="26"/>
      <c r="V10" s="26"/>
      <c r="W10" s="26"/>
      <c r="X10" s="26"/>
    </row>
    <row r="11" spans="1:24" x14ac:dyDescent="0.3">
      <c r="A11" s="28"/>
      <c r="B11" s="67"/>
      <c r="C11" s="67"/>
      <c r="D11" s="67"/>
      <c r="E11" s="67"/>
      <c r="F11" s="67"/>
      <c r="G11" s="67"/>
      <c r="H11" s="67"/>
      <c r="I11" s="67"/>
      <c r="J11" s="67"/>
      <c r="K11" s="67"/>
      <c r="L11" s="67"/>
      <c r="M11" s="67"/>
      <c r="N11" s="67"/>
      <c r="O11" s="67"/>
      <c r="P11" s="26"/>
      <c r="Q11" s="26"/>
      <c r="R11" s="26"/>
      <c r="S11" s="26"/>
      <c r="T11" s="26"/>
      <c r="U11" s="26"/>
      <c r="V11" s="26"/>
      <c r="W11" s="26"/>
      <c r="X11" s="26"/>
    </row>
    <row r="12" spans="1:24" ht="250.8" customHeight="1" x14ac:dyDescent="0.3">
      <c r="A12" s="28"/>
      <c r="B12" s="67"/>
      <c r="C12" s="67"/>
      <c r="D12" s="67"/>
      <c r="E12" s="67"/>
      <c r="F12" s="67"/>
      <c r="G12" s="67"/>
      <c r="H12" s="67"/>
      <c r="I12" s="67"/>
      <c r="J12" s="67"/>
      <c r="K12" s="67"/>
      <c r="L12" s="67"/>
      <c r="M12" s="67"/>
      <c r="N12" s="67"/>
      <c r="O12" s="67"/>
      <c r="P12" s="26"/>
      <c r="Q12" s="26"/>
      <c r="R12" s="26"/>
      <c r="S12" s="26"/>
      <c r="T12" s="26"/>
      <c r="U12" s="26"/>
      <c r="V12" s="26"/>
      <c r="W12" s="26"/>
      <c r="X12" s="26"/>
    </row>
    <row r="13" spans="1:24" x14ac:dyDescent="0.3">
      <c r="A13" s="28">
        <v>2</v>
      </c>
      <c r="B13" s="68" t="s">
        <v>212</v>
      </c>
      <c r="C13" s="67"/>
      <c r="D13" s="67"/>
      <c r="E13" s="67"/>
      <c r="F13" s="67"/>
      <c r="G13" s="67"/>
      <c r="H13" s="67"/>
      <c r="I13" s="67"/>
      <c r="J13" s="67"/>
      <c r="K13" s="67"/>
      <c r="L13" s="67"/>
      <c r="M13" s="67"/>
      <c r="N13" s="67"/>
      <c r="O13" s="67"/>
      <c r="P13" s="26"/>
      <c r="Q13" s="26"/>
      <c r="R13" s="26"/>
      <c r="S13" s="26"/>
      <c r="T13" s="26"/>
      <c r="U13" s="26"/>
      <c r="V13" s="26"/>
      <c r="W13" s="26"/>
      <c r="X13" s="26"/>
    </row>
    <row r="14" spans="1:24" x14ac:dyDescent="0.3">
      <c r="A14" s="28"/>
      <c r="B14" s="67"/>
      <c r="C14" s="67"/>
      <c r="D14" s="67"/>
      <c r="E14" s="67"/>
      <c r="F14" s="67"/>
      <c r="G14" s="67"/>
      <c r="H14" s="67"/>
      <c r="I14" s="67"/>
      <c r="J14" s="67"/>
      <c r="K14" s="67"/>
      <c r="L14" s="67"/>
      <c r="M14" s="67"/>
      <c r="N14" s="67"/>
      <c r="O14" s="67"/>
      <c r="P14" s="26"/>
      <c r="Q14" s="26"/>
      <c r="R14" s="26"/>
      <c r="S14" s="26"/>
      <c r="T14" s="26"/>
      <c r="U14" s="26"/>
      <c r="V14" s="26"/>
      <c r="W14" s="26"/>
      <c r="X14" s="26"/>
    </row>
    <row r="15" spans="1:24" ht="48" customHeight="1" x14ac:dyDescent="0.3">
      <c r="A15" s="28"/>
      <c r="B15" s="67"/>
      <c r="C15" s="67"/>
      <c r="D15" s="67"/>
      <c r="E15" s="67"/>
      <c r="F15" s="67"/>
      <c r="G15" s="67"/>
      <c r="H15" s="67"/>
      <c r="I15" s="67"/>
      <c r="J15" s="67"/>
      <c r="K15" s="67"/>
      <c r="L15" s="67"/>
      <c r="M15" s="67"/>
      <c r="N15" s="67"/>
      <c r="O15" s="67"/>
      <c r="P15" s="26"/>
      <c r="Q15" s="26"/>
      <c r="R15" s="26"/>
      <c r="S15" s="26"/>
      <c r="T15" s="26"/>
      <c r="U15" s="26"/>
      <c r="V15" s="26"/>
      <c r="W15" s="26"/>
      <c r="X15" s="26"/>
    </row>
    <row r="16" spans="1:24" x14ac:dyDescent="0.3">
      <c r="A16" s="28">
        <v>3</v>
      </c>
      <c r="B16" s="67" t="s">
        <v>213</v>
      </c>
      <c r="C16" s="67"/>
      <c r="D16" s="67"/>
      <c r="E16" s="67"/>
      <c r="F16" s="67"/>
      <c r="G16" s="67"/>
      <c r="H16" s="67"/>
      <c r="I16" s="67"/>
      <c r="J16" s="67"/>
      <c r="K16" s="67"/>
      <c r="L16" s="67"/>
      <c r="M16" s="67"/>
      <c r="N16" s="67"/>
      <c r="O16" s="67"/>
      <c r="P16" s="26"/>
      <c r="Q16" s="26"/>
      <c r="R16" s="26"/>
      <c r="S16" s="26"/>
      <c r="T16" s="26"/>
      <c r="U16" s="26"/>
      <c r="V16" s="26"/>
      <c r="W16" s="26"/>
      <c r="X16" s="26"/>
    </row>
    <row r="17" spans="1:24" x14ac:dyDescent="0.3">
      <c r="A17" s="28"/>
      <c r="B17" s="67"/>
      <c r="C17" s="67"/>
      <c r="D17" s="67"/>
      <c r="E17" s="67"/>
      <c r="F17" s="67"/>
      <c r="G17" s="67"/>
      <c r="H17" s="67"/>
      <c r="I17" s="67"/>
      <c r="J17" s="67"/>
      <c r="K17" s="67"/>
      <c r="L17" s="67"/>
      <c r="M17" s="67"/>
      <c r="N17" s="67"/>
      <c r="O17" s="67"/>
      <c r="P17" s="26"/>
      <c r="Q17" s="26"/>
      <c r="R17" s="26"/>
      <c r="S17" s="26"/>
      <c r="T17" s="26"/>
      <c r="U17" s="26"/>
      <c r="V17" s="26"/>
      <c r="W17" s="26"/>
      <c r="X17" s="26"/>
    </row>
    <row r="18" spans="1:24" ht="48.6" customHeight="1" x14ac:dyDescent="0.3">
      <c r="A18" s="28"/>
      <c r="B18" s="67"/>
      <c r="C18" s="67"/>
      <c r="D18" s="67"/>
      <c r="E18" s="67"/>
      <c r="F18" s="67"/>
      <c r="G18" s="67"/>
      <c r="H18" s="67"/>
      <c r="I18" s="67"/>
      <c r="J18" s="67"/>
      <c r="K18" s="67"/>
      <c r="L18" s="67"/>
      <c r="M18" s="67"/>
      <c r="N18" s="67"/>
      <c r="O18" s="67"/>
      <c r="P18" s="26"/>
      <c r="Q18" s="26"/>
      <c r="R18" s="26"/>
      <c r="S18" s="26"/>
      <c r="T18" s="26"/>
      <c r="U18" s="26"/>
      <c r="V18" s="26"/>
      <c r="W18" s="26"/>
      <c r="X18" s="26"/>
    </row>
    <row r="19" spans="1:24" x14ac:dyDescent="0.3">
      <c r="A19" s="29">
        <v>4</v>
      </c>
      <c r="B19" s="67" t="s">
        <v>200</v>
      </c>
      <c r="C19" s="67"/>
      <c r="D19" s="67"/>
      <c r="E19" s="67"/>
      <c r="F19" s="67"/>
      <c r="G19" s="67"/>
      <c r="H19" s="67"/>
      <c r="I19" s="67"/>
      <c r="J19" s="67"/>
      <c r="K19" s="67"/>
      <c r="L19" s="67"/>
      <c r="M19" s="67"/>
      <c r="N19" s="67"/>
      <c r="O19" s="67"/>
      <c r="P19" s="69"/>
      <c r="Q19" s="69"/>
      <c r="R19" s="69"/>
      <c r="S19" s="69"/>
      <c r="T19" s="69"/>
      <c r="U19" s="69"/>
      <c r="V19" s="26"/>
      <c r="W19" s="26"/>
      <c r="X19" s="26"/>
    </row>
    <row r="20" spans="1:24" x14ac:dyDescent="0.3">
      <c r="A20" s="29">
        <v>5</v>
      </c>
      <c r="B20" s="70" t="s">
        <v>201</v>
      </c>
      <c r="C20" s="67"/>
      <c r="D20" s="67"/>
      <c r="E20" s="67"/>
      <c r="F20" s="67"/>
      <c r="G20" s="67"/>
      <c r="H20" s="67"/>
      <c r="I20" s="67"/>
      <c r="J20" s="67"/>
      <c r="K20" s="67"/>
      <c r="L20" s="67"/>
      <c r="M20" s="67"/>
      <c r="N20" s="67"/>
      <c r="O20" s="67"/>
      <c r="P20" s="69"/>
      <c r="Q20" s="69"/>
      <c r="R20" s="69"/>
      <c r="S20" s="69"/>
      <c r="T20" s="69"/>
      <c r="U20" s="69"/>
      <c r="V20" s="26"/>
      <c r="W20" s="26"/>
      <c r="X20" s="26"/>
    </row>
    <row r="21" spans="1:24" x14ac:dyDescent="0.3">
      <c r="A21" s="29"/>
      <c r="B21" s="71" t="s">
        <v>219</v>
      </c>
      <c r="C21" s="71"/>
      <c r="D21" s="71"/>
      <c r="E21" s="71"/>
      <c r="F21" s="71"/>
      <c r="G21" s="71"/>
      <c r="H21" s="71"/>
      <c r="I21" s="71"/>
      <c r="J21" s="71"/>
      <c r="K21" s="71"/>
      <c r="L21" s="71"/>
      <c r="M21" s="71"/>
      <c r="N21" s="71"/>
      <c r="O21" s="71"/>
      <c r="P21" s="26"/>
      <c r="Q21" s="26"/>
      <c r="R21" s="26"/>
      <c r="S21" s="26"/>
      <c r="T21" s="26"/>
      <c r="U21" s="26"/>
      <c r="V21" s="26"/>
      <c r="W21" s="26"/>
      <c r="X21" s="26"/>
    </row>
    <row r="22" spans="1:24" x14ac:dyDescent="0.3">
      <c r="A22" s="29"/>
      <c r="B22" s="67" t="s">
        <v>202</v>
      </c>
      <c r="C22" s="67"/>
      <c r="D22" s="67"/>
      <c r="E22" s="67"/>
      <c r="F22" s="67"/>
      <c r="G22" s="67"/>
      <c r="H22" s="67"/>
      <c r="I22" s="67"/>
      <c r="J22" s="67"/>
      <c r="K22" s="67"/>
      <c r="L22" s="67"/>
      <c r="M22" s="67"/>
      <c r="N22" s="67"/>
      <c r="O22" s="67"/>
      <c r="P22" s="26"/>
      <c r="Q22" s="26"/>
      <c r="R22" s="26"/>
      <c r="S22" s="26"/>
      <c r="T22" s="26"/>
      <c r="U22" s="26"/>
      <c r="V22" s="26"/>
      <c r="W22" s="26"/>
      <c r="X22" s="26"/>
    </row>
    <row r="23" spans="1:24" x14ac:dyDescent="0.3">
      <c r="A23" s="29"/>
      <c r="B23" s="67" t="s">
        <v>203</v>
      </c>
      <c r="C23" s="67"/>
      <c r="D23" s="67"/>
      <c r="E23" s="67"/>
      <c r="F23" s="67"/>
      <c r="G23" s="67"/>
      <c r="H23" s="67"/>
      <c r="I23" s="67"/>
      <c r="J23" s="67"/>
      <c r="K23" s="67"/>
      <c r="L23" s="67"/>
      <c r="M23" s="67"/>
      <c r="N23" s="67"/>
      <c r="O23" s="67"/>
      <c r="P23" s="26"/>
      <c r="Q23" s="26"/>
      <c r="R23" s="26"/>
      <c r="S23" s="26"/>
      <c r="T23" s="26"/>
      <c r="U23" s="26"/>
      <c r="V23" s="26"/>
      <c r="W23" s="26"/>
      <c r="X23" s="26"/>
    </row>
    <row r="24" spans="1:24" ht="7.2" customHeight="1" x14ac:dyDescent="0.3">
      <c r="A24" s="29"/>
      <c r="B24" s="67"/>
      <c r="C24" s="67"/>
      <c r="D24" s="67"/>
      <c r="E24" s="67"/>
      <c r="F24" s="67"/>
      <c r="G24" s="67"/>
      <c r="H24" s="67"/>
      <c r="I24" s="67"/>
      <c r="J24" s="67"/>
      <c r="K24" s="67"/>
      <c r="L24" s="67"/>
      <c r="M24" s="67"/>
      <c r="N24" s="67"/>
      <c r="O24" s="67"/>
      <c r="P24" s="26"/>
      <c r="Q24" s="26"/>
      <c r="R24" s="26"/>
      <c r="S24" s="26"/>
      <c r="T24" s="26"/>
      <c r="U24" s="26"/>
      <c r="V24" s="26"/>
      <c r="W24" s="26"/>
      <c r="X24" s="26"/>
    </row>
    <row r="25" spans="1:24" x14ac:dyDescent="0.3">
      <c r="A25" s="29"/>
      <c r="B25" s="67" t="s">
        <v>204</v>
      </c>
      <c r="C25" s="67"/>
      <c r="D25" s="67"/>
      <c r="E25" s="67"/>
      <c r="F25" s="67"/>
      <c r="G25" s="67"/>
      <c r="H25" s="67"/>
      <c r="I25" s="67"/>
      <c r="J25" s="67"/>
      <c r="K25" s="67"/>
      <c r="L25" s="67"/>
      <c r="M25" s="67"/>
      <c r="N25" s="67"/>
      <c r="O25" s="67"/>
      <c r="P25" s="26"/>
      <c r="Q25" s="26"/>
      <c r="R25" s="26"/>
      <c r="S25" s="26"/>
      <c r="T25" s="26"/>
      <c r="U25" s="26"/>
      <c r="V25" s="26"/>
      <c r="W25" s="26"/>
      <c r="X25" s="26"/>
    </row>
    <row r="26" spans="1:24" x14ac:dyDescent="0.3">
      <c r="A26" s="29"/>
      <c r="B26" s="67" t="s">
        <v>205</v>
      </c>
      <c r="C26" s="67"/>
      <c r="D26" s="67"/>
      <c r="E26" s="67"/>
      <c r="F26" s="67"/>
      <c r="G26" s="67"/>
      <c r="H26" s="67"/>
      <c r="I26" s="67"/>
      <c r="J26" s="67"/>
      <c r="K26" s="67"/>
      <c r="L26" s="67"/>
      <c r="M26" s="67"/>
      <c r="N26" s="67"/>
      <c r="O26" s="67"/>
      <c r="P26" s="26"/>
      <c r="Q26" s="26"/>
      <c r="R26" s="26"/>
      <c r="S26" s="26"/>
      <c r="T26" s="26"/>
      <c r="U26" s="26"/>
      <c r="V26" s="26"/>
      <c r="W26" s="26"/>
      <c r="X26" s="26"/>
    </row>
    <row r="27" spans="1:24" x14ac:dyDescent="0.3">
      <c r="A27" s="29"/>
      <c r="B27" s="67" t="s">
        <v>206</v>
      </c>
      <c r="C27" s="67"/>
      <c r="D27" s="67"/>
      <c r="E27" s="67"/>
      <c r="F27" s="67"/>
      <c r="G27" s="67"/>
      <c r="H27" s="67"/>
      <c r="I27" s="67"/>
      <c r="J27" s="67"/>
      <c r="K27" s="67"/>
      <c r="L27" s="67"/>
      <c r="M27" s="67"/>
      <c r="N27" s="67"/>
      <c r="O27" s="67"/>
      <c r="P27" s="26"/>
      <c r="Q27" s="26"/>
      <c r="R27" s="26"/>
      <c r="S27" s="26"/>
      <c r="T27" s="26"/>
      <c r="U27" s="26"/>
      <c r="V27" s="26"/>
      <c r="W27" s="26"/>
      <c r="X27" s="26"/>
    </row>
    <row r="28" spans="1:24" x14ac:dyDescent="0.3">
      <c r="A28" s="29"/>
      <c r="B28" s="67" t="s">
        <v>207</v>
      </c>
      <c r="C28" s="67"/>
      <c r="D28" s="67"/>
      <c r="E28" s="67"/>
      <c r="F28" s="67"/>
      <c r="G28" s="67"/>
      <c r="H28" s="67"/>
      <c r="I28" s="67"/>
      <c r="J28" s="67"/>
      <c r="K28" s="67"/>
      <c r="L28" s="67"/>
      <c r="M28" s="67"/>
      <c r="N28" s="67"/>
      <c r="O28" s="67"/>
      <c r="P28" s="26"/>
      <c r="Q28" s="26"/>
      <c r="R28" s="26"/>
      <c r="S28" s="26"/>
      <c r="T28" s="26"/>
      <c r="U28" s="26"/>
      <c r="V28" s="26"/>
      <c r="W28" s="26"/>
      <c r="X28" s="26"/>
    </row>
    <row r="29" spans="1:24" ht="65.400000000000006" customHeight="1" x14ac:dyDescent="0.3">
      <c r="A29" s="29">
        <v>6</v>
      </c>
      <c r="B29" s="67" t="s">
        <v>214</v>
      </c>
      <c r="C29" s="67"/>
      <c r="D29" s="67"/>
      <c r="E29" s="67"/>
      <c r="F29" s="67"/>
      <c r="G29" s="67"/>
      <c r="H29" s="67"/>
      <c r="I29" s="67"/>
      <c r="J29" s="67"/>
      <c r="K29" s="67"/>
      <c r="L29" s="67"/>
      <c r="M29" s="67"/>
      <c r="N29" s="67"/>
      <c r="O29" s="67"/>
      <c r="P29" s="26"/>
      <c r="Q29" s="26"/>
      <c r="R29" s="26"/>
      <c r="S29" s="26"/>
      <c r="T29" s="26"/>
      <c r="U29" s="26"/>
      <c r="V29" s="26"/>
      <c r="W29" s="26"/>
      <c r="X29" s="26"/>
    </row>
    <row r="30" spans="1:24" ht="17.399999999999999" customHeight="1" x14ac:dyDescent="0.3">
      <c r="A30" s="29"/>
      <c r="B30" s="67" t="s">
        <v>215</v>
      </c>
      <c r="C30" s="67"/>
      <c r="D30" s="67"/>
      <c r="E30" s="67"/>
      <c r="F30" s="67"/>
      <c r="G30" s="67"/>
      <c r="H30" s="67"/>
      <c r="I30" s="67"/>
      <c r="J30" s="67"/>
      <c r="K30" s="67"/>
      <c r="L30" s="67"/>
      <c r="M30" s="67"/>
      <c r="N30" s="67"/>
      <c r="O30" s="67"/>
      <c r="P30" s="69"/>
      <c r="Q30" s="69"/>
      <c r="R30" s="69"/>
      <c r="S30" s="69"/>
      <c r="T30" s="69"/>
      <c r="U30" s="69"/>
      <c r="V30" s="26"/>
      <c r="W30" s="26"/>
      <c r="X30" s="26"/>
    </row>
    <row r="31" spans="1:24" ht="16.8" customHeight="1" x14ac:dyDescent="0.3">
      <c r="A31" s="29"/>
      <c r="B31" s="67" t="s">
        <v>216</v>
      </c>
      <c r="C31" s="67"/>
      <c r="D31" s="67"/>
      <c r="E31" s="67"/>
      <c r="F31" s="67"/>
      <c r="G31" s="67"/>
      <c r="H31" s="67"/>
      <c r="I31" s="67"/>
      <c r="J31" s="67"/>
      <c r="K31" s="67"/>
      <c r="L31" s="67"/>
      <c r="M31" s="67"/>
      <c r="N31" s="67"/>
      <c r="O31" s="67"/>
      <c r="P31" s="26"/>
      <c r="Q31" s="26"/>
      <c r="R31" s="26"/>
      <c r="S31" s="26"/>
      <c r="T31" s="26"/>
      <c r="U31" s="26"/>
      <c r="V31" s="26"/>
      <c r="W31" s="26"/>
      <c r="X31" s="26"/>
    </row>
    <row r="32" spans="1:24" ht="33" customHeight="1" x14ac:dyDescent="0.3">
      <c r="A32" s="29"/>
      <c r="B32" s="67" t="s">
        <v>217</v>
      </c>
      <c r="C32" s="67"/>
      <c r="D32" s="67"/>
      <c r="E32" s="67"/>
      <c r="F32" s="67"/>
      <c r="G32" s="67"/>
      <c r="H32" s="67"/>
      <c r="I32" s="67"/>
      <c r="J32" s="67"/>
      <c r="K32" s="67"/>
      <c r="L32" s="67"/>
      <c r="M32" s="67"/>
      <c r="N32" s="67"/>
      <c r="O32" s="67"/>
      <c r="P32" s="26"/>
      <c r="Q32" s="26"/>
      <c r="R32" s="26"/>
      <c r="S32" s="26"/>
      <c r="T32" s="26"/>
      <c r="U32" s="26"/>
      <c r="V32" s="26"/>
      <c r="W32" s="26"/>
      <c r="X32" s="26"/>
    </row>
    <row r="33" spans="1:24" ht="18" customHeight="1" x14ac:dyDescent="0.3">
      <c r="A33" s="29"/>
      <c r="B33" s="67" t="s">
        <v>218</v>
      </c>
      <c r="C33" s="67"/>
      <c r="D33" s="67"/>
      <c r="E33" s="67"/>
      <c r="F33" s="67"/>
      <c r="G33" s="67"/>
      <c r="H33" s="67"/>
      <c r="I33" s="67"/>
      <c r="J33" s="67"/>
      <c r="K33" s="67"/>
      <c r="L33" s="67"/>
      <c r="M33" s="67"/>
      <c r="N33" s="67"/>
      <c r="O33" s="67"/>
      <c r="P33" s="26"/>
      <c r="Q33" s="26"/>
      <c r="R33" s="26"/>
      <c r="S33" s="26"/>
      <c r="T33" s="26"/>
      <c r="U33" s="26"/>
      <c r="V33" s="26"/>
      <c r="W33" s="26"/>
      <c r="X33" s="26"/>
    </row>
    <row r="34" spans="1:24" ht="21" customHeight="1" x14ac:dyDescent="0.3">
      <c r="A34" s="29">
        <v>7</v>
      </c>
      <c r="B34" s="67" t="s">
        <v>220</v>
      </c>
      <c r="C34" s="67"/>
      <c r="D34" s="67"/>
      <c r="E34" s="67"/>
      <c r="F34" s="67"/>
      <c r="G34" s="67"/>
      <c r="H34" s="67"/>
      <c r="I34" s="67"/>
      <c r="J34" s="67"/>
      <c r="K34" s="67"/>
      <c r="L34" s="67"/>
      <c r="M34" s="67"/>
      <c r="N34" s="67"/>
      <c r="O34" s="67"/>
      <c r="P34" s="26"/>
      <c r="Q34" s="26"/>
      <c r="R34" s="26"/>
      <c r="S34" s="26"/>
      <c r="T34" s="26"/>
      <c r="U34" s="26"/>
      <c r="V34" s="26"/>
      <c r="W34" s="26"/>
      <c r="X34" s="26"/>
    </row>
    <row r="35" spans="1:24" ht="17.399999999999999" customHeight="1" x14ac:dyDescent="0.3">
      <c r="A35" s="29"/>
      <c r="B35" s="67" t="s">
        <v>221</v>
      </c>
      <c r="C35" s="67"/>
      <c r="D35" s="67"/>
      <c r="E35" s="67"/>
      <c r="F35" s="67"/>
      <c r="G35" s="67"/>
      <c r="H35" s="67"/>
      <c r="I35" s="67"/>
      <c r="J35" s="67"/>
      <c r="K35" s="67"/>
      <c r="L35" s="67"/>
      <c r="M35" s="67"/>
      <c r="N35" s="67"/>
      <c r="O35" s="67"/>
      <c r="P35" s="26"/>
      <c r="Q35" s="26"/>
      <c r="R35" s="26"/>
      <c r="S35" s="26"/>
      <c r="T35" s="26"/>
      <c r="U35" s="26"/>
      <c r="V35" s="26"/>
      <c r="W35" s="26"/>
      <c r="X35" s="26"/>
    </row>
    <row r="36" spans="1:24" x14ac:dyDescent="0.3">
      <c r="A36" s="29"/>
      <c r="B36" s="68" t="s">
        <v>222</v>
      </c>
      <c r="C36" s="67"/>
      <c r="D36" s="67"/>
      <c r="E36" s="67"/>
      <c r="F36" s="67"/>
      <c r="G36" s="67"/>
      <c r="H36" s="67"/>
      <c r="I36" s="67"/>
      <c r="J36" s="67"/>
      <c r="K36" s="67"/>
      <c r="L36" s="67"/>
      <c r="M36" s="67"/>
      <c r="N36" s="67"/>
      <c r="O36" s="67"/>
      <c r="P36" s="26"/>
      <c r="Q36" s="26"/>
      <c r="R36" s="26"/>
      <c r="S36" s="26"/>
      <c r="T36" s="26"/>
      <c r="U36" s="26"/>
      <c r="V36" s="26"/>
      <c r="W36" s="26"/>
      <c r="X36" s="26"/>
    </row>
    <row r="37" spans="1:24" ht="16.8" customHeight="1" x14ac:dyDescent="0.3">
      <c r="A37" s="29"/>
      <c r="B37" s="67"/>
      <c r="C37" s="67"/>
      <c r="D37" s="67"/>
      <c r="E37" s="67"/>
      <c r="F37" s="67"/>
      <c r="G37" s="67"/>
      <c r="H37" s="67"/>
      <c r="I37" s="67"/>
      <c r="J37" s="67"/>
      <c r="K37" s="67"/>
      <c r="L37" s="67"/>
      <c r="M37" s="67"/>
      <c r="N37" s="67"/>
      <c r="O37" s="67"/>
      <c r="P37" s="26"/>
      <c r="Q37" s="26"/>
      <c r="R37" s="26"/>
      <c r="S37" s="26"/>
      <c r="T37" s="26"/>
      <c r="U37" s="26"/>
      <c r="V37" s="26"/>
      <c r="W37" s="26"/>
      <c r="X37" s="26"/>
    </row>
    <row r="38" spans="1:24" x14ac:dyDescent="0.3">
      <c r="A38" s="29">
        <v>8</v>
      </c>
      <c r="B38" s="68" t="s">
        <v>223</v>
      </c>
      <c r="C38" s="67"/>
      <c r="D38" s="67"/>
      <c r="E38" s="67"/>
      <c r="F38" s="67"/>
      <c r="G38" s="67"/>
      <c r="H38" s="67"/>
      <c r="I38" s="67"/>
      <c r="J38" s="67"/>
      <c r="K38" s="67"/>
      <c r="L38" s="67"/>
      <c r="M38" s="67"/>
      <c r="N38" s="67"/>
      <c r="O38" s="67"/>
      <c r="P38" s="69"/>
      <c r="Q38" s="69"/>
      <c r="R38" s="69"/>
      <c r="S38" s="69"/>
      <c r="T38" s="69"/>
      <c r="U38" s="69"/>
      <c r="V38" s="26"/>
      <c r="W38" s="26"/>
      <c r="X38" s="26"/>
    </row>
    <row r="39" spans="1:24" ht="48" customHeight="1" x14ac:dyDescent="0.3">
      <c r="A39" s="29"/>
      <c r="B39" s="67"/>
      <c r="C39" s="67"/>
      <c r="D39" s="67"/>
      <c r="E39" s="67"/>
      <c r="F39" s="67"/>
      <c r="G39" s="67"/>
      <c r="H39" s="67"/>
      <c r="I39" s="67"/>
      <c r="J39" s="67"/>
      <c r="K39" s="67"/>
      <c r="L39" s="67"/>
      <c r="M39" s="67"/>
      <c r="N39" s="67"/>
      <c r="O39" s="67"/>
      <c r="P39" s="69"/>
      <c r="Q39" s="69"/>
      <c r="R39" s="69"/>
      <c r="S39" s="69"/>
      <c r="T39" s="69"/>
      <c r="U39" s="69"/>
      <c r="V39" s="26"/>
      <c r="W39" s="26"/>
      <c r="X39" s="26"/>
    </row>
    <row r="40" spans="1:24" ht="16.2" customHeight="1" x14ac:dyDescent="0.3">
      <c r="A40" s="29">
        <v>9</v>
      </c>
      <c r="B40" s="72" t="s">
        <v>224</v>
      </c>
      <c r="C40" s="73"/>
      <c r="D40" s="73"/>
      <c r="E40" s="73"/>
      <c r="F40" s="73"/>
      <c r="G40" s="73"/>
      <c r="H40" s="73"/>
      <c r="I40" s="73"/>
      <c r="J40" s="73"/>
      <c r="K40" s="73"/>
      <c r="L40" s="73"/>
      <c r="M40" s="73"/>
      <c r="N40" s="73"/>
      <c r="O40" s="74"/>
      <c r="P40" s="69"/>
      <c r="Q40" s="69"/>
      <c r="R40" s="69"/>
      <c r="S40" s="69"/>
      <c r="T40" s="69"/>
      <c r="U40" s="69"/>
      <c r="V40" s="26"/>
      <c r="W40" s="26"/>
      <c r="X40" s="26"/>
    </row>
    <row r="41" spans="1:24" ht="17.399999999999999" customHeight="1" x14ac:dyDescent="0.3">
      <c r="A41" s="29">
        <v>10</v>
      </c>
      <c r="B41" s="75" t="s">
        <v>225</v>
      </c>
      <c r="C41" s="76"/>
      <c r="D41" s="76"/>
      <c r="E41" s="76"/>
      <c r="F41" s="76"/>
      <c r="G41" s="76"/>
      <c r="H41" s="76"/>
      <c r="I41" s="76"/>
      <c r="J41" s="76"/>
      <c r="K41" s="76"/>
      <c r="L41" s="76"/>
      <c r="M41" s="76"/>
      <c r="N41" s="76"/>
      <c r="O41" s="77"/>
      <c r="P41" s="69"/>
      <c r="Q41" s="69"/>
      <c r="R41" s="69"/>
      <c r="S41" s="69"/>
      <c r="T41" s="69"/>
      <c r="U41" s="69"/>
      <c r="V41" s="26"/>
      <c r="W41" s="26"/>
      <c r="X41" s="26"/>
    </row>
    <row r="42" spans="1:24" ht="48.6" customHeight="1" x14ac:dyDescent="0.3">
      <c r="A42" s="29">
        <v>11</v>
      </c>
      <c r="B42" s="75" t="s">
        <v>226</v>
      </c>
      <c r="C42" s="76"/>
      <c r="D42" s="76"/>
      <c r="E42" s="76"/>
      <c r="F42" s="76"/>
      <c r="G42" s="76"/>
      <c r="H42" s="76"/>
      <c r="I42" s="76"/>
      <c r="J42" s="76"/>
      <c r="K42" s="76"/>
      <c r="L42" s="76"/>
      <c r="M42" s="76"/>
      <c r="N42" s="76"/>
      <c r="O42" s="77"/>
      <c r="P42" s="69"/>
      <c r="Q42" s="69"/>
      <c r="R42" s="69"/>
      <c r="S42" s="69"/>
      <c r="T42" s="69"/>
      <c r="U42" s="69"/>
      <c r="V42" s="26"/>
      <c r="W42" s="26"/>
      <c r="X42" s="26"/>
    </row>
    <row r="43" spans="1:24" x14ac:dyDescent="0.3">
      <c r="A43" s="29">
        <v>12</v>
      </c>
      <c r="B43" s="68" t="s">
        <v>208</v>
      </c>
      <c r="C43" s="67"/>
      <c r="D43" s="67"/>
      <c r="E43" s="67"/>
      <c r="F43" s="67"/>
      <c r="G43" s="67"/>
      <c r="H43" s="67"/>
      <c r="I43" s="67"/>
      <c r="J43" s="67"/>
      <c r="K43" s="67"/>
      <c r="L43" s="67"/>
      <c r="M43" s="67"/>
      <c r="N43" s="67"/>
      <c r="O43" s="67"/>
      <c r="P43" s="26"/>
      <c r="Q43" s="26"/>
      <c r="R43" s="26"/>
      <c r="S43" s="26"/>
      <c r="T43" s="26"/>
      <c r="U43" s="26"/>
      <c r="V43" s="26"/>
      <c r="W43" s="26"/>
      <c r="X43" s="26"/>
    </row>
    <row r="44" spans="1:24" ht="33" customHeight="1" x14ac:dyDescent="0.3">
      <c r="A44" s="29"/>
      <c r="B44" s="67"/>
      <c r="C44" s="67"/>
      <c r="D44" s="67"/>
      <c r="E44" s="67"/>
      <c r="F44" s="67"/>
      <c r="G44" s="67"/>
      <c r="H44" s="67"/>
      <c r="I44" s="67"/>
      <c r="J44" s="67"/>
      <c r="K44" s="67"/>
      <c r="L44" s="67"/>
      <c r="M44" s="67"/>
      <c r="N44" s="67"/>
      <c r="O44" s="67"/>
      <c r="P44" s="26"/>
      <c r="Q44" s="26"/>
      <c r="R44" s="26"/>
      <c r="S44" s="26"/>
      <c r="T44" s="26"/>
      <c r="U44" s="26"/>
      <c r="V44" s="26"/>
      <c r="W44" s="26"/>
      <c r="X44" s="26"/>
    </row>
    <row r="45" spans="1:24" x14ac:dyDescent="0.3">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4" x14ac:dyDescent="0.3">
      <c r="A46" s="26"/>
      <c r="B46" s="26"/>
      <c r="C46" s="26"/>
      <c r="D46" s="26"/>
      <c r="E46" s="26"/>
      <c r="F46" s="26"/>
      <c r="G46" s="26"/>
      <c r="H46" s="26"/>
      <c r="I46" s="26"/>
      <c r="J46" s="26"/>
      <c r="K46" s="26"/>
      <c r="L46" s="26"/>
      <c r="M46" s="26"/>
      <c r="N46" s="26"/>
      <c r="O46" s="26"/>
      <c r="P46" s="26"/>
      <c r="Q46" s="26"/>
      <c r="R46" s="26"/>
      <c r="S46" s="26"/>
      <c r="T46" s="26"/>
      <c r="U46" s="26"/>
      <c r="V46" s="26"/>
      <c r="W46" s="26"/>
      <c r="X46" s="26"/>
    </row>
    <row r="47" spans="1:24" x14ac:dyDescent="0.3">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4" x14ac:dyDescent="0.3">
      <c r="A48" s="26"/>
      <c r="B48" s="26"/>
      <c r="C48" s="26"/>
      <c r="D48" s="26"/>
      <c r="E48" s="26"/>
      <c r="F48" s="26"/>
      <c r="G48" s="26"/>
      <c r="H48" s="26"/>
      <c r="I48" s="26"/>
      <c r="J48" s="26"/>
      <c r="K48" s="26"/>
      <c r="L48" s="26"/>
      <c r="M48" s="26"/>
      <c r="N48" s="26"/>
      <c r="O48" s="26"/>
      <c r="P48" s="26"/>
      <c r="Q48" s="26"/>
      <c r="R48" s="26"/>
      <c r="S48" s="26"/>
      <c r="T48" s="26"/>
      <c r="U48" s="26"/>
      <c r="V48" s="26"/>
      <c r="W48" s="26"/>
      <c r="X48" s="26"/>
    </row>
    <row r="49" spans="1:24" x14ac:dyDescent="0.3">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x14ac:dyDescent="0.3">
      <c r="A53" s="26"/>
      <c r="B53" s="26"/>
      <c r="C53" s="26"/>
      <c r="D53" s="26"/>
      <c r="E53" s="26"/>
      <c r="F53" s="26"/>
      <c r="G53" s="26"/>
      <c r="H53" s="26"/>
      <c r="I53" s="26"/>
      <c r="J53" s="26"/>
      <c r="K53" s="26"/>
      <c r="L53" s="26"/>
      <c r="M53" s="26"/>
      <c r="N53" s="26"/>
      <c r="O53" s="26"/>
      <c r="P53" s="69"/>
      <c r="Q53" s="69"/>
      <c r="R53" s="69"/>
      <c r="S53" s="69"/>
      <c r="T53" s="69"/>
      <c r="U53" s="69"/>
      <c r="V53" s="26"/>
      <c r="W53" s="26"/>
      <c r="X53" s="26"/>
    </row>
    <row r="54" spans="1:24" x14ac:dyDescent="0.3">
      <c r="A54" s="26"/>
      <c r="B54" s="26"/>
      <c r="C54" s="26"/>
      <c r="D54" s="26"/>
      <c r="E54" s="26"/>
      <c r="F54" s="26"/>
      <c r="G54" s="26"/>
      <c r="H54" s="26"/>
      <c r="I54" s="26"/>
      <c r="J54" s="26"/>
      <c r="K54" s="26"/>
      <c r="L54" s="26"/>
      <c r="M54" s="26"/>
      <c r="N54" s="26"/>
      <c r="O54" s="26"/>
      <c r="P54" s="69"/>
      <c r="Q54" s="69"/>
      <c r="R54" s="69"/>
      <c r="S54" s="69"/>
      <c r="T54" s="69"/>
      <c r="U54" s="69"/>
      <c r="V54" s="26"/>
      <c r="W54" s="26"/>
      <c r="X54" s="26"/>
    </row>
    <row r="55" spans="1:24" x14ac:dyDescent="0.3">
      <c r="A55" s="26"/>
      <c r="B55" s="26"/>
      <c r="C55" s="26"/>
      <c r="D55" s="26"/>
      <c r="E55" s="26"/>
      <c r="F55" s="26"/>
      <c r="G55" s="26"/>
      <c r="H55" s="26"/>
      <c r="I55" s="26"/>
      <c r="J55" s="26"/>
      <c r="K55" s="26"/>
      <c r="L55" s="26"/>
      <c r="M55" s="26"/>
      <c r="N55" s="26"/>
      <c r="O55" s="26"/>
      <c r="P55" s="69"/>
      <c r="Q55" s="69"/>
      <c r="R55" s="69"/>
      <c r="S55" s="69"/>
      <c r="T55" s="69"/>
      <c r="U55" s="69"/>
      <c r="V55" s="26"/>
      <c r="W55" s="26"/>
      <c r="X55" s="26"/>
    </row>
    <row r="56" spans="1:24" x14ac:dyDescent="0.3">
      <c r="A56" s="26"/>
      <c r="B56" s="26"/>
      <c r="C56" s="26"/>
      <c r="D56" s="26"/>
      <c r="E56" s="26"/>
      <c r="F56" s="26"/>
      <c r="G56" s="26"/>
      <c r="H56" s="26"/>
      <c r="I56" s="26"/>
      <c r="J56" s="26"/>
      <c r="K56" s="26"/>
      <c r="L56" s="26"/>
      <c r="M56" s="26"/>
      <c r="N56" s="26"/>
      <c r="O56" s="26"/>
      <c r="P56" s="69"/>
      <c r="Q56" s="69"/>
      <c r="R56" s="69"/>
      <c r="S56" s="69"/>
      <c r="T56" s="69"/>
      <c r="U56" s="69"/>
      <c r="V56" s="26"/>
      <c r="W56" s="26"/>
      <c r="X56" s="26"/>
    </row>
    <row r="57" spans="1:24"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x14ac:dyDescent="0.3">
      <c r="A62" s="26"/>
      <c r="B62" s="26"/>
      <c r="C62" s="26"/>
      <c r="D62" s="26"/>
      <c r="E62" s="26"/>
      <c r="F62" s="26"/>
      <c r="G62" s="26"/>
      <c r="H62" s="26"/>
      <c r="I62" s="26"/>
      <c r="J62" s="26"/>
      <c r="K62" s="26"/>
      <c r="L62" s="26"/>
      <c r="M62" s="26"/>
      <c r="N62" s="26"/>
      <c r="O62" s="26"/>
      <c r="P62" s="26"/>
      <c r="Q62" s="26"/>
      <c r="R62" s="26"/>
      <c r="S62" s="26"/>
      <c r="T62" s="26"/>
      <c r="U62" s="26"/>
      <c r="V62" s="26"/>
      <c r="W62" s="26"/>
      <c r="X62" s="26"/>
    </row>
    <row r="63" spans="1:24" x14ac:dyDescent="0.3">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x14ac:dyDescent="0.3">
      <c r="A64" s="26"/>
      <c r="B64" s="26"/>
      <c r="C64" s="26"/>
      <c r="D64" s="26"/>
      <c r="E64" s="26"/>
      <c r="F64" s="26"/>
      <c r="G64" s="26"/>
      <c r="H64" s="26"/>
      <c r="I64" s="26"/>
      <c r="J64" s="26"/>
      <c r="K64" s="26"/>
      <c r="L64" s="26"/>
      <c r="M64" s="26"/>
      <c r="N64" s="26"/>
      <c r="O64" s="26"/>
      <c r="P64" s="26"/>
      <c r="Q64" s="26"/>
      <c r="R64" s="26"/>
      <c r="S64" s="26"/>
      <c r="T64" s="26"/>
      <c r="U64" s="26"/>
      <c r="V64" s="26"/>
      <c r="W64" s="26"/>
      <c r="X64" s="26"/>
    </row>
    <row r="65" spans="1:24" x14ac:dyDescent="0.3">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x14ac:dyDescent="0.3">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x14ac:dyDescent="0.3">
      <c r="A67" s="26"/>
      <c r="B67" s="26"/>
      <c r="C67" s="26"/>
      <c r="D67" s="26"/>
      <c r="E67" s="26"/>
      <c r="F67" s="26"/>
      <c r="G67" s="26"/>
      <c r="H67" s="26"/>
      <c r="I67" s="26"/>
      <c r="J67" s="26"/>
      <c r="K67" s="26"/>
      <c r="L67" s="26"/>
      <c r="M67" s="26"/>
      <c r="N67" s="26"/>
      <c r="O67" s="26"/>
      <c r="P67" s="69"/>
      <c r="Q67" s="69"/>
      <c r="R67" s="69"/>
      <c r="S67" s="69"/>
      <c r="T67" s="69"/>
      <c r="U67" s="69"/>
      <c r="V67" s="26"/>
      <c r="W67" s="26"/>
      <c r="X67" s="26"/>
    </row>
    <row r="68" spans="1:24" x14ac:dyDescent="0.3">
      <c r="A68" s="26"/>
      <c r="B68" s="26"/>
      <c r="C68" s="26"/>
      <c r="D68" s="26"/>
      <c r="E68" s="26"/>
      <c r="F68" s="26"/>
      <c r="G68" s="26"/>
      <c r="H68" s="26"/>
      <c r="I68" s="26"/>
      <c r="J68" s="26"/>
      <c r="K68" s="26"/>
      <c r="L68" s="26"/>
      <c r="M68" s="26"/>
      <c r="N68" s="26"/>
      <c r="O68" s="26"/>
      <c r="P68" s="69"/>
      <c r="Q68" s="69"/>
      <c r="R68" s="69"/>
      <c r="S68" s="69"/>
      <c r="T68" s="69"/>
      <c r="U68" s="69"/>
      <c r="V68" s="26"/>
      <c r="W68" s="26"/>
      <c r="X68" s="26"/>
    </row>
    <row r="69" spans="1:24" x14ac:dyDescent="0.3">
      <c r="A69" s="26"/>
      <c r="B69" s="26"/>
      <c r="C69" s="26"/>
      <c r="D69" s="26"/>
      <c r="E69" s="26"/>
      <c r="F69" s="26"/>
      <c r="G69" s="26"/>
      <c r="H69" s="26"/>
      <c r="I69" s="26"/>
      <c r="J69" s="26"/>
      <c r="K69" s="26"/>
      <c r="L69" s="26"/>
      <c r="M69" s="26"/>
      <c r="N69" s="26"/>
      <c r="O69" s="26"/>
      <c r="P69" s="69"/>
      <c r="Q69" s="69"/>
      <c r="R69" s="69"/>
      <c r="S69" s="69"/>
      <c r="T69" s="69"/>
      <c r="U69" s="69"/>
      <c r="V69" s="26"/>
      <c r="W69" s="26"/>
      <c r="X69" s="26"/>
    </row>
    <row r="70" spans="1:24" x14ac:dyDescent="0.3">
      <c r="A70" s="26"/>
      <c r="B70" s="26"/>
      <c r="C70" s="26"/>
      <c r="D70" s="26"/>
      <c r="E70" s="26"/>
      <c r="F70" s="26"/>
      <c r="G70" s="26"/>
      <c r="H70" s="26"/>
      <c r="I70" s="26"/>
      <c r="J70" s="26"/>
      <c r="K70" s="26"/>
      <c r="L70" s="26"/>
      <c r="M70" s="26"/>
      <c r="N70" s="26"/>
      <c r="O70" s="26"/>
      <c r="P70" s="69"/>
      <c r="Q70" s="69"/>
      <c r="R70" s="69"/>
      <c r="S70" s="69"/>
      <c r="T70" s="69"/>
      <c r="U70" s="69"/>
      <c r="V70" s="26"/>
      <c r="W70" s="26"/>
      <c r="X70" s="26"/>
    </row>
    <row r="71" spans="1:24" x14ac:dyDescent="0.3">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x14ac:dyDescent="0.3">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x14ac:dyDescent="0.3">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x14ac:dyDescent="0.3">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x14ac:dyDescent="0.3">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x14ac:dyDescent="0.3">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x14ac:dyDescent="0.3">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x14ac:dyDescent="0.3">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x14ac:dyDescent="0.3">
      <c r="A79" s="26"/>
      <c r="B79" s="26"/>
      <c r="C79" s="26"/>
      <c r="D79" s="26"/>
      <c r="E79" s="26"/>
      <c r="F79" s="26"/>
      <c r="G79" s="26"/>
      <c r="H79" s="26"/>
      <c r="I79" s="26"/>
      <c r="J79" s="26"/>
      <c r="K79" s="26"/>
      <c r="L79" s="26"/>
      <c r="M79" s="26"/>
      <c r="N79" s="26"/>
      <c r="O79" s="26"/>
      <c r="P79" s="26"/>
      <c r="Q79" s="26"/>
      <c r="R79" s="26"/>
      <c r="S79" s="26"/>
      <c r="T79" s="26"/>
      <c r="U79" s="26"/>
      <c r="V79" s="26"/>
      <c r="W79" s="26"/>
      <c r="X79" s="26"/>
    </row>
    <row r="80" spans="1:24" x14ac:dyDescent="0.3">
      <c r="A80" s="26"/>
      <c r="B80" s="26"/>
      <c r="C80" s="26"/>
      <c r="D80" s="26"/>
      <c r="E80" s="26"/>
      <c r="F80" s="26"/>
      <c r="G80" s="26"/>
      <c r="H80" s="26"/>
      <c r="I80" s="26"/>
      <c r="J80" s="26"/>
      <c r="K80" s="26"/>
      <c r="L80" s="26"/>
      <c r="M80" s="26"/>
      <c r="N80" s="26"/>
      <c r="O80" s="26"/>
      <c r="P80" s="26"/>
      <c r="Q80" s="26"/>
      <c r="R80" s="26"/>
      <c r="S80" s="26"/>
      <c r="T80" s="26"/>
      <c r="U80" s="26"/>
      <c r="V80" s="26"/>
      <c r="W80" s="26"/>
      <c r="X80" s="26"/>
    </row>
  </sheetData>
  <sheetProtection algorithmName="SHA-512" hashValue="iBaaUF3XFUjepCd8WIwnmK4wIhCo789rmcUnpXRNFxN8oeOdEXYVJU9CBY9bfAkGRiK62YZS4x7d5WP2Mzq1MQ==" saltValue="JFRapSoOuOchCejwplYu0g==" spinCount="100000" sheet="1" objects="1" scenarios="1"/>
  <mergeCells count="32">
    <mergeCell ref="P67:U70"/>
    <mergeCell ref="B31:O31"/>
    <mergeCell ref="B32:O32"/>
    <mergeCell ref="B33:O33"/>
    <mergeCell ref="B34:O34"/>
    <mergeCell ref="B35:O35"/>
    <mergeCell ref="B36:O37"/>
    <mergeCell ref="B38:O39"/>
    <mergeCell ref="P38:U42"/>
    <mergeCell ref="B43:O44"/>
    <mergeCell ref="P53:U56"/>
    <mergeCell ref="B40:O40"/>
    <mergeCell ref="B42:O42"/>
    <mergeCell ref="B41:O41"/>
    <mergeCell ref="P30:U30"/>
    <mergeCell ref="P19:U20"/>
    <mergeCell ref="B20:O20"/>
    <mergeCell ref="B21:O21"/>
    <mergeCell ref="B22:O22"/>
    <mergeCell ref="B23:O24"/>
    <mergeCell ref="B25:O25"/>
    <mergeCell ref="B19:O19"/>
    <mergeCell ref="B26:O26"/>
    <mergeCell ref="B27:O27"/>
    <mergeCell ref="B28:O28"/>
    <mergeCell ref="B29:O29"/>
    <mergeCell ref="B30:O30"/>
    <mergeCell ref="A1:O2"/>
    <mergeCell ref="A3:O4"/>
    <mergeCell ref="B5:O12"/>
    <mergeCell ref="B13:O15"/>
    <mergeCell ref="B16:O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M1" sqref="M1"/>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2" t="s">
        <v>174</v>
      </c>
      <c r="B2" s="53"/>
      <c r="C2" s="53"/>
      <c r="D2" s="53"/>
      <c r="E2" s="53"/>
      <c r="F2" s="53"/>
      <c r="G2" s="53"/>
      <c r="H2" s="53"/>
      <c r="I2" s="53"/>
      <c r="J2" s="53"/>
      <c r="K2" s="53"/>
    </row>
    <row r="3" spans="1:11" x14ac:dyDescent="0.3">
      <c r="A3" s="53"/>
      <c r="B3" s="53"/>
      <c r="C3" s="53"/>
      <c r="D3" s="53"/>
      <c r="E3" s="53"/>
      <c r="F3" s="53"/>
      <c r="G3" s="53"/>
      <c r="H3" s="53"/>
      <c r="I3" s="53"/>
      <c r="J3" s="53"/>
      <c r="K3" s="53"/>
    </row>
    <row r="4" spans="1:11" ht="16.05" customHeight="1" thickBot="1" x14ac:dyDescent="0.35">
      <c r="A4" s="7"/>
      <c r="B4" s="7"/>
      <c r="C4" s="7"/>
      <c r="D4" s="7"/>
      <c r="E4" s="7"/>
      <c r="F4" s="7"/>
      <c r="G4" s="7"/>
      <c r="H4" s="7"/>
      <c r="I4" s="7"/>
      <c r="J4" s="7"/>
    </row>
    <row r="5" spans="1:11" ht="48" customHeight="1" x14ac:dyDescent="0.3">
      <c r="A5" s="93" t="s">
        <v>175</v>
      </c>
      <c r="B5" s="86"/>
      <c r="C5" s="84" t="s">
        <v>176</v>
      </c>
      <c r="D5" s="85"/>
      <c r="E5" s="86"/>
      <c r="F5" s="84" t="s">
        <v>177</v>
      </c>
      <c r="G5" s="85"/>
      <c r="H5" s="86"/>
      <c r="I5" s="84" t="s">
        <v>178</v>
      </c>
      <c r="J5" s="86"/>
      <c r="K5" s="9" t="s">
        <v>179</v>
      </c>
    </row>
    <row r="6" spans="1:11" ht="49.05" customHeight="1" x14ac:dyDescent="0.3">
      <c r="A6" s="83"/>
      <c r="B6" s="49"/>
      <c r="C6" s="78"/>
      <c r="D6" s="79"/>
      <c r="E6" s="49"/>
      <c r="F6" s="78"/>
      <c r="G6" s="79"/>
      <c r="H6" s="49"/>
      <c r="I6" s="78"/>
      <c r="J6" s="49"/>
      <c r="K6" s="21"/>
    </row>
    <row r="7" spans="1:11" ht="49.05" customHeight="1" x14ac:dyDescent="0.3">
      <c r="A7" s="114"/>
      <c r="B7" s="49"/>
      <c r="C7" s="78"/>
      <c r="D7" s="79"/>
      <c r="E7" s="49"/>
      <c r="F7" s="78"/>
      <c r="G7" s="79"/>
      <c r="H7" s="49"/>
      <c r="I7" s="78"/>
      <c r="J7" s="49"/>
      <c r="K7" s="21"/>
    </row>
    <row r="8" spans="1:11" ht="49.05" customHeight="1" x14ac:dyDescent="0.3">
      <c r="A8" s="83"/>
      <c r="B8" s="49"/>
      <c r="C8" s="78"/>
      <c r="D8" s="79"/>
      <c r="E8" s="49"/>
      <c r="F8" s="78"/>
      <c r="G8" s="79"/>
      <c r="H8" s="49"/>
      <c r="I8" s="78"/>
      <c r="J8" s="49"/>
      <c r="K8" s="21"/>
    </row>
    <row r="9" spans="1:11" ht="49.05" customHeight="1" x14ac:dyDescent="0.3">
      <c r="A9" s="83"/>
      <c r="B9" s="49"/>
      <c r="C9" s="78"/>
      <c r="D9" s="79"/>
      <c r="E9" s="49"/>
      <c r="F9" s="78"/>
      <c r="G9" s="79"/>
      <c r="H9" s="49"/>
      <c r="I9" s="78"/>
      <c r="J9" s="49"/>
      <c r="K9" s="21"/>
    </row>
    <row r="10" spans="1:11" ht="49.05" customHeight="1" x14ac:dyDescent="0.3">
      <c r="A10" s="83"/>
      <c r="B10" s="49"/>
      <c r="C10" s="78"/>
      <c r="D10" s="79"/>
      <c r="E10" s="49"/>
      <c r="F10" s="78"/>
      <c r="G10" s="79"/>
      <c r="H10" s="49"/>
      <c r="I10" s="78"/>
      <c r="J10" s="49"/>
      <c r="K10" s="21"/>
    </row>
    <row r="11" spans="1:11" ht="49.05" customHeight="1" x14ac:dyDescent="0.3">
      <c r="A11" s="83"/>
      <c r="B11" s="49"/>
      <c r="C11" s="78"/>
      <c r="D11" s="79"/>
      <c r="E11" s="49"/>
      <c r="F11" s="78"/>
      <c r="G11" s="79"/>
      <c r="H11" s="49"/>
      <c r="I11" s="78"/>
      <c r="J11" s="49"/>
      <c r="K11" s="21"/>
    </row>
    <row r="12" spans="1:11" ht="49.05" customHeight="1" x14ac:dyDescent="0.3">
      <c r="A12" s="83"/>
      <c r="B12" s="49"/>
      <c r="C12" s="78"/>
      <c r="D12" s="79"/>
      <c r="E12" s="49"/>
      <c r="F12" s="78"/>
      <c r="G12" s="79"/>
      <c r="H12" s="49"/>
      <c r="I12" s="78"/>
      <c r="J12" s="49"/>
      <c r="K12" s="21"/>
    </row>
    <row r="13" spans="1:11" ht="49.05" customHeight="1" x14ac:dyDescent="0.3">
      <c r="A13" s="83"/>
      <c r="B13" s="49"/>
      <c r="C13" s="78"/>
      <c r="D13" s="79"/>
      <c r="E13" s="49"/>
      <c r="F13" s="78"/>
      <c r="G13" s="79"/>
      <c r="H13" s="49"/>
      <c r="I13" s="78"/>
      <c r="J13" s="49"/>
      <c r="K13" s="21"/>
    </row>
    <row r="14" spans="1:11" ht="49.05" customHeight="1" x14ac:dyDescent="0.3">
      <c r="A14" s="83"/>
      <c r="B14" s="49"/>
      <c r="C14" s="78"/>
      <c r="D14" s="79"/>
      <c r="E14" s="49"/>
      <c r="F14" s="78"/>
      <c r="G14" s="79"/>
      <c r="H14" s="49"/>
      <c r="I14" s="78"/>
      <c r="J14" s="49"/>
      <c r="K14" s="21"/>
    </row>
    <row r="15" spans="1:11" ht="48" customHeight="1" thickBot="1" x14ac:dyDescent="0.35">
      <c r="A15" s="105"/>
      <c r="B15" s="99"/>
      <c r="C15" s="98"/>
      <c r="D15" s="111"/>
      <c r="E15" s="99"/>
      <c r="F15" s="98"/>
      <c r="G15" s="111"/>
      <c r="H15" s="99"/>
      <c r="I15" s="98"/>
      <c r="J15" s="99"/>
      <c r="K15" s="22"/>
    </row>
    <row r="16" spans="1:11" ht="19.05" customHeight="1" x14ac:dyDescent="0.3">
      <c r="A16" s="10"/>
      <c r="B16" s="10"/>
      <c r="C16" s="10"/>
      <c r="D16" s="10"/>
      <c r="E16" s="10"/>
      <c r="F16" s="10"/>
      <c r="G16" s="10"/>
      <c r="H16" s="10"/>
      <c r="I16" s="10"/>
      <c r="J16" s="10"/>
      <c r="K16" s="11"/>
    </row>
    <row r="17" spans="1:11" ht="49.05" customHeight="1" x14ac:dyDescent="0.3">
      <c r="A17" s="90" t="s">
        <v>180</v>
      </c>
      <c r="B17" s="53"/>
      <c r="C17" s="53"/>
      <c r="D17" s="53"/>
      <c r="E17" s="53"/>
      <c r="F17" s="53"/>
      <c r="G17" s="53"/>
      <c r="H17" s="53"/>
      <c r="I17" s="53"/>
      <c r="J17" s="53"/>
      <c r="K17" s="53"/>
    </row>
    <row r="18" spans="1:11" ht="16.05" customHeight="1" thickBot="1" x14ac:dyDescent="0.35">
      <c r="A18" s="10"/>
      <c r="B18" s="10"/>
      <c r="C18" s="10"/>
      <c r="D18" s="10"/>
      <c r="E18" s="10"/>
      <c r="F18" s="10"/>
      <c r="G18" s="10"/>
      <c r="H18" s="10"/>
      <c r="I18" s="10"/>
      <c r="J18" s="10"/>
      <c r="K18" s="11"/>
    </row>
    <row r="19" spans="1:11" ht="49.05" customHeight="1" x14ac:dyDescent="0.3">
      <c r="A19" s="93" t="s">
        <v>28</v>
      </c>
      <c r="B19" s="86"/>
      <c r="C19" s="84" t="s">
        <v>176</v>
      </c>
      <c r="D19" s="85"/>
      <c r="E19" s="86"/>
      <c r="F19" s="84" t="s">
        <v>181</v>
      </c>
      <c r="G19" s="85"/>
      <c r="H19" s="86"/>
      <c r="I19" s="103" t="s">
        <v>178</v>
      </c>
      <c r="J19" s="104"/>
      <c r="K19" s="11"/>
    </row>
    <row r="20" spans="1:11" ht="49.05" customHeight="1" x14ac:dyDescent="0.3">
      <c r="A20" s="83"/>
      <c r="B20" s="49"/>
      <c r="C20" s="78"/>
      <c r="D20" s="79"/>
      <c r="E20" s="49"/>
      <c r="F20" s="78"/>
      <c r="G20" s="79"/>
      <c r="H20" s="49"/>
      <c r="I20" s="81"/>
      <c r="J20" s="82"/>
      <c r="K20" s="11"/>
    </row>
    <row r="21" spans="1:11" ht="49.05" customHeight="1" x14ac:dyDescent="0.3">
      <c r="A21" s="83"/>
      <c r="B21" s="49"/>
      <c r="C21" s="78"/>
      <c r="D21" s="79"/>
      <c r="E21" s="49"/>
      <c r="F21" s="78"/>
      <c r="G21" s="79"/>
      <c r="H21" s="49"/>
      <c r="I21" s="81"/>
      <c r="J21" s="82"/>
      <c r="K21" s="11"/>
    </row>
    <row r="22" spans="1:11" ht="49.05" customHeight="1" x14ac:dyDescent="0.3">
      <c r="A22" s="83"/>
      <c r="B22" s="49"/>
      <c r="C22" s="78"/>
      <c r="D22" s="79"/>
      <c r="E22" s="49"/>
      <c r="F22" s="78"/>
      <c r="G22" s="79"/>
      <c r="H22" s="49"/>
      <c r="I22" s="81"/>
      <c r="J22" s="82"/>
      <c r="K22" s="11"/>
    </row>
    <row r="23" spans="1:11" ht="49.05" customHeight="1" x14ac:dyDescent="0.3">
      <c r="A23" s="83"/>
      <c r="B23" s="49"/>
      <c r="C23" s="78"/>
      <c r="D23" s="79"/>
      <c r="E23" s="49"/>
      <c r="F23" s="78"/>
      <c r="G23" s="79"/>
      <c r="H23" s="49"/>
      <c r="I23" s="81"/>
      <c r="J23" s="82"/>
      <c r="K23" s="11"/>
    </row>
    <row r="24" spans="1:11" ht="49.05" customHeight="1" x14ac:dyDescent="0.3">
      <c r="A24" s="83"/>
      <c r="B24" s="49"/>
      <c r="C24" s="78"/>
      <c r="D24" s="79"/>
      <c r="E24" s="49"/>
      <c r="F24" s="78"/>
      <c r="G24" s="79"/>
      <c r="H24" s="49"/>
      <c r="I24" s="81"/>
      <c r="J24" s="82"/>
      <c r="K24" s="11"/>
    </row>
    <row r="25" spans="1:11" ht="49.05" customHeight="1" x14ac:dyDescent="0.3">
      <c r="A25" s="83"/>
      <c r="B25" s="49"/>
      <c r="C25" s="78"/>
      <c r="D25" s="79"/>
      <c r="E25" s="49"/>
      <c r="F25" s="78"/>
      <c r="G25" s="79"/>
      <c r="H25" s="49"/>
      <c r="I25" s="81"/>
      <c r="J25" s="82"/>
      <c r="K25" s="11"/>
    </row>
    <row r="26" spans="1:11" ht="49.05" customHeight="1" x14ac:dyDescent="0.3">
      <c r="A26" s="83"/>
      <c r="B26" s="49"/>
      <c r="C26" s="78"/>
      <c r="D26" s="79"/>
      <c r="E26" s="49"/>
      <c r="F26" s="78"/>
      <c r="G26" s="79"/>
      <c r="H26" s="49"/>
      <c r="I26" s="81"/>
      <c r="J26" s="82"/>
      <c r="K26" s="11"/>
    </row>
    <row r="27" spans="1:11" ht="49.05" customHeight="1" x14ac:dyDescent="0.3">
      <c r="A27" s="83"/>
      <c r="B27" s="49"/>
      <c r="C27" s="78"/>
      <c r="D27" s="79"/>
      <c r="E27" s="49"/>
      <c r="F27" s="78"/>
      <c r="G27" s="79"/>
      <c r="H27" s="49"/>
      <c r="I27" s="81"/>
      <c r="J27" s="82"/>
      <c r="K27" s="11"/>
    </row>
    <row r="28" spans="1:11" ht="49.05" customHeight="1" x14ac:dyDescent="0.3">
      <c r="A28" s="83"/>
      <c r="B28" s="49"/>
      <c r="C28" s="78"/>
      <c r="D28" s="79"/>
      <c r="E28" s="49"/>
      <c r="F28" s="78"/>
      <c r="G28" s="79"/>
      <c r="H28" s="49"/>
      <c r="I28" s="81"/>
      <c r="J28" s="82"/>
      <c r="K28" s="11"/>
    </row>
    <row r="29" spans="1:11" ht="49.05" customHeight="1" x14ac:dyDescent="0.3">
      <c r="A29" s="83"/>
      <c r="B29" s="49"/>
      <c r="C29" s="78"/>
      <c r="D29" s="79"/>
      <c r="E29" s="49"/>
      <c r="F29" s="78"/>
      <c r="G29" s="79"/>
      <c r="H29" s="49"/>
      <c r="I29" s="81"/>
      <c r="J29" s="82"/>
      <c r="K29" s="11"/>
    </row>
    <row r="31" spans="1:11" ht="33" customHeight="1" x14ac:dyDescent="0.3">
      <c r="A31" s="100"/>
      <c r="B31" s="53"/>
      <c r="C31" s="53"/>
      <c r="D31" s="53"/>
      <c r="E31" s="53"/>
      <c r="F31" s="53"/>
      <c r="G31" s="53"/>
      <c r="H31" s="53"/>
      <c r="I31" s="53"/>
      <c r="J31" s="53"/>
    </row>
    <row r="33" spans="1:10" ht="16.05" customHeight="1" x14ac:dyDescent="0.3">
      <c r="A33" s="80" t="s">
        <v>182</v>
      </c>
      <c r="B33" s="53"/>
      <c r="C33" s="53"/>
      <c r="D33" s="53"/>
      <c r="E33" s="53"/>
      <c r="F33" s="53"/>
      <c r="G33" s="53"/>
      <c r="H33" s="53"/>
      <c r="I33" s="53"/>
      <c r="J33" s="53"/>
    </row>
    <row r="34" spans="1:10" ht="16.05" customHeight="1" thickBot="1" x14ac:dyDescent="0.35"/>
    <row r="35" spans="1:10" ht="16.05" customHeight="1" x14ac:dyDescent="0.3">
      <c r="A35" s="8" t="s">
        <v>27</v>
      </c>
      <c r="B35" s="109" t="s">
        <v>183</v>
      </c>
      <c r="C35" s="85"/>
      <c r="D35" s="85"/>
      <c r="E35" s="85"/>
      <c r="F35" s="85"/>
      <c r="G35" s="86"/>
      <c r="H35" s="110" t="s">
        <v>184</v>
      </c>
      <c r="I35" s="85"/>
      <c r="J35" s="104"/>
    </row>
    <row r="36" spans="1:10" ht="48" customHeight="1" x14ac:dyDescent="0.3">
      <c r="A36" s="23" t="s">
        <v>185</v>
      </c>
      <c r="B36" s="91" t="s">
        <v>186</v>
      </c>
      <c r="C36" s="79"/>
      <c r="D36" s="79"/>
      <c r="E36" s="79"/>
      <c r="F36" s="79"/>
      <c r="G36" s="49"/>
      <c r="H36" s="89"/>
      <c r="I36" s="79"/>
      <c r="J36" s="82"/>
    </row>
    <row r="37" spans="1:10" ht="48" customHeight="1" x14ac:dyDescent="0.3">
      <c r="A37" s="23" t="s">
        <v>187</v>
      </c>
      <c r="B37" s="91" t="s">
        <v>188</v>
      </c>
      <c r="C37" s="79"/>
      <c r="D37" s="79"/>
      <c r="E37" s="79"/>
      <c r="F37" s="79"/>
      <c r="G37" s="49"/>
      <c r="H37" s="89"/>
      <c r="I37" s="79"/>
      <c r="J37" s="82"/>
    </row>
    <row r="38" spans="1:10" ht="48" customHeight="1" x14ac:dyDescent="0.3">
      <c r="A38" s="23" t="s">
        <v>189</v>
      </c>
      <c r="B38" s="91" t="s">
        <v>190</v>
      </c>
      <c r="C38" s="79"/>
      <c r="D38" s="79"/>
      <c r="E38" s="79"/>
      <c r="F38" s="79"/>
      <c r="G38" s="49"/>
      <c r="H38" s="89"/>
      <c r="I38" s="79"/>
      <c r="J38" s="82"/>
    </row>
    <row r="39" spans="1:10" ht="48" customHeight="1" x14ac:dyDescent="0.3">
      <c r="A39" s="23" t="s">
        <v>191</v>
      </c>
      <c r="B39" s="87" t="s">
        <v>209</v>
      </c>
      <c r="C39" s="79"/>
      <c r="D39" s="79"/>
      <c r="E39" s="79"/>
      <c r="F39" s="79"/>
      <c r="G39" s="49"/>
      <c r="H39" s="89"/>
      <c r="I39" s="79"/>
      <c r="J39" s="82"/>
    </row>
    <row r="40" spans="1:10" ht="63.6" customHeight="1" x14ac:dyDescent="0.3">
      <c r="A40" s="23" t="s">
        <v>192</v>
      </c>
      <c r="B40" s="87" t="s">
        <v>210</v>
      </c>
      <c r="C40" s="79"/>
      <c r="D40" s="79"/>
      <c r="E40" s="79"/>
      <c r="F40" s="79"/>
      <c r="G40" s="49"/>
      <c r="H40" s="89"/>
      <c r="I40" s="79"/>
      <c r="J40" s="82"/>
    </row>
    <row r="41" spans="1:10" ht="48" customHeight="1" x14ac:dyDescent="0.3">
      <c r="A41" s="27">
        <v>6</v>
      </c>
      <c r="B41" s="106" t="s">
        <v>211</v>
      </c>
      <c r="C41" s="107"/>
      <c r="D41" s="107"/>
      <c r="E41" s="107"/>
      <c r="F41" s="107"/>
      <c r="G41" s="108"/>
      <c r="H41" s="89"/>
      <c r="I41" s="79"/>
      <c r="J41" s="82"/>
    </row>
    <row r="42" spans="1:10" ht="48" customHeight="1" x14ac:dyDescent="0.3">
      <c r="A42" s="24"/>
      <c r="B42" s="88"/>
      <c r="C42" s="79"/>
      <c r="D42" s="79"/>
      <c r="E42" s="79"/>
      <c r="F42" s="79"/>
      <c r="G42" s="49"/>
      <c r="H42" s="89"/>
      <c r="I42" s="79"/>
      <c r="J42" s="82"/>
    </row>
    <row r="43" spans="1:10" ht="48" customHeight="1" x14ac:dyDescent="0.3">
      <c r="A43" s="24"/>
      <c r="B43" s="112"/>
      <c r="C43" s="79"/>
      <c r="D43" s="79"/>
      <c r="E43" s="79"/>
      <c r="F43" s="79"/>
      <c r="G43" s="49"/>
      <c r="H43" s="89"/>
      <c r="I43" s="79"/>
      <c r="J43" s="82"/>
    </row>
    <row r="44" spans="1:10" ht="48" customHeight="1" x14ac:dyDescent="0.3">
      <c r="A44" s="24"/>
      <c r="B44" s="88"/>
      <c r="C44" s="79"/>
      <c r="D44" s="79"/>
      <c r="E44" s="79"/>
      <c r="F44" s="79"/>
      <c r="G44" s="49"/>
      <c r="H44" s="89"/>
      <c r="I44" s="79"/>
      <c r="J44" s="82"/>
    </row>
    <row r="45" spans="1:10" ht="48" customHeight="1" x14ac:dyDescent="0.3">
      <c r="A45" s="24"/>
      <c r="B45" s="88"/>
      <c r="C45" s="79"/>
      <c r="D45" s="79"/>
      <c r="E45" s="79"/>
      <c r="F45" s="79"/>
      <c r="G45" s="49"/>
      <c r="H45" s="89"/>
      <c r="I45" s="79"/>
      <c r="J45" s="82"/>
    </row>
    <row r="46" spans="1:10" ht="49.05" customHeight="1" thickBot="1" x14ac:dyDescent="0.35">
      <c r="A46" s="25"/>
      <c r="B46" s="113"/>
      <c r="C46" s="111"/>
      <c r="D46" s="111"/>
      <c r="E46" s="111"/>
      <c r="F46" s="111"/>
      <c r="G46" s="99"/>
      <c r="H46" s="94"/>
      <c r="I46" s="95"/>
      <c r="J46" s="96"/>
    </row>
    <row r="48" spans="1:10" ht="102" customHeight="1" x14ac:dyDescent="0.3">
      <c r="A48" s="100" t="s">
        <v>193</v>
      </c>
      <c r="B48" s="53"/>
      <c r="C48" s="53"/>
      <c r="D48" s="53"/>
      <c r="E48" s="53"/>
      <c r="F48" s="53"/>
      <c r="G48" s="53"/>
      <c r="H48" s="53"/>
      <c r="I48" s="53"/>
      <c r="J48" s="53"/>
    </row>
    <row r="51" spans="1:10" x14ac:dyDescent="0.3">
      <c r="A51" s="97" t="s">
        <v>194</v>
      </c>
      <c r="B51" s="53"/>
      <c r="C51" s="53"/>
      <c r="D51" s="53"/>
      <c r="E51" s="102"/>
      <c r="F51" s="53"/>
      <c r="G51" s="53"/>
      <c r="H51" s="53"/>
      <c r="I51" s="53"/>
      <c r="J51" s="53"/>
    </row>
    <row r="53" spans="1:10" x14ac:dyDescent="0.3">
      <c r="A53" s="97" t="s">
        <v>195</v>
      </c>
      <c r="B53" s="53"/>
      <c r="C53" s="53"/>
      <c r="D53" s="53"/>
      <c r="E53" s="101"/>
      <c r="F53" s="53"/>
      <c r="G53" s="53"/>
      <c r="H53" s="53"/>
      <c r="I53" s="53"/>
      <c r="J53" s="53"/>
    </row>
    <row r="100" spans="1:1" ht="15.6" x14ac:dyDescent="0.3">
      <c r="A100" t="s">
        <v>196</v>
      </c>
    </row>
  </sheetData>
  <sheetProtection algorithmName="SHA-512" hashValue="8UYhyR335eOGsRJtZjBamLDEIqQT2OVB23KH3Mg+vshbQgkWnqPi02dL3BOvpIRHFibTVP15yHTCaFEyoT0W6A==" saltValue="d7cQKJ5/sFl1FcuS3pRTKg==" spinCount="100000"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Specialieji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Ignas Šimkevičius</cp:lastModifiedBy>
  <dcterms:created xsi:type="dcterms:W3CDTF">2023-04-04T12:16:45Z</dcterms:created>
  <dcterms:modified xsi:type="dcterms:W3CDTF">2026-04-23T15:13:57Z</dcterms:modified>
</cp:coreProperties>
</file>