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zm3180sa\Documents\Konkursai 2026\"/>
    </mc:Choice>
  </mc:AlternateContent>
  <xr:revisionPtr revIDLastSave="0" documentId="13_ncr:1_{533E7761-5500-4264-96FA-B6EB55F7A778}" xr6:coauthVersionLast="36" xr6:coauthVersionMax="36" xr10:uidLastSave="{00000000-0000-0000-0000-000000000000}"/>
  <bookViews>
    <workbookView xWindow="0" yWindow="0" windowWidth="28800" windowHeight="10725" xr2:uid="{E5130D4A-8F8C-44BD-8C16-C6CA2E71B7C9}"/>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0" i="1" l="1"/>
  <c r="O20" i="1" s="1"/>
  <c r="J20" i="1"/>
  <c r="K20" i="1" s="1"/>
  <c r="M19" i="1"/>
  <c r="O19" i="1" s="1"/>
  <c r="J19" i="1"/>
  <c r="K19" i="1" s="1"/>
  <c r="M18" i="1"/>
  <c r="O18" i="1" s="1"/>
  <c r="J18" i="1"/>
  <c r="K18" i="1" s="1"/>
  <c r="M17" i="1"/>
  <c r="O17" i="1" s="1"/>
  <c r="J17" i="1"/>
  <c r="K17" i="1" s="1"/>
  <c r="M15" i="1"/>
  <c r="O15" i="1" s="1"/>
  <c r="J15" i="1"/>
  <c r="K15" i="1" s="1"/>
  <c r="M14" i="1"/>
  <c r="O14" i="1" s="1"/>
  <c r="J14" i="1"/>
  <c r="K14" i="1" s="1"/>
  <c r="M13" i="1"/>
  <c r="O13" i="1" s="1"/>
  <c r="J13" i="1"/>
  <c r="K13" i="1" s="1"/>
  <c r="M12" i="1"/>
  <c r="O12" i="1" s="1"/>
  <c r="J12" i="1"/>
  <c r="K12" i="1" s="1"/>
  <c r="M11" i="1"/>
  <c r="O11" i="1" s="1"/>
  <c r="J11" i="1"/>
  <c r="K11" i="1" s="1"/>
  <c r="M10" i="1"/>
  <c r="O10" i="1" s="1"/>
  <c r="J10" i="1"/>
  <c r="K10" i="1" s="1"/>
  <c r="M9" i="1"/>
  <c r="O9" i="1" s="1"/>
  <c r="J9" i="1"/>
  <c r="K9" i="1" s="1"/>
  <c r="M8" i="1"/>
  <c r="O8" i="1" s="1"/>
  <c r="J8" i="1"/>
  <c r="J21" i="1" l="1"/>
  <c r="O21" i="1"/>
  <c r="M21" i="1"/>
  <c r="K8" i="1"/>
  <c r="K21" i="1" s="1"/>
</calcChain>
</file>

<file path=xl/sharedStrings.xml><?xml version="1.0" encoding="utf-8"?>
<sst xmlns="http://schemas.openxmlformats.org/spreadsheetml/2006/main" count="80" uniqueCount="58">
  <si>
    <t>VšĮ VUL Santaros klinikos</t>
  </si>
  <si>
    <t>TECHNINĖ SPECIFIKACIJA</t>
  </si>
  <si>
    <t>1. Prekių kokybė, žymėjimas, informacija vartotojui turi atitikti 93/42/EEC ir/ar MDR (ES) 2017/745 direktyvų reikalavimus. CE ženklinimas. Pateikti kartu su pasiūlymu tai įrodančius dokumentus.
2. Prekių charakteristikoms patvirtinti tiekėjai su pasiūlymu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privalo įrodyti, kad siūlomos prekės atitinka šioje techninėje specifikacijoje nurodytus reikalavimus - kartu su pasiūlymu tiekėjas turi pateikti prekių gamintojo techninius dokumentus,  įrodančius techninėje specifikacijoje nustatytų reikalavimų atitikimą lietuvių kalba (reikalavimai dokumentų vertimui pateikti Bendrųjų pirkimo sąlygų 5.7 p., lietuvių kalba privaloma pateikti tik techninę informaciją, kuri įrodo siūlomų prekių atitikimą techninės specifikacijos reikalavimams). Teikiamuose gamintojo techniniuose dokumentuose tiekėjas turi pažymėti informaciją (pabraukti ar spalvotai pažymėti arba rodyklėmis nurodyti ar pan.), kuri įrodo prekių atitikimą techninės specifikacijos reikalavimams ir prie pažymėtos informacijos turi įrašyti techninės specifikacijos punktų numerius, kuriuose nurodyti reikalavimai. Perkančioji organizacija gali prašyti tiekėjo pateikti prekių gamintojo techninių dokumentų originalus, tiekėjui jų nepateikus – pasiūlymą atmesti. Pastaba. Jei techniniai duomenys, įrodantys, kad prekės atitinka techninės specifikacijos reikalavimus, pateikti bendruose gamintojo dokumentuose (kataloguose, brošiūrose ar pan.) ne lietuvių kalba (turėtų būti anglų kalba, nes ji laikoma tarptautine verslo komunikacijos kalba), tokiu atveju, nereikia pateikti viso dokumento vertimo į lietuvių kalbą, būtina pateikti vertimą į lietuvių kalbą tik tų dokumento vietų, kurios būtinos įrodymui, jog prekės atitinka techninės specifikacijos reikalavimus.  
*Prekės kodas gamintojo kataloge, jeigu gamintojas turi savo prekių katalogą.</t>
  </si>
  <si>
    <t xml:space="preserve">Planuojama pirkėjo </t>
  </si>
  <si>
    <t>Tiekėjo pasiūlymas</t>
  </si>
  <si>
    <t>Pirkimo dalies Nr.</t>
  </si>
  <si>
    <t>Pirkimo dalies Nr. jei pirkimas kartojamas</t>
  </si>
  <si>
    <t>Priemonės pavadinimas</t>
  </si>
  <si>
    <t>BVPŽ kodas</t>
  </si>
  <si>
    <t>Charakteristikos, reikalavimai</t>
  </si>
  <si>
    <t>Mato vienetas</t>
  </si>
  <si>
    <t xml:space="preserve">Vnt. kaina Eur be PVM </t>
  </si>
  <si>
    <t>PVM tarifas ٪</t>
  </si>
  <si>
    <t xml:space="preserve">Maksimali pirkimo suma Eur be PVM </t>
  </si>
  <si>
    <t xml:space="preserve">Maksimali pirkimo suma Eur su PVM </t>
  </si>
  <si>
    <t xml:space="preserve">Siūlomas įkainis EUR be PVM, </t>
  </si>
  <si>
    <t>Suma EUR be PVM</t>
  </si>
  <si>
    <t>Suma EUR su PVM</t>
  </si>
  <si>
    <t>Tiekėjo siūlomų prekių  charakteristikos, parametrai, jų reikšmės</t>
  </si>
  <si>
    <t>Tiekėjo siūlomos prekės kodas*</t>
  </si>
  <si>
    <t>Gamintojas</t>
  </si>
  <si>
    <t>Pastabos</t>
  </si>
  <si>
    <t>Viso:</t>
  </si>
  <si>
    <t>Filtrai Olympus gamintojo vakuuminiams siurbliams, Olympus SSU-2, KV-5.</t>
  </si>
  <si>
    <t>kompl.</t>
  </si>
  <si>
    <t xml:space="preserve">Preliminarus kiekis 36 mėn. </t>
  </si>
  <si>
    <t>Filtrai Nr.2</t>
  </si>
  <si>
    <t>Filtrai Nr.1</t>
  </si>
  <si>
    <t>Filtrai Olympus gamintojo vakuuminiam siurbliui KV-6.</t>
  </si>
  <si>
    <t xml:space="preserve">Biopsinės angos vožtuvėliai </t>
  </si>
  <si>
    <t>Biopsinės angos vožtuvėliai Olympus gamintojo EVIS 160, 165, 180, 185, 190, 1100 serijos vaizdo endoskopams, daugkartinio naudojimo.</t>
  </si>
  <si>
    <t>vnt.</t>
  </si>
  <si>
    <t>Oro/vandens vožtuvas Nr.1</t>
  </si>
  <si>
    <t>Oro/vandens vožtuvas Nr.2</t>
  </si>
  <si>
    <t>Oro/vandens vožtuvas Olympus gamintojo lympus gamintojo EVIS 160, 165, 180, 185, 190, 1100 serijos vaizdo endoskopams, daugkartinio naudojimo</t>
  </si>
  <si>
    <t>Oro/vandens vožtuvas Olympus gamintojo endosonoskopams GF-UE160-AL5, GF-UCT140, daugkartinio naudojimo</t>
  </si>
  <si>
    <t>Atsiurbimo vožtuvas</t>
  </si>
  <si>
    <t>Atsiurbimo vožtuvas  Olympus gamintojo lympus gamintojo EVIS 160, 165, 180, 185, 190, 1100 serijos vaizdo endoskopams, daugkartinio naudojimo</t>
  </si>
  <si>
    <t>Elektrinių kontaktų dangtelis</t>
  </si>
  <si>
    <t>Elektrinių kontaktų dangtelis  Olympus gamintojo EVIS 145, 160, 165 ir 180 serijos vaizdo endoskopams, daugkartinio naudojimo.</t>
  </si>
  <si>
    <t>Distalinės dalies gaubtelis</t>
  </si>
  <si>
    <t>Vaizdo duodenoskopams  Olympus gamintojo TJF- 160, daugkartinio naudojimo</t>
  </si>
  <si>
    <t>Priemonės litortipsijai  tulžies latakuose</t>
  </si>
  <si>
    <t>9.1</t>
  </si>
  <si>
    <t>9.2</t>
  </si>
  <si>
    <t>9.3</t>
  </si>
  <si>
    <t>9.4</t>
  </si>
  <si>
    <t>Rankena skirta mechaninei litotripsijai</t>
  </si>
  <si>
    <t>Skirta daugkartiniam naudojimui. Pagaminta iš aliuminio. Gali būti naudojama tiek avarinės litotripsijos, tiek TTS-per endoskopą (through the Scope) litotripsijos atveju. Turi atskirą rankenėlę vielos užrakinimo/atrakinimo pozicijai. Rankenos viršuje yra speciali anga TTS arba avarinei spiralei tvirtinti.</t>
  </si>
  <si>
    <t>Metalinė spiralė avarinei litotripsijai</t>
  </si>
  <si>
    <t>Daugkartinio naudojimo, ilgis 95-105 cm., diametras 3,9-4,1</t>
  </si>
  <si>
    <t>Daugkartinio naudojimo su nuimama rankenėle, vielos ilgis 400mm, diametras 2,6mm; atidaryto krepšelio parametrai 25mm*40 mm, sudarytas iš keturių susuktų nerudijančio plieno vielučių, susijungusių į metalinį mazgą, įgalinantį lengvesnį krepšelio pozicionavimą.</t>
  </si>
  <si>
    <t>Krepšelis litotripsijai Nr.1</t>
  </si>
  <si>
    <t>Krepšelis litotripsijai Nr.2</t>
  </si>
  <si>
    <t>Daugkartinio naudojimo su nuimama rankenėle, vielos ilgis 400mm, diametras 2,6mm; atidaryto krepšelio parametrai 30mm*45 mm, sudarytas iš keturių susuktų nerudijančio plieno vielučių, susijungusių į metalinį mazgą, įgalinantį lengvesnį krepšelio pozicionavimą.</t>
  </si>
  <si>
    <t>Priemonės endoskopijai</t>
  </si>
  <si>
    <t>33141000-0</t>
  </si>
  <si>
    <t>33140000-3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</si>
</sst>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 _€_-;\-* #,##0.00\ _€_-;_-* &quot;-&quot;??\ _€_-;_-@_-"/>
    <numFmt numFmtId="164" formatCode="#,##0\ _€"/>
    <numFmt numFmtId="165" formatCode="#,##0.0000"/>
    <numFmt numFmtId="166" formatCode="#,##0.000"/>
  </numFmts>
  <fonts count="13"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b/>
      <sz val="11"/>
      <name val="Arial"/>
      <family val="2"/>
      <charset val="186"/>
    </font>
    <font>
      <b/>
      <sz val="11"/>
      <color rgb="FF00B050"/>
      <name val="Arial"/>
      <family val="2"/>
      <charset val="186"/>
    </font>
    <font>
      <sz val="11"/>
      <color theme="1"/>
      <name val="Arial"/>
      <family val="2"/>
      <charset val="186"/>
    </font>
    <font>
      <b/>
      <sz val="12"/>
      <name val="Arial"/>
      <family val="2"/>
      <charset val="186"/>
    </font>
    <font>
      <sz val="12"/>
      <color theme="1"/>
      <name val="Arial"/>
      <family val="2"/>
      <charset val="186"/>
    </font>
    <font>
      <sz val="11"/>
      <name val="Arial"/>
      <family val="2"/>
      <charset val="186"/>
    </font>
    <font>
      <b/>
      <sz val="12"/>
      <color theme="1"/>
      <name val="Arial"/>
      <family val="2"/>
      <charset val="186"/>
    </font>
    <font>
      <b/>
      <sz val="11"/>
      <color theme="1"/>
      <name val="Arial"/>
      <family val="2"/>
      <charset val="186"/>
    </font>
    <font>
      <b/>
      <sz val="10"/>
      <name val="Times"/>
      <family val="1"/>
    </font>
    <font>
      <b/>
      <sz val="10"/>
      <color theme="1"/>
      <name val="Times"/>
      <family val="1"/>
    </font>
  </fonts>
  <fills count="4">
    <fill>
      <patternFill patternType="none"/>
    </fill>
    <fill>
      <patternFill patternType="gray125"/>
    </fill>
    <fill>
      <patternFill patternType="solid">
        <fgColor rgb="FFC6EFCE"/>
      </patternFill>
    </fill>
    <fill>
      <patternFill patternType="solid">
        <fgColor theme="0" tint="-4.9989318521683403E-2"/>
        <bgColor indexed="64"/>
      </patternFill>
    </fill>
  </fills>
  <borders count="1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auto="1"/>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cellStyleXfs>
  <cellXfs count="78">
    <xf numFmtId="0" fontId="0" fillId="0" borderId="0" xfId="0"/>
    <xf numFmtId="2" fontId="3" fillId="0" borderId="0" xfId="2" applyNumberFormat="1" applyFont="1" applyAlignment="1" applyProtection="1">
      <alignment horizontal="left" vertical="top"/>
      <protection locked="0"/>
    </xf>
    <xf numFmtId="0" fontId="4" fillId="0" borderId="0" xfId="2" applyFont="1" applyAlignment="1" applyProtection="1">
      <alignment horizontal="center" vertical="top"/>
      <protection locked="0"/>
    </xf>
    <xf numFmtId="0" fontId="5" fillId="0" borderId="0" xfId="2" applyFont="1" applyAlignment="1" applyProtection="1">
      <alignment horizontal="center" vertical="top"/>
      <protection locked="0"/>
    </xf>
    <xf numFmtId="1" fontId="5" fillId="0" borderId="0" xfId="2" applyNumberFormat="1" applyFont="1" applyAlignment="1" applyProtection="1">
      <alignment horizontal="center" vertical="top"/>
      <protection locked="0"/>
    </xf>
    <xf numFmtId="4" fontId="5" fillId="0" borderId="0" xfId="2" applyNumberFormat="1" applyFont="1" applyAlignment="1" applyProtection="1">
      <alignment horizontal="center" vertical="top"/>
      <protection locked="0"/>
    </xf>
    <xf numFmtId="0" fontId="5" fillId="0" borderId="0" xfId="2" applyFont="1" applyAlignment="1" applyProtection="1">
      <alignment vertical="top"/>
      <protection locked="0"/>
    </xf>
    <xf numFmtId="0" fontId="5" fillId="0" borderId="0" xfId="2" applyFont="1" applyProtection="1">
      <protection locked="0"/>
    </xf>
    <xf numFmtId="0" fontId="7" fillId="0" borderId="0" xfId="2" applyFont="1" applyProtection="1">
      <protection locked="0"/>
    </xf>
    <xf numFmtId="0" fontId="5" fillId="0" borderId="0" xfId="2" applyFont="1"/>
    <xf numFmtId="0" fontId="5" fillId="0" borderId="0" xfId="2" applyFont="1" applyAlignment="1">
      <alignment horizontal="center"/>
    </xf>
    <xf numFmtId="0" fontId="10" fillId="0" borderId="0" xfId="2" applyFont="1"/>
    <xf numFmtId="0" fontId="11" fillId="0" borderId="8" xfId="3" applyFont="1" applyBorder="1" applyAlignment="1">
      <alignment horizontal="center" vertical="center" wrapText="1"/>
    </xf>
    <xf numFmtId="0" fontId="11" fillId="0" borderId="9" xfId="3" applyFont="1" applyBorder="1" applyAlignment="1">
      <alignment horizontal="center" vertical="center" wrapText="1"/>
    </xf>
    <xf numFmtId="2" fontId="11" fillId="0" borderId="9" xfId="3" applyNumberFormat="1" applyFont="1" applyBorder="1" applyAlignment="1">
      <alignment horizontal="center" vertical="center" wrapText="1"/>
    </xf>
    <xf numFmtId="0" fontId="11" fillId="0" borderId="9" xfId="1" applyFont="1" applyFill="1" applyBorder="1" applyAlignment="1" applyProtection="1">
      <alignment horizontal="center" vertical="center" wrapText="1"/>
      <protection locked="0"/>
    </xf>
    <xf numFmtId="0" fontId="11" fillId="0" borderId="9" xfId="2" applyFont="1" applyBorder="1" applyAlignment="1" applyProtection="1">
      <alignment horizontal="center" vertical="center" wrapText="1"/>
      <protection locked="0"/>
    </xf>
    <xf numFmtId="0" fontId="11" fillId="0" borderId="10" xfId="1" applyFont="1" applyFill="1" applyBorder="1" applyAlignment="1" applyProtection="1">
      <alignment horizontal="center" vertical="center" wrapText="1"/>
      <protection locked="0"/>
    </xf>
    <xf numFmtId="0" fontId="11" fillId="0" borderId="11" xfId="1" applyFont="1" applyFill="1" applyBorder="1" applyAlignment="1" applyProtection="1">
      <alignment horizontal="center" vertical="center" wrapText="1"/>
      <protection locked="0"/>
    </xf>
    <xf numFmtId="0" fontId="11" fillId="0" borderId="12" xfId="1" applyFont="1" applyFill="1" applyBorder="1" applyAlignment="1" applyProtection="1">
      <alignment horizontal="center" vertical="center" wrapText="1"/>
      <protection locked="0"/>
    </xf>
    <xf numFmtId="0" fontId="11" fillId="0" borderId="12" xfId="2" applyFont="1" applyBorder="1" applyAlignment="1" applyProtection="1">
      <alignment horizontal="center" vertical="center" wrapText="1"/>
      <protection locked="0"/>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1" fillId="0" borderId="4" xfId="3" applyFont="1" applyBorder="1" applyAlignment="1">
      <alignment horizontal="center" vertical="center" wrapText="1"/>
    </xf>
    <xf numFmtId="0" fontId="5" fillId="0" borderId="14" xfId="2" applyFont="1" applyBorder="1" applyAlignment="1">
      <alignment horizontal="center" vertical="top"/>
    </xf>
    <xf numFmtId="0" fontId="5" fillId="0" borderId="15" xfId="2" applyFont="1" applyBorder="1" applyAlignment="1">
      <alignment horizontal="center" vertical="top"/>
    </xf>
    <xf numFmtId="2" fontId="8" fillId="0" borderId="15" xfId="3" applyNumberFormat="1" applyFont="1" applyBorder="1" applyAlignment="1">
      <alignment horizontal="left" vertical="top" wrapText="1"/>
    </xf>
    <xf numFmtId="2" fontId="8" fillId="0" borderId="15" xfId="3" applyNumberFormat="1" applyFont="1" applyBorder="1" applyAlignment="1">
      <alignment horizontal="left" vertical="top"/>
    </xf>
    <xf numFmtId="2" fontId="8" fillId="0" borderId="15" xfId="3" applyNumberFormat="1" applyFont="1" applyBorder="1" applyAlignment="1">
      <alignment horizontal="center" vertical="center" wrapText="1"/>
    </xf>
    <xf numFmtId="1" fontId="8" fillId="0" borderId="15" xfId="3" applyNumberFormat="1" applyFont="1" applyBorder="1" applyAlignment="1">
      <alignment horizontal="center" vertical="center" wrapText="1"/>
    </xf>
    <xf numFmtId="4" fontId="8" fillId="0" borderId="15" xfId="3" applyNumberFormat="1" applyFont="1" applyBorder="1" applyAlignment="1">
      <alignment horizontal="center" vertical="center" wrapText="1"/>
    </xf>
    <xf numFmtId="164" fontId="8" fillId="0" borderId="15" xfId="3" applyNumberFormat="1" applyFont="1" applyBorder="1" applyAlignment="1">
      <alignment horizontal="center" vertical="center" wrapText="1"/>
    </xf>
    <xf numFmtId="2" fontId="8" fillId="0" borderId="16" xfId="3" applyNumberFormat="1" applyFont="1" applyBorder="1" applyAlignment="1">
      <alignment horizontal="center" vertical="center"/>
    </xf>
    <xf numFmtId="2" fontId="8" fillId="0" borderId="14" xfId="3" applyNumberFormat="1" applyFont="1" applyBorder="1" applyAlignment="1">
      <alignment horizontal="center" vertical="center"/>
    </xf>
    <xf numFmtId="2" fontId="8" fillId="0" borderId="15" xfId="3" applyNumberFormat="1" applyFont="1" applyBorder="1" applyAlignment="1">
      <alignment horizontal="center" vertical="center"/>
    </xf>
    <xf numFmtId="1" fontId="8" fillId="0" borderId="15" xfId="3" applyNumberFormat="1" applyFont="1" applyBorder="1" applyAlignment="1">
      <alignment horizontal="left" vertical="top" wrapText="1"/>
    </xf>
    <xf numFmtId="1" fontId="8" fillId="0" borderId="16" xfId="3" applyNumberFormat="1" applyFont="1" applyBorder="1" applyAlignment="1">
      <alignment horizontal="left" vertical="top" wrapText="1"/>
    </xf>
    <xf numFmtId="2" fontId="8" fillId="0" borderId="4" xfId="3" applyNumberFormat="1" applyFont="1" applyBorder="1" applyAlignment="1">
      <alignment horizontal="center" vertical="top"/>
    </xf>
    <xf numFmtId="0" fontId="5" fillId="0" borderId="0" xfId="2" applyFont="1" applyAlignment="1">
      <alignment vertical="top"/>
    </xf>
    <xf numFmtId="4" fontId="8" fillId="0" borderId="15" xfId="1" applyNumberFormat="1" applyFont="1" applyFill="1" applyBorder="1" applyAlignment="1">
      <alignment horizontal="center" vertical="center"/>
    </xf>
    <xf numFmtId="1" fontId="8" fillId="0" borderId="15" xfId="3" applyNumberFormat="1" applyFont="1" applyBorder="1" applyAlignment="1">
      <alignment horizontal="left" vertical="top"/>
    </xf>
    <xf numFmtId="1" fontId="8" fillId="0" borderId="16" xfId="3" applyNumberFormat="1" applyFont="1" applyBorder="1" applyAlignment="1">
      <alignment horizontal="left" vertical="top"/>
    </xf>
    <xf numFmtId="0" fontId="8" fillId="0" borderId="15" xfId="3" applyFont="1" applyBorder="1" applyAlignment="1">
      <alignment horizontal="left" vertical="top" wrapText="1"/>
    </xf>
    <xf numFmtId="1" fontId="8" fillId="0" borderId="15" xfId="3" applyNumberFormat="1" applyFont="1" applyBorder="1" applyAlignment="1">
      <alignment horizontal="center" vertical="center"/>
    </xf>
    <xf numFmtId="4" fontId="8" fillId="0" borderId="15" xfId="3" applyNumberFormat="1" applyFont="1" applyBorder="1" applyAlignment="1">
      <alignment horizontal="center" vertical="center"/>
    </xf>
    <xf numFmtId="165" fontId="8" fillId="0" borderId="15" xfId="1" applyNumberFormat="1" applyFont="1" applyFill="1" applyBorder="1" applyAlignment="1">
      <alignment horizontal="center" vertical="center"/>
    </xf>
    <xf numFmtId="0" fontId="8" fillId="0" borderId="15" xfId="3" applyFont="1" applyBorder="1" applyAlignment="1">
      <alignment vertical="top" wrapText="1"/>
    </xf>
    <xf numFmtId="2" fontId="8" fillId="0" borderId="15" xfId="4" applyNumberFormat="1" applyFont="1" applyBorder="1" applyAlignment="1">
      <alignment horizontal="left" vertical="top"/>
    </xf>
    <xf numFmtId="2" fontId="8" fillId="0" borderId="15" xfId="4" applyNumberFormat="1" applyFont="1" applyBorder="1" applyAlignment="1">
      <alignment horizontal="left" vertical="top" wrapText="1"/>
    </xf>
    <xf numFmtId="2" fontId="8" fillId="0" borderId="15" xfId="4" applyNumberFormat="1" applyFont="1" applyBorder="1" applyAlignment="1">
      <alignment horizontal="center" vertical="center" wrapText="1"/>
    </xf>
    <xf numFmtId="1" fontId="8" fillId="0" borderId="15" xfId="4" applyNumberFormat="1" applyFont="1" applyBorder="1" applyAlignment="1">
      <alignment horizontal="center" vertical="center" wrapText="1"/>
    </xf>
    <xf numFmtId="4" fontId="8" fillId="0" borderId="15" xfId="4" applyNumberFormat="1" applyFont="1" applyBorder="1" applyAlignment="1">
      <alignment horizontal="center" vertical="center" wrapText="1"/>
    </xf>
    <xf numFmtId="2" fontId="8" fillId="0" borderId="4" xfId="4" applyNumberFormat="1" applyFont="1" applyBorder="1" applyAlignment="1">
      <alignment horizontal="center" vertical="top"/>
    </xf>
    <xf numFmtId="2" fontId="8" fillId="0" borderId="15" xfId="2" applyNumberFormat="1" applyFont="1" applyBorder="1" applyAlignment="1">
      <alignment horizontal="left" vertical="top" wrapText="1"/>
    </xf>
    <xf numFmtId="2" fontId="8" fillId="0" borderId="15" xfId="2" applyNumberFormat="1" applyFont="1" applyBorder="1" applyAlignment="1">
      <alignment horizontal="center" vertical="center" wrapText="1"/>
    </xf>
    <xf numFmtId="1" fontId="8" fillId="0" borderId="15" xfId="2" applyNumberFormat="1" applyFont="1" applyBorder="1" applyAlignment="1">
      <alignment horizontal="center" vertical="center" wrapText="1"/>
    </xf>
    <xf numFmtId="166" fontId="8" fillId="0" borderId="15" xfId="2" applyNumberFormat="1" applyFont="1" applyBorder="1" applyAlignment="1">
      <alignment horizontal="center" vertical="center"/>
    </xf>
    <xf numFmtId="1" fontId="8" fillId="0" borderId="15" xfId="2" applyNumberFormat="1" applyFont="1" applyBorder="1" applyAlignment="1">
      <alignment horizontal="center" vertical="center"/>
    </xf>
    <xf numFmtId="2" fontId="8" fillId="0" borderId="15" xfId="2" applyNumberFormat="1" applyFont="1" applyBorder="1" applyAlignment="1">
      <alignment horizontal="left" vertical="top"/>
    </xf>
    <xf numFmtId="2" fontId="8" fillId="0" borderId="16" xfId="2" applyNumberFormat="1" applyFont="1" applyBorder="1" applyAlignment="1">
      <alignment horizontal="left" vertical="top"/>
    </xf>
    <xf numFmtId="1" fontId="5" fillId="0" borderId="0" xfId="2" applyNumberFormat="1" applyFont="1" applyAlignment="1">
      <alignment horizontal="center"/>
    </xf>
    <xf numFmtId="0" fontId="10" fillId="0" borderId="15" xfId="2" applyFont="1" applyBorder="1" applyAlignment="1">
      <alignment horizontal="center"/>
    </xf>
    <xf numFmtId="4" fontId="10" fillId="0" borderId="17" xfId="2" applyNumberFormat="1" applyFont="1" applyBorder="1" applyAlignment="1">
      <alignment horizontal="center"/>
    </xf>
    <xf numFmtId="4" fontId="10" fillId="0" borderId="13" xfId="2" applyNumberFormat="1" applyFont="1" applyBorder="1" applyAlignment="1">
      <alignment horizontal="center"/>
    </xf>
    <xf numFmtId="0" fontId="10" fillId="0" borderId="7" xfId="2" applyFont="1" applyBorder="1" applyAlignment="1">
      <alignment horizontal="center"/>
    </xf>
    <xf numFmtId="2" fontId="10" fillId="0" borderId="18" xfId="2" applyNumberFormat="1" applyFont="1" applyBorder="1" applyAlignment="1">
      <alignment horizontal="center"/>
    </xf>
    <xf numFmtId="0" fontId="10" fillId="3" borderId="6" xfId="2" applyFont="1" applyFill="1" applyBorder="1" applyAlignment="1">
      <alignment horizontal="center"/>
    </xf>
    <xf numFmtId="4" fontId="5" fillId="0" borderId="0" xfId="2" applyNumberFormat="1" applyFont="1" applyAlignment="1">
      <alignment horizontal="center"/>
    </xf>
    <xf numFmtId="0" fontId="5" fillId="0" borderId="0" xfId="2" applyFont="1" applyAlignment="1">
      <alignment horizontal="left"/>
    </xf>
    <xf numFmtId="4" fontId="5" fillId="0" borderId="0" xfId="2" applyNumberFormat="1" applyFont="1"/>
    <xf numFmtId="2" fontId="6" fillId="0" borderId="0" xfId="2" applyNumberFormat="1" applyFont="1" applyAlignment="1" applyProtection="1">
      <alignment horizontal="center" vertical="top"/>
      <protection locked="0"/>
    </xf>
    <xf numFmtId="2" fontId="6" fillId="0" borderId="1" xfId="2" applyNumberFormat="1" applyFont="1" applyBorder="1" applyAlignment="1" applyProtection="1">
      <alignment horizontal="center" vertical="top"/>
      <protection locked="0"/>
    </xf>
    <xf numFmtId="2" fontId="8" fillId="0" borderId="2" xfId="2" applyNumberFormat="1" applyFont="1" applyBorder="1" applyAlignment="1" applyProtection="1">
      <alignment horizontal="left" vertical="top" wrapText="1"/>
      <protection locked="0"/>
    </xf>
    <xf numFmtId="2" fontId="8" fillId="0" borderId="3" xfId="2" applyNumberFormat="1" applyFont="1" applyBorder="1" applyAlignment="1" applyProtection="1">
      <alignment horizontal="left" vertical="top" wrapText="1"/>
      <protection locked="0"/>
    </xf>
    <xf numFmtId="2" fontId="8" fillId="0" borderId="4" xfId="2" applyNumberFormat="1" applyFont="1" applyBorder="1" applyAlignment="1" applyProtection="1">
      <alignment horizontal="left" vertical="top" wrapText="1"/>
      <protection locked="0"/>
    </xf>
    <xf numFmtId="0" fontId="9" fillId="0" borderId="5" xfId="2" applyFont="1" applyBorder="1" applyAlignment="1">
      <alignment horizontal="center"/>
    </xf>
    <xf numFmtId="0" fontId="9" fillId="0" borderId="6" xfId="2" applyFont="1" applyBorder="1" applyAlignment="1">
      <alignment horizontal="center"/>
    </xf>
    <xf numFmtId="0" fontId="9" fillId="0" borderId="7" xfId="2" applyFont="1" applyBorder="1" applyAlignment="1">
      <alignment horizontal="center"/>
    </xf>
  </cellXfs>
  <cellStyles count="7">
    <cellStyle name="Comma 2 2" xfId="5" xr:uid="{8E1FEC17-706D-4844-9DD3-36DF4F116FD5}"/>
    <cellStyle name="Good" xfId="1" builtinId="26"/>
    <cellStyle name="Normal" xfId="0" builtinId="0"/>
    <cellStyle name="Normal 14 2 3 2" xfId="4" xr:uid="{3C3BFF5C-2E06-4AF8-8C20-E3497B7A3EC2}"/>
    <cellStyle name="Normal 26 2" xfId="3" xr:uid="{715AE007-70A5-47CB-BDF1-A903D833B5E8}"/>
    <cellStyle name="Normal 60" xfId="2" xr:uid="{B7AE45DF-D70F-4099-9C04-49E329CE0703}"/>
    <cellStyle name="Normal 67" xfId="6" xr:uid="{3058AA36-F0A0-4535-9B6D-9DDB894D2D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E2074-7D1D-405A-952C-AC3729DA1692}">
  <dimension ref="A1:U22"/>
  <sheetViews>
    <sheetView tabSelected="1" topLeftCell="A7" workbookViewId="0">
      <selection activeCell="C16" sqref="C16"/>
    </sheetView>
  </sheetViews>
  <sheetFormatPr defaultRowHeight="14.25" x14ac:dyDescent="0.2"/>
  <cols>
    <col min="1" max="1" width="8.28515625" style="9" customWidth="1"/>
    <col min="2" max="2" width="13.85546875" style="9" customWidth="1"/>
    <col min="3" max="3" width="22.140625" style="9" customWidth="1"/>
    <col min="4" max="4" width="13.28515625" style="9" customWidth="1"/>
    <col min="5" max="5" width="52.5703125" style="9" customWidth="1"/>
    <col min="6" max="6" width="10.7109375" style="10" customWidth="1"/>
    <col min="7" max="7" width="14" style="9" customWidth="1"/>
    <col min="8" max="8" width="11.28515625" style="10" customWidth="1"/>
    <col min="9" max="9" width="9.7109375" style="9" customWidth="1"/>
    <col min="10" max="10" width="14.42578125" style="10" customWidth="1"/>
    <col min="11" max="12" width="13.85546875" style="10" customWidth="1"/>
    <col min="13" max="13" width="13.42578125" style="10" customWidth="1"/>
    <col min="14" max="14" width="10.28515625" style="10" customWidth="1"/>
    <col min="15" max="15" width="14.85546875" style="10" customWidth="1"/>
    <col min="16" max="16" width="25.85546875" style="10" customWidth="1"/>
    <col min="17" max="17" width="18.42578125" style="10" customWidth="1"/>
    <col min="18" max="18" width="16" style="10" customWidth="1"/>
    <col min="19" max="19" width="21.28515625" style="10" customWidth="1"/>
    <col min="20" max="20" width="24" style="38" customWidth="1"/>
    <col min="21" max="21" width="20" style="9" customWidth="1"/>
    <col min="22" max="22" width="37.28515625" style="9" customWidth="1"/>
    <col min="23" max="16384" width="9.140625" style="9"/>
  </cols>
  <sheetData>
    <row r="1" spans="1:21" s="7" customFormat="1" ht="13.5" customHeight="1" x14ac:dyDescent="0.2">
      <c r="A1" s="1" t="s">
        <v>0</v>
      </c>
      <c r="B1" s="1"/>
      <c r="C1" s="2"/>
      <c r="D1" s="2"/>
      <c r="E1" s="3"/>
      <c r="F1" s="3"/>
      <c r="G1" s="4"/>
      <c r="H1" s="5"/>
      <c r="I1" s="5"/>
      <c r="J1" s="6"/>
    </row>
    <row r="2" spans="1:21" s="8" customFormat="1" ht="15.75" x14ac:dyDescent="0.2">
      <c r="A2" s="70" t="s">
        <v>1</v>
      </c>
      <c r="B2" s="70"/>
      <c r="C2" s="70"/>
      <c r="D2" s="70"/>
      <c r="E2" s="70"/>
      <c r="F2" s="70"/>
      <c r="G2" s="70"/>
      <c r="H2" s="70"/>
      <c r="I2" s="70"/>
      <c r="J2" s="70"/>
      <c r="K2" s="70"/>
      <c r="L2" s="70"/>
      <c r="M2" s="70"/>
      <c r="N2" s="70"/>
      <c r="O2" s="70"/>
      <c r="P2" s="70"/>
      <c r="Q2" s="70"/>
      <c r="R2" s="70"/>
      <c r="S2" s="70"/>
    </row>
    <row r="3" spans="1:21" s="8" customFormat="1" ht="15.75" x14ac:dyDescent="0.2">
      <c r="A3" s="71" t="s">
        <v>55</v>
      </c>
      <c r="B3" s="71"/>
      <c r="C3" s="71"/>
      <c r="D3" s="71"/>
      <c r="E3" s="71"/>
      <c r="F3" s="71"/>
      <c r="G3" s="71"/>
      <c r="H3" s="71"/>
      <c r="I3" s="71"/>
      <c r="J3" s="71"/>
      <c r="K3" s="71"/>
      <c r="L3" s="71"/>
      <c r="M3" s="71"/>
      <c r="N3" s="71"/>
      <c r="O3" s="71"/>
      <c r="P3" s="71"/>
      <c r="Q3" s="71"/>
      <c r="R3" s="71"/>
      <c r="S3" s="71"/>
    </row>
    <row r="4" spans="1:21" s="7" customFormat="1" ht="149.25" customHeight="1" x14ac:dyDescent="0.2">
      <c r="A4" s="72" t="s">
        <v>2</v>
      </c>
      <c r="B4" s="73"/>
      <c r="C4" s="73"/>
      <c r="D4" s="73"/>
      <c r="E4" s="73"/>
      <c r="F4" s="73"/>
      <c r="G4" s="73"/>
      <c r="H4" s="73"/>
      <c r="I4" s="73"/>
      <c r="J4" s="73"/>
      <c r="K4" s="73"/>
      <c r="L4" s="73"/>
      <c r="M4" s="73"/>
      <c r="N4" s="73"/>
      <c r="O4" s="73"/>
      <c r="P4" s="73"/>
      <c r="Q4" s="73"/>
      <c r="R4" s="73"/>
      <c r="S4" s="74"/>
    </row>
    <row r="5" spans="1:21" ht="15" thickBot="1" x14ac:dyDescent="0.25">
      <c r="E5" s="10"/>
      <c r="G5" s="10"/>
      <c r="I5" s="10"/>
      <c r="T5" s="7"/>
    </row>
    <row r="6" spans="1:21" ht="16.5" thickBot="1" x14ac:dyDescent="0.3">
      <c r="A6" s="75" t="s">
        <v>3</v>
      </c>
      <c r="B6" s="76"/>
      <c r="C6" s="76"/>
      <c r="D6" s="76"/>
      <c r="E6" s="76"/>
      <c r="F6" s="76"/>
      <c r="G6" s="76"/>
      <c r="H6" s="76"/>
      <c r="I6" s="76"/>
      <c r="J6" s="76"/>
      <c r="K6" s="76"/>
      <c r="L6" s="75" t="s">
        <v>4</v>
      </c>
      <c r="M6" s="76"/>
      <c r="N6" s="76"/>
      <c r="O6" s="76"/>
      <c r="P6" s="76"/>
      <c r="Q6" s="76"/>
      <c r="R6" s="77"/>
      <c r="S6" s="11"/>
      <c r="T6" s="7"/>
    </row>
    <row r="7" spans="1:21" ht="38.25" x14ac:dyDescent="0.2">
      <c r="A7" s="12" t="s">
        <v>5</v>
      </c>
      <c r="B7" s="13" t="s">
        <v>6</v>
      </c>
      <c r="C7" s="13" t="s">
        <v>7</v>
      </c>
      <c r="D7" s="13" t="s">
        <v>8</v>
      </c>
      <c r="E7" s="13" t="s">
        <v>9</v>
      </c>
      <c r="F7" s="13" t="s">
        <v>10</v>
      </c>
      <c r="G7" s="14" t="s">
        <v>25</v>
      </c>
      <c r="H7" s="15" t="s">
        <v>11</v>
      </c>
      <c r="I7" s="16" t="s">
        <v>12</v>
      </c>
      <c r="J7" s="15" t="s">
        <v>13</v>
      </c>
      <c r="K7" s="17" t="s">
        <v>14</v>
      </c>
      <c r="L7" s="18" t="s">
        <v>15</v>
      </c>
      <c r="M7" s="19" t="s">
        <v>16</v>
      </c>
      <c r="N7" s="20" t="s">
        <v>12</v>
      </c>
      <c r="O7" s="20" t="s">
        <v>17</v>
      </c>
      <c r="P7" s="21" t="s">
        <v>18</v>
      </c>
      <c r="Q7" s="21" t="s">
        <v>19</v>
      </c>
      <c r="R7" s="22" t="s">
        <v>20</v>
      </c>
      <c r="S7" s="23" t="s">
        <v>21</v>
      </c>
      <c r="T7" s="9"/>
    </row>
    <row r="8" spans="1:21" ht="28.5" x14ac:dyDescent="0.2">
      <c r="A8" s="24">
        <v>1</v>
      </c>
      <c r="B8" s="25">
        <v>19998</v>
      </c>
      <c r="C8" s="26" t="s">
        <v>27</v>
      </c>
      <c r="D8" s="27" t="s">
        <v>56</v>
      </c>
      <c r="E8" s="26" t="s">
        <v>23</v>
      </c>
      <c r="F8" s="28" t="s">
        <v>24</v>
      </c>
      <c r="G8" s="29">
        <v>150</v>
      </c>
      <c r="H8" s="30">
        <v>14.5</v>
      </c>
      <c r="I8" s="31">
        <v>21</v>
      </c>
      <c r="J8" s="30">
        <f t="shared" ref="J8:J20" si="0">+H8*G8</f>
        <v>2175</v>
      </c>
      <c r="K8" s="32">
        <f t="shared" ref="K8:K20" si="1">+J8*(1+I8/100)</f>
        <v>2631.75</v>
      </c>
      <c r="L8" s="33"/>
      <c r="M8" s="34">
        <f>+L8*G8</f>
        <v>0</v>
      </c>
      <c r="N8" s="34"/>
      <c r="O8" s="34">
        <f>+M8*(1+N8/100)</f>
        <v>0</v>
      </c>
      <c r="P8" s="35"/>
      <c r="Q8" s="35"/>
      <c r="R8" s="36"/>
      <c r="S8" s="37"/>
      <c r="U8" s="38"/>
    </row>
    <row r="9" spans="1:21" x14ac:dyDescent="0.2">
      <c r="A9" s="24">
        <v>2</v>
      </c>
      <c r="B9" s="25">
        <v>31555</v>
      </c>
      <c r="C9" s="26" t="s">
        <v>26</v>
      </c>
      <c r="D9" s="27" t="s">
        <v>56</v>
      </c>
      <c r="E9" s="26" t="s">
        <v>28</v>
      </c>
      <c r="F9" s="28" t="s">
        <v>24</v>
      </c>
      <c r="G9" s="29">
        <v>150</v>
      </c>
      <c r="H9" s="30">
        <v>11.7</v>
      </c>
      <c r="I9" s="31">
        <v>21</v>
      </c>
      <c r="J9" s="30">
        <f t="shared" si="0"/>
        <v>1755</v>
      </c>
      <c r="K9" s="32">
        <f t="shared" si="1"/>
        <v>2123.5499999999997</v>
      </c>
      <c r="L9" s="33"/>
      <c r="M9" s="34">
        <f t="shared" ref="M9:M20" si="2">+L9*G9</f>
        <v>0</v>
      </c>
      <c r="N9" s="34"/>
      <c r="O9" s="34">
        <f t="shared" ref="O9:O20" si="3">+M9*(1+N9/100)</f>
        <v>0</v>
      </c>
      <c r="P9" s="35"/>
      <c r="Q9" s="35"/>
      <c r="R9" s="36"/>
      <c r="S9" s="37"/>
      <c r="U9" s="38"/>
    </row>
    <row r="10" spans="1:21" ht="42.75" x14ac:dyDescent="0.2">
      <c r="A10" s="24">
        <v>3</v>
      </c>
      <c r="B10" s="25">
        <v>6300</v>
      </c>
      <c r="C10" s="26" t="s">
        <v>29</v>
      </c>
      <c r="D10" s="27" t="s">
        <v>56</v>
      </c>
      <c r="E10" s="26" t="s">
        <v>30</v>
      </c>
      <c r="F10" s="28" t="s">
        <v>31</v>
      </c>
      <c r="G10" s="29">
        <v>2400</v>
      </c>
      <c r="H10" s="30">
        <v>20</v>
      </c>
      <c r="I10" s="31">
        <v>21</v>
      </c>
      <c r="J10" s="30">
        <f t="shared" si="0"/>
        <v>48000</v>
      </c>
      <c r="K10" s="32">
        <f t="shared" si="1"/>
        <v>58080</v>
      </c>
      <c r="L10" s="33"/>
      <c r="M10" s="34">
        <f t="shared" si="2"/>
        <v>0</v>
      </c>
      <c r="N10" s="34"/>
      <c r="O10" s="34">
        <f t="shared" si="3"/>
        <v>0</v>
      </c>
      <c r="P10" s="35"/>
      <c r="Q10" s="35"/>
      <c r="R10" s="36"/>
      <c r="S10" s="37"/>
      <c r="U10" s="38"/>
    </row>
    <row r="11" spans="1:21" ht="42.75" x14ac:dyDescent="0.2">
      <c r="A11" s="24">
        <v>4</v>
      </c>
      <c r="B11" s="25">
        <v>6301</v>
      </c>
      <c r="C11" s="26" t="s">
        <v>32</v>
      </c>
      <c r="D11" s="27" t="s">
        <v>56</v>
      </c>
      <c r="E11" s="26" t="s">
        <v>34</v>
      </c>
      <c r="F11" s="28" t="s">
        <v>31</v>
      </c>
      <c r="G11" s="29">
        <v>150</v>
      </c>
      <c r="H11" s="30">
        <v>90</v>
      </c>
      <c r="I11" s="31">
        <v>21</v>
      </c>
      <c r="J11" s="30">
        <f t="shared" si="0"/>
        <v>13500</v>
      </c>
      <c r="K11" s="32">
        <f t="shared" si="1"/>
        <v>16335</v>
      </c>
      <c r="L11" s="33"/>
      <c r="M11" s="34">
        <f t="shared" si="2"/>
        <v>0</v>
      </c>
      <c r="N11" s="34"/>
      <c r="O11" s="34">
        <f t="shared" si="3"/>
        <v>0</v>
      </c>
      <c r="P11" s="35"/>
      <c r="Q11" s="35"/>
      <c r="R11" s="36"/>
      <c r="S11" s="37"/>
      <c r="U11" s="38"/>
    </row>
    <row r="12" spans="1:21" ht="42.75" x14ac:dyDescent="0.2">
      <c r="A12" s="24">
        <v>5</v>
      </c>
      <c r="B12" s="25">
        <v>31556</v>
      </c>
      <c r="C12" s="26" t="s">
        <v>33</v>
      </c>
      <c r="D12" s="27" t="s">
        <v>56</v>
      </c>
      <c r="E12" s="26" t="s">
        <v>35</v>
      </c>
      <c r="F12" s="28" t="s">
        <v>31</v>
      </c>
      <c r="G12" s="29">
        <v>9</v>
      </c>
      <c r="H12" s="39">
        <v>308</v>
      </c>
      <c r="I12" s="31">
        <v>21</v>
      </c>
      <c r="J12" s="30">
        <f t="shared" si="0"/>
        <v>2772</v>
      </c>
      <c r="K12" s="32">
        <f t="shared" si="1"/>
        <v>3354.12</v>
      </c>
      <c r="L12" s="33"/>
      <c r="M12" s="34">
        <f t="shared" si="2"/>
        <v>0</v>
      </c>
      <c r="N12" s="34"/>
      <c r="O12" s="34">
        <f t="shared" si="3"/>
        <v>0</v>
      </c>
      <c r="P12" s="40"/>
      <c r="Q12" s="40"/>
      <c r="R12" s="41"/>
      <c r="S12" s="37"/>
      <c r="U12" s="38"/>
    </row>
    <row r="13" spans="1:21" ht="42.75" x14ac:dyDescent="0.2">
      <c r="A13" s="24">
        <v>6</v>
      </c>
      <c r="B13" s="25">
        <v>12373</v>
      </c>
      <c r="C13" s="42" t="s">
        <v>36</v>
      </c>
      <c r="D13" s="27" t="s">
        <v>56</v>
      </c>
      <c r="E13" s="42" t="s">
        <v>37</v>
      </c>
      <c r="F13" s="28" t="s">
        <v>31</v>
      </c>
      <c r="G13" s="43">
        <v>150</v>
      </c>
      <c r="H13" s="44">
        <v>76</v>
      </c>
      <c r="I13" s="31">
        <v>21</v>
      </c>
      <c r="J13" s="30">
        <f t="shared" si="0"/>
        <v>11400</v>
      </c>
      <c r="K13" s="32">
        <f t="shared" si="1"/>
        <v>13794</v>
      </c>
      <c r="L13" s="33"/>
      <c r="M13" s="34">
        <f t="shared" si="2"/>
        <v>0</v>
      </c>
      <c r="N13" s="34"/>
      <c r="O13" s="34">
        <f t="shared" si="3"/>
        <v>0</v>
      </c>
      <c r="P13" s="40"/>
      <c r="Q13" s="40"/>
      <c r="R13" s="41"/>
      <c r="S13" s="37"/>
      <c r="U13" s="38"/>
    </row>
    <row r="14" spans="1:21" ht="42.75" x14ac:dyDescent="0.2">
      <c r="A14" s="24">
        <v>7</v>
      </c>
      <c r="B14" s="25">
        <v>14294</v>
      </c>
      <c r="C14" s="42" t="s">
        <v>38</v>
      </c>
      <c r="D14" s="27" t="s">
        <v>57</v>
      </c>
      <c r="E14" s="42" t="s">
        <v>39</v>
      </c>
      <c r="F14" s="28" t="s">
        <v>31</v>
      </c>
      <c r="G14" s="43">
        <v>36</v>
      </c>
      <c r="H14" s="44">
        <v>200</v>
      </c>
      <c r="I14" s="31">
        <v>21</v>
      </c>
      <c r="J14" s="30">
        <f t="shared" si="0"/>
        <v>7200</v>
      </c>
      <c r="K14" s="32">
        <f t="shared" si="1"/>
        <v>8712</v>
      </c>
      <c r="L14" s="33"/>
      <c r="M14" s="34">
        <f t="shared" si="2"/>
        <v>0</v>
      </c>
      <c r="N14" s="34"/>
      <c r="O14" s="34">
        <f t="shared" si="3"/>
        <v>0</v>
      </c>
      <c r="P14" s="40"/>
      <c r="Q14" s="40"/>
      <c r="R14" s="41"/>
      <c r="S14" s="37"/>
      <c r="U14" s="38"/>
    </row>
    <row r="15" spans="1:21" ht="28.5" x14ac:dyDescent="0.2">
      <c r="A15" s="24">
        <v>8</v>
      </c>
      <c r="B15" s="25">
        <v>26184</v>
      </c>
      <c r="C15" s="42" t="s">
        <v>40</v>
      </c>
      <c r="D15" s="27" t="s">
        <v>57</v>
      </c>
      <c r="E15" s="42" t="s">
        <v>41</v>
      </c>
      <c r="F15" s="28" t="s">
        <v>31</v>
      </c>
      <c r="G15" s="43">
        <v>120</v>
      </c>
      <c r="H15" s="39">
        <v>110</v>
      </c>
      <c r="I15" s="31">
        <v>21</v>
      </c>
      <c r="J15" s="30">
        <f t="shared" si="0"/>
        <v>13200</v>
      </c>
      <c r="K15" s="32">
        <f t="shared" si="1"/>
        <v>15972</v>
      </c>
      <c r="L15" s="33"/>
      <c r="M15" s="34">
        <f t="shared" si="2"/>
        <v>0</v>
      </c>
      <c r="N15" s="34"/>
      <c r="O15" s="34">
        <f t="shared" si="3"/>
        <v>0</v>
      </c>
      <c r="P15" s="40"/>
      <c r="Q15" s="40"/>
      <c r="R15" s="41"/>
      <c r="S15" s="37"/>
      <c r="U15" s="38"/>
    </row>
    <row r="16" spans="1:21" ht="28.5" x14ac:dyDescent="0.2">
      <c r="A16" s="24">
        <v>9</v>
      </c>
      <c r="B16" s="25"/>
      <c r="C16" s="42" t="s">
        <v>42</v>
      </c>
      <c r="D16" s="27"/>
      <c r="E16" s="42"/>
      <c r="F16" s="28"/>
      <c r="G16" s="43"/>
      <c r="H16" s="45"/>
      <c r="I16" s="31"/>
      <c r="J16" s="30"/>
      <c r="K16" s="32"/>
      <c r="L16" s="33"/>
      <c r="M16" s="34"/>
      <c r="N16" s="34"/>
      <c r="O16" s="34"/>
      <c r="P16" s="40"/>
      <c r="Q16" s="40"/>
      <c r="R16" s="41"/>
      <c r="S16" s="37"/>
      <c r="U16" s="38"/>
    </row>
    <row r="17" spans="1:21" ht="99.75" x14ac:dyDescent="0.2">
      <c r="A17" s="24" t="s">
        <v>43</v>
      </c>
      <c r="B17" s="25">
        <v>27599</v>
      </c>
      <c r="C17" s="42" t="s">
        <v>47</v>
      </c>
      <c r="D17" s="27" t="s">
        <v>57</v>
      </c>
      <c r="E17" s="42" t="s">
        <v>48</v>
      </c>
      <c r="F17" s="28" t="s">
        <v>31</v>
      </c>
      <c r="G17" s="43">
        <v>9</v>
      </c>
      <c r="H17" s="39">
        <v>350</v>
      </c>
      <c r="I17" s="31">
        <v>21</v>
      </c>
      <c r="J17" s="30">
        <f t="shared" si="0"/>
        <v>3150</v>
      </c>
      <c r="K17" s="32">
        <f t="shared" si="1"/>
        <v>3811.5</v>
      </c>
      <c r="L17" s="33"/>
      <c r="M17" s="34">
        <f t="shared" si="2"/>
        <v>0</v>
      </c>
      <c r="N17" s="34"/>
      <c r="O17" s="34">
        <f t="shared" si="3"/>
        <v>0</v>
      </c>
      <c r="P17" s="40"/>
      <c r="Q17" s="40"/>
      <c r="R17" s="41"/>
      <c r="S17" s="37"/>
      <c r="U17" s="38"/>
    </row>
    <row r="18" spans="1:21" ht="28.5" x14ac:dyDescent="0.2">
      <c r="A18" s="24" t="s">
        <v>44</v>
      </c>
      <c r="B18" s="25">
        <v>27604</v>
      </c>
      <c r="C18" s="46" t="s">
        <v>49</v>
      </c>
      <c r="D18" s="27" t="s">
        <v>57</v>
      </c>
      <c r="E18" s="42" t="s">
        <v>50</v>
      </c>
      <c r="F18" s="28" t="s">
        <v>31</v>
      </c>
      <c r="G18" s="43">
        <v>15</v>
      </c>
      <c r="H18" s="39">
        <v>200</v>
      </c>
      <c r="I18" s="29">
        <v>21</v>
      </c>
      <c r="J18" s="30">
        <f t="shared" si="0"/>
        <v>3000</v>
      </c>
      <c r="K18" s="32">
        <f t="shared" si="1"/>
        <v>3630</v>
      </c>
      <c r="L18" s="33"/>
      <c r="M18" s="34">
        <f t="shared" si="2"/>
        <v>0</v>
      </c>
      <c r="N18" s="34"/>
      <c r="O18" s="34">
        <f t="shared" si="3"/>
        <v>0</v>
      </c>
      <c r="P18" s="40"/>
      <c r="Q18" s="40"/>
      <c r="R18" s="41"/>
      <c r="S18" s="37"/>
      <c r="U18" s="38"/>
    </row>
    <row r="19" spans="1:21" ht="85.5" x14ac:dyDescent="0.2">
      <c r="A19" s="24" t="s">
        <v>45</v>
      </c>
      <c r="B19" s="25">
        <v>27602</v>
      </c>
      <c r="C19" s="48" t="s">
        <v>52</v>
      </c>
      <c r="D19" s="47" t="s">
        <v>57</v>
      </c>
      <c r="E19" s="48" t="s">
        <v>51</v>
      </c>
      <c r="F19" s="49" t="s">
        <v>31</v>
      </c>
      <c r="G19" s="50">
        <v>36</v>
      </c>
      <c r="H19" s="51">
        <v>120</v>
      </c>
      <c r="I19" s="50">
        <v>21</v>
      </c>
      <c r="J19" s="30">
        <f t="shared" si="0"/>
        <v>4320</v>
      </c>
      <c r="K19" s="32">
        <f t="shared" si="1"/>
        <v>5227.2</v>
      </c>
      <c r="L19" s="33"/>
      <c r="M19" s="34">
        <f t="shared" si="2"/>
        <v>0</v>
      </c>
      <c r="N19" s="34"/>
      <c r="O19" s="34">
        <f t="shared" si="3"/>
        <v>0</v>
      </c>
      <c r="P19" s="40"/>
      <c r="Q19" s="40"/>
      <c r="R19" s="41"/>
      <c r="S19" s="52"/>
      <c r="U19" s="38"/>
    </row>
    <row r="20" spans="1:21" ht="86.25" thickBot="1" x14ac:dyDescent="0.25">
      <c r="A20" s="24" t="s">
        <v>46</v>
      </c>
      <c r="B20" s="25">
        <v>27603</v>
      </c>
      <c r="C20" s="53" t="s">
        <v>53</v>
      </c>
      <c r="D20" s="47" t="s">
        <v>57</v>
      </c>
      <c r="E20" s="53" t="s">
        <v>54</v>
      </c>
      <c r="F20" s="54" t="s">
        <v>31</v>
      </c>
      <c r="G20" s="55">
        <v>36</v>
      </c>
      <c r="H20" s="56">
        <v>120</v>
      </c>
      <c r="I20" s="57">
        <v>21</v>
      </c>
      <c r="J20" s="30">
        <f t="shared" si="0"/>
        <v>4320</v>
      </c>
      <c r="K20" s="32">
        <f t="shared" si="1"/>
        <v>5227.2</v>
      </c>
      <c r="L20" s="33"/>
      <c r="M20" s="34">
        <f t="shared" si="2"/>
        <v>0</v>
      </c>
      <c r="N20" s="34"/>
      <c r="O20" s="34">
        <f t="shared" si="3"/>
        <v>0</v>
      </c>
      <c r="P20" s="58"/>
      <c r="Q20" s="58"/>
      <c r="R20" s="59"/>
      <c r="S20" s="52"/>
      <c r="U20" s="38"/>
    </row>
    <row r="21" spans="1:21" ht="15.75" thickBot="1" x14ac:dyDescent="0.3">
      <c r="G21" s="60"/>
      <c r="I21" s="61" t="s">
        <v>22</v>
      </c>
      <c r="J21" s="62">
        <f>SUM(J8:J20)</f>
        <v>114792</v>
      </c>
      <c r="K21" s="63">
        <f>SUM(K8:K20)</f>
        <v>138898.32</v>
      </c>
      <c r="L21" s="64" t="s">
        <v>22</v>
      </c>
      <c r="M21" s="65">
        <f>SUM(M8:M20)</f>
        <v>0</v>
      </c>
      <c r="N21" s="66"/>
      <c r="O21" s="65">
        <f>SUM(O8:O20)</f>
        <v>0</v>
      </c>
      <c r="P21" s="67"/>
      <c r="Q21" s="67"/>
      <c r="R21" s="67"/>
      <c r="S21" s="68"/>
    </row>
    <row r="22" spans="1:21" x14ac:dyDescent="0.2">
      <c r="E22" s="69"/>
    </row>
  </sheetData>
  <mergeCells count="5">
    <mergeCell ref="A2:S2"/>
    <mergeCell ref="A3:S3"/>
    <mergeCell ref="A4:S4"/>
    <mergeCell ref="A6:K6"/>
    <mergeCell ref="L6:R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Zbignevas Martiševskis</dc:creator>
  <cp:lastModifiedBy>Zbignevas Martiševskis</cp:lastModifiedBy>
  <dcterms:created xsi:type="dcterms:W3CDTF">2026-04-15T08:46:54Z</dcterms:created>
  <dcterms:modified xsi:type="dcterms:W3CDTF">2026-04-24T12:28:42Z</dcterms:modified>
</cp:coreProperties>
</file>