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psgn-vm-fs\RedirectedUsers\julija.tincuriniene\Desktop\ASMENS HIGIENOS PRIEMONĖS\"/>
    </mc:Choice>
  </mc:AlternateContent>
  <xr:revisionPtr revIDLastSave="0" documentId="8_{664FEA2D-1275-4C11-A64A-032EADEA8F8A}"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6" i="1" l="1"/>
  <c r="F114" i="1"/>
  <c r="F113" i="1"/>
  <c r="F112" i="1"/>
  <c r="F111" i="1"/>
  <c r="F110" i="1"/>
  <c r="F109" i="1"/>
  <c r="F108" i="1"/>
  <c r="F107" i="1"/>
  <c r="F106" i="1"/>
  <c r="F105" i="1"/>
  <c r="F104" i="1"/>
  <c r="F103" i="1"/>
  <c r="F102" i="1"/>
  <c r="F101" i="1"/>
  <c r="F100" i="1"/>
  <c r="F99" i="1"/>
  <c r="F98" i="1"/>
  <c r="G115" i="1" s="1"/>
  <c r="G88" i="1"/>
  <c r="F86" i="1"/>
  <c r="F85" i="1"/>
  <c r="F87" i="1" s="1"/>
  <c r="F88" i="1" s="1"/>
  <c r="F89" i="1" s="1"/>
  <c r="F84" i="1"/>
  <c r="F83" i="1"/>
  <c r="F82" i="1"/>
  <c r="F81" i="1"/>
  <c r="F80" i="1"/>
  <c r="G87" i="1" s="1"/>
  <c r="G70" i="1"/>
  <c r="F70" i="1"/>
  <c r="F71" i="1" s="1"/>
  <c r="G69" i="1"/>
  <c r="F69" i="1"/>
  <c r="F68" i="1"/>
  <c r="G58" i="1"/>
  <c r="F56" i="1"/>
  <c r="F55" i="1"/>
  <c r="G57" i="1" s="1"/>
  <c r="F54" i="1"/>
  <c r="F53" i="1"/>
  <c r="F52" i="1"/>
  <c r="G42" i="1"/>
  <c r="G41" i="1"/>
  <c r="F41" i="1"/>
  <c r="F42" i="1" s="1"/>
  <c r="F43" i="1" s="1"/>
  <c r="F40" i="1"/>
  <c r="F39" i="1"/>
  <c r="F38" i="1"/>
  <c r="F37" i="1"/>
  <c r="G21" i="1"/>
  <c r="F57" i="1" l="1"/>
  <c r="F58" i="1" s="1"/>
  <c r="F59" i="1" s="1"/>
  <c r="F115" i="1"/>
  <c r="F116" i="1" s="1"/>
  <c r="F117" i="1" s="1"/>
</calcChain>
</file>

<file path=xl/sharedStrings.xml><?xml version="1.0" encoding="utf-8"?>
<sst xmlns="http://schemas.openxmlformats.org/spreadsheetml/2006/main" count="242" uniqueCount="160">
  <si>
    <t>PIRKIMO SĄLYGŲ PRIEDAS "PASIŪLYMO FORMA"</t>
  </si>
  <si>
    <t>ASMENS HIGIENOS PRIEMONĖS (PLAUKŲ ŠAMPŪNAS, KŪNO PRIEŽIŪROS PRIEMONĖS , DANTŲ HIGIENOS PRIEMONĖS IR KT.)</t>
  </si>
  <si>
    <t>Kam:</t>
  </si>
  <si>
    <t>Prūdiškių socialinės globos namai</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</si>
  <si>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</si>
  <si>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</si>
  <si>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</si>
  <si>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</si>
  <si>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</si>
  <si>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</si>
  <si>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</si>
  <si>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</si>
  <si>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</si>
  <si>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</si>
  <si>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</si>
  <si>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</si>
  <si>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</si>
  <si>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</si>
  <si>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</si>
  <si>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</si>
  <si>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</si>
  <si>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</si>
  <si>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</si>
  <si>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</si>
  <si>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</si>
  <si>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</si>
  <si>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</si>
  <si>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MUILAS</t>
  </si>
  <si>
    <t>Tiekėjo pasiūlymas:</t>
  </si>
  <si>
    <t>Nr.</t>
  </si>
  <si>
    <t>Pavadinimas</t>
  </si>
  <si>
    <t>Kiekis</t>
  </si>
  <si>
    <t>Mato vienetas</t>
  </si>
  <si>
    <t>Kaina be PVM, Eur</t>
  </si>
  <si>
    <t>Suma be PVM, Eur</t>
  </si>
  <si>
    <t>Gamintojas, modelis</t>
  </si>
  <si>
    <t>1.</t>
  </si>
  <si>
    <t>Muilas</t>
  </si>
  <si>
    <t>1.1.</t>
  </si>
  <si>
    <t>Skystas muilas į dozatorius. Talpa ne mažiau 5 l. bakeliais, bekvapis ir bespalvis skystas muilas, skirtas  jautriai odai. Tinka dažnam rankų plovimui sveikatos priežiūros, slaugos įstaigose ir ypač maisto paruošimo skyriuje.</t>
  </si>
  <si>
    <t>vnt</t>
  </si>
  <si>
    <t>1.2.</t>
  </si>
  <si>
    <t>Fasuotas skystas muilas- putos į dozatorius. Išfasavimas po 1 litr., tirštas, kvapnus skystas muilas, keičiama vienkarinė talpa, tinkantis į skysto muilo- putų dozatorių Wepa.</t>
  </si>
  <si>
    <t>1.3.</t>
  </si>
  <si>
    <t>Kreminis antibakterinis tualetinis gabalinis muilas, švelnus odai, be kvapilklių, pagamintas iš natūralių žaliavų, gerai plauna ir putoja, skirtas plauti rankas ir kūną, fasuotas po 90 g. arba lygiavertis. Pvz: ,, Smile“, ,, Nivea“, ,, Dove“ arba lygiavertis.</t>
  </si>
  <si>
    <t>kg</t>
  </si>
  <si>
    <t>1.4.</t>
  </si>
  <si>
    <t>Skystas muilas su dozatoriumi- pompa, nedirginantis odos, fasuotas po 300 ml. arba lygiavertis. Pvz: ,, Smile“, ,, Nivea“, ,, Dove“ arba lygiavertis.</t>
  </si>
  <si>
    <t>L</t>
  </si>
  <si>
    <t>Suma be PVM</t>
  </si>
  <si>
    <t>Taikomas PVM dydis (%)</t>
  </si>
  <si>
    <t>PVM suma</t>
  </si>
  <si>
    <t>Suma su PVM</t>
  </si>
  <si>
    <t>Dalies biudžetas su PVM: 9050 Eur</t>
  </si>
  <si>
    <t>2. DALIS</t>
  </si>
  <si>
    <t>PRIEMONĖS KŪNO IR PLAUKŲ PRIEŽIŪRAI</t>
  </si>
  <si>
    <t>2.</t>
  </si>
  <si>
    <t>Priemonės kūno ir plaukų priežiūrai</t>
  </si>
  <si>
    <t>2.1.</t>
  </si>
  <si>
    <t>Dušo gelis. Malonaus kvapo, tirštos konsistencijos, švelnios   odai. Neutralizuoja sausinamąjį vandens poveikį. Sudedamosios medžiagos palaiko odos drėgmę ir nesausina jos. Talpa apie 250 ml.  Pvz: ,, Margarita“, ,, Nivea“, ,, Dove“ arba lygiavertis.</t>
  </si>
  <si>
    <t>2.2.</t>
  </si>
  <si>
    <t>Šampūnas skirtas suaugusiujų plaukams. Kruopščiai pašalina plaukų nešvarumus. Įvairių kvapų , pritaikytas skirtingiems plaukų tipams, gausiai putojantis, turi suteikti plaukams šilko blizgesį ir švelnumą. Rūgštingumas atrimas odos ph. Išfasavimas 1 ltr, su dozavimo pompa. </t>
  </si>
  <si>
    <t>2.3.</t>
  </si>
  <si>
    <t>Šampūnas skirtas suaugusiujų plaukams. Kruopščiai pašalina plaukų nešvarumus. Įvairių kvapų , pritaikytas skirtingiems plaukų tipams, gausiai putojantis, turi suteikti plaukams šilko blizgesį ir švelnumą. Rūgštingumas atrimas odos ph. Išfasavimas po 250- 500 ml ltr. Nurodyti 1 ltr kainą. Pvz: ,, Margarita“, ,, Nivea“, ,, Syoss“ arba lygiavertis.</t>
  </si>
  <si>
    <t>2.4.</t>
  </si>
  <si>
    <t>Šampūnas skirtas pleiskanų naikinimui, be parabenų, dažiklių, silikonų, turi tikti alergiškiems žmoniems, išfasavimas apie 250 ml. Pateikti 1 ltr kainą. Pvz: ,, Head ant shoulders“, arba lygiavertis.</t>
  </si>
  <si>
    <t>2.5.</t>
  </si>
  <si>
    <t>Balzamas plaukams. Puikiai apsaugo plaukus nuo žalingo aplinkos poveikio. Plaukai tampa lengvai iššukuojami, blizgantys bei puresni. Maitina plaukus ir palaiko natūralią plaukų bei galvos odos drėgmės pusiausvyrą, todėl plaukai atgauna natūralų blizgesį. Talpa apie 250 ml. Pvz: ,, Pontene“, ,, Nivea“, ,, Syoss“ arba lygiavertis.</t>
  </si>
  <si>
    <t>Dalies biudžetas su PVM: 9850 Eur</t>
  </si>
  <si>
    <t>3. DALIS</t>
  </si>
  <si>
    <t>DANTŲ PRIEŽIŪROS PRIEMONĖS</t>
  </si>
  <si>
    <t>3.</t>
  </si>
  <si>
    <t>Dantų priežiūros priemonės</t>
  </si>
  <si>
    <t>3.1.</t>
  </si>
  <si>
    <t>Dantų pasta higieninė, antibakterinė, mažinanti apnašų bei dantų akmenų susidarymą, apsauganti nuo ėduonies. Skirta suaugusiems. Sudėtyje neturi būti kenksmingų medžiagų. Dantų pasta turi būti sufasuota į saugią, uždarą, vienkartinę pakuotę, išfasavimas apie 75 ml. Pvz: ,, Colgate“, arba lygiavertis.</t>
  </si>
  <si>
    <t>Dalies biudžetas su PVM: 2700 Eur</t>
  </si>
  <si>
    <t>4. DALIS</t>
  </si>
  <si>
    <t>KŪNO PRIEŽIŪROS KOSMETIKA</t>
  </si>
  <si>
    <t>4.</t>
  </si>
  <si>
    <t>Kūno priežiūros kosmetika</t>
  </si>
  <si>
    <t>4.1.</t>
  </si>
  <si>
    <t>Kojų dezodorantas, suteikiantis apsaugą nuo prakaitavimo, išfasavimas po 150 ml arba lygiavertis, nurodyti vnt. kainą</t>
  </si>
  <si>
    <t>4.2.</t>
  </si>
  <si>
    <t>Skutimosi putos normaliai odai, turi saugoti odą skutimosi metu. Talpa apie 200 ml. Pvz: ,, Gilette“, arba lygiavertis.</t>
  </si>
  <si>
    <t>4.3.</t>
  </si>
  <si>
    <t>Drėkinamasis losjonas po skutimosi vyrams tinka visų tipų odai. Drėkina odą, palaiko odos elastingumą. Greitai nuramina skutimosi sudirgintą odą, malšina paraudimus, stiprina odą, saugo nuo įsipjovimų. Talpa apie 100 ml.</t>
  </si>
  <si>
    <t>4.4.</t>
  </si>
  <si>
    <t>Purškiamas dezodorantas vyrams. Fasavimas po 150 ml., švelnaus kvapo, nedirgina odos, apsaugo nuo prakaito, gaivumą išlaikantis 24 valandas.</t>
  </si>
  <si>
    <t>4.5.</t>
  </si>
  <si>
    <t>Purškiamas dezodorantas moretims. Fasavimas po 150 ml., švelnaus kvapo, nedirgina odos, apsaugo nuo prakaito, gaivumą išlaikantis 24 valandas.</t>
  </si>
  <si>
    <t>4.6.</t>
  </si>
  <si>
    <t>Tepamas dezodorantas- antiperispirantas moterims, talpa apie 50 ml arba lygiavertis.</t>
  </si>
  <si>
    <t>4.7.</t>
  </si>
  <si>
    <t>Lakas plaukams. Stiprios fiksacijos, nesulipdo plaukų, suteikia žvilgesio. Talpa apie 250 ml. Pvz: ,, Pontene“, ,, Nivea“, ,, Syoss“ arba lygiavertis.</t>
  </si>
  <si>
    <t>Dalies biudžetas su PVM: 3130 Eur</t>
  </si>
  <si>
    <t>5. DALIS</t>
  </si>
  <si>
    <t>PRIEMONĖS HIGIENAI IR GROŽIUI</t>
  </si>
  <si>
    <t>5.</t>
  </si>
  <si>
    <t>Priemonės higienai ir grožiui</t>
  </si>
  <si>
    <t>5.1.</t>
  </si>
  <si>
    <t>Šukos, vidutinio dydžio su dantukais skirtos trumpiems plaukams šukuoti. </t>
  </si>
  <si>
    <t>vnt.</t>
  </si>
  <si>
    <t>5.2.</t>
  </si>
  <si>
    <t>Šepetys plaukams, lengvai iššukuojantis, nepažeisdamas plaukų, apsaugo juos nuo elektrininimosi, ilgiems plaukams.  </t>
  </si>
  <si>
    <t>5.3.</t>
  </si>
  <si>
    <t>Dvipusė metalinė dildė pėdoms, skirta suragėjusiai , negyvai odai šalinti. Pagaminta iš nerūdijančio plieno. Lengvai dezinfekuojama ir valoma.</t>
  </si>
  <si>
    <t>5.4.</t>
  </si>
  <si>
    <t>Nagų žnyplės, skirtos nagams kirpti. Aukštos kokybės plieno, lengvai lankstosi, tvirtos ir patikimos, su spyruokle.</t>
  </si>
  <si>
    <t>5.5.</t>
  </si>
  <si>
    <t>Nagų karpymo žirklės, lenktos, apie 10 cm. Aukštos kokybės plieno.</t>
  </si>
  <si>
    <t>5.6.</t>
  </si>
  <si>
    <t>Skutimosi šepetėlis – aukštos kokybės, muilą/putas turi padengti nepaprastai tolygiai.</t>
  </si>
  <si>
    <t>5.7.</t>
  </si>
  <si>
    <t>Suaugusiiųjų dantų šepetėlis, minkštas, šerelių galai suapvalinti arba V formos. Rankenėlė lenkta, ilga, neslidi. Šepetuko galvutė nedidelė. Sudėtyje neturi būti kenksmingų medžiagų. Priemonė turi būti sufasuota į vienkartinę pakuotę po vieną vienetą.</t>
  </si>
  <si>
    <t>5.8.</t>
  </si>
  <si>
    <t>Triašmeniai skustuvai. Kiekvienas ašmuo turi būti padengtas specialia danga, kuri leidžia skustis patogiai be jokio pasipriešinimo. 4 vnt įpakavime arba lygiavertis. Pvz: ,, Gilette“ arba lygiavertis.</t>
  </si>
  <si>
    <t>5.9.</t>
  </si>
  <si>
    <t>Skustuvai ( moteriški) - vienkartiniai, saugūs, su nekeičiamomis nerūdijančio plino geležtėmis. Ne mažiau dviejų geležčių, su plastikiniu arba lygiavertės medžiagos koteliu. Pvz: ,, Gilette“ arba lygiavertis.</t>
  </si>
  <si>
    <t>5.10.</t>
  </si>
  <si>
    <t>Skustuvai ( vyriški) - vienkartiniai, saugūs, su nekeičiamomis nerūdijančio plieno geležtėmis. Ne mažiau dviejų geležčių su plastikiniu arba lygiavertės medžiagos koteliu.</t>
  </si>
  <si>
    <t>5.11.</t>
  </si>
  <si>
    <t>Dėklas dantų šepetukams. Higieniškas šepetėlio dėklas ypač patogus naudojimui, turi užtikrinti maksimalią higieną.</t>
  </si>
  <si>
    <t>5.12.</t>
  </si>
  <si>
    <t>Įbraukiami segtukai į plaukus, šviesios ir tamsios spalvos, įpakavime ne mažiau kaip 10 vnt.</t>
  </si>
  <si>
    <t>5.13.</t>
  </si>
  <si>
    <t>Gumytės plaukams, įvairių spalvų, tamprios.</t>
  </si>
  <si>
    <t>5.14.</t>
  </si>
  <si>
    <t>Plaukų segtukai ,,krokodilas", pagaminti iš plastiko, įvairių spalvų.</t>
  </si>
  <si>
    <t>5.15.</t>
  </si>
  <si>
    <t>Kempinės kūnui, poroloninės, viena pusė skirta šveitimui, išmatavimai apie 10x15 cm.</t>
  </si>
  <si>
    <t>5.16.</t>
  </si>
  <si>
    <t>Vienkartinės kempinės kūnui, pagamintos iš skaidulų (įterpiant antialergines medžiagas) ir impregnuotos labai švelniu plaunančiu geliu. Apie 5,5 pH palaikyti natūraliai odos apsaugai. Skirtos valyti, minkštinti ir drėkinti odai, aktyvinti kraujotakai. Pašalinti negyvas odos ląsteles. Kempinė naudojama vienkartinai. Arba lygiavertis produktas</t>
  </si>
  <si>
    <t>5.17.</t>
  </si>
  <si>
    <t>Muilinė plastikinė su dangteliu.</t>
  </si>
  <si>
    <t>Dalies biudžetas su PVM: 11570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</si>
  <si>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</si>
  <si>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</si>
  <si>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</si>
  <si>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</si>
  <si>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</si>
  <si>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</si>
  <si>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</si>
  <si>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</si>
  <si>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</si>
  <si>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</si>
  <si>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</si>
  <si>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</si>
  <si>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</si>
  <si>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</si>
  <si>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</si>
  <si>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</si>
  <si>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</si>
  <si>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</si>
  <si>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</si>
  <si>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</si>
  <si>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</si>
  <si>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</si>
  <si>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</si>
  <si>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</si>
  <si>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2395 2025-01-10 13:03:44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</si>
</sst>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7"/>
  <sheetViews>
    <sheetView tabSelected="1" workbookViewId="0">
      <selection activeCell="D10" sqref="D10"/>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row>
    <row r="9" spans="1:6" x14ac:dyDescent="0.3">
      <c r="A9" s="4" t="s">
        <v>5</v>
      </c>
      <c r="B9" s="13"/>
    </row>
    <row r="10" spans="1:6" x14ac:dyDescent="0.3">
      <c r="A10" s="4" t="s">
        <v>6</v>
      </c>
      <c r="B10" s="13"/>
    </row>
    <row r="12" spans="1:6" ht="15.6" x14ac:dyDescent="0.3">
      <c r="A12" s="28" t="s">
        <v>7</v>
      </c>
      <c r="B12" s="29"/>
      <c r="C12" s="25"/>
      <c r="D12" s="26"/>
      <c r="E12" s="26"/>
      <c r="F12" s="27"/>
    </row>
    <row r="13" spans="1:6" ht="16.05" customHeight="1" x14ac:dyDescent="0.3">
      <c r="A13" s="37" t="s">
        <v>8</v>
      </c>
      <c r="B13" s="32"/>
      <c r="C13" s="25"/>
      <c r="D13" s="26"/>
      <c r="E13" s="26"/>
      <c r="F13" s="27"/>
    </row>
    <row r="14" spans="1:6" ht="16.05" customHeight="1" x14ac:dyDescent="0.3">
      <c r="A14" s="37" t="s">
        <v>9</v>
      </c>
      <c r="B14" s="32"/>
      <c r="C14" s="25"/>
      <c r="D14" s="26"/>
      <c r="E14" s="26"/>
      <c r="F14" s="27"/>
    </row>
    <row r="15" spans="1:6" ht="16.05" customHeight="1" x14ac:dyDescent="0.3">
      <c r="A15" s="28" t="s">
        <v>10</v>
      </c>
      <c r="B15" s="29"/>
      <c r="C15" s="25"/>
      <c r="D15" s="26"/>
      <c r="E15" s="26"/>
      <c r="F15" s="27"/>
    </row>
    <row r="16" spans="1:6" ht="63" customHeight="1" x14ac:dyDescent="0.3">
      <c r="A16" s="31" t="s">
        <v>11</v>
      </c>
      <c r="B16" s="32"/>
      <c r="C16" s="25"/>
      <c r="D16" s="26"/>
      <c r="E16" s="26"/>
      <c r="F16" s="27"/>
    </row>
    <row r="17" spans="1:7" ht="16.05" customHeight="1" x14ac:dyDescent="0.3">
      <c r="A17" s="28" t="s">
        <v>12</v>
      </c>
      <c r="B17" s="29"/>
      <c r="C17" s="25"/>
      <c r="D17" s="26"/>
      <c r="E17" s="26"/>
      <c r="F17" s="27"/>
    </row>
    <row r="18" spans="1:7" ht="16.05" customHeight="1" x14ac:dyDescent="0.3">
      <c r="A18" s="28" t="s">
        <v>13</v>
      </c>
      <c r="B18" s="29"/>
      <c r="C18" s="25"/>
      <c r="D18" s="26"/>
      <c r="E18" s="26"/>
      <c r="F18" s="27"/>
    </row>
    <row r="19" spans="1:7" ht="48" customHeight="1" x14ac:dyDescent="0.3">
      <c r="A19" s="28" t="s">
        <v>14</v>
      </c>
      <c r="B19" s="29"/>
      <c r="C19" s="25"/>
      <c r="D19" s="26"/>
      <c r="E19" s="26"/>
      <c r="F19" s="27"/>
    </row>
    <row r="20" spans="1:7" ht="55.05" customHeight="1" x14ac:dyDescent="0.3">
      <c r="A20" s="28" t="s">
        <v>15</v>
      </c>
      <c r="B20" s="29"/>
      <c r="C20" s="25"/>
      <c r="D20" s="26"/>
      <c r="E20" s="26"/>
      <c r="F20" s="27"/>
    </row>
    <row r="21" spans="1:7" ht="70.95" customHeight="1" x14ac:dyDescent="0.3">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3" t="s">
        <v>17</v>
      </c>
      <c r="B23" s="30"/>
      <c r="C23" s="30"/>
      <c r="D23" s="30"/>
      <c r="E23" s="30"/>
      <c r="F23" s="30"/>
    </row>
    <row r="24" spans="1:7" x14ac:dyDescent="0.3">
      <c r="A24" s="30" t="s">
        <v>18</v>
      </c>
      <c r="B24" s="30"/>
      <c r="C24" s="30"/>
      <c r="D24" s="30"/>
      <c r="E24" s="30"/>
      <c r="F24" s="30"/>
    </row>
    <row r="25" spans="1:7" x14ac:dyDescent="0.3">
      <c r="A25" s="30" t="s">
        <v>19</v>
      </c>
      <c r="B25" s="30"/>
      <c r="C25" s="30"/>
      <c r="D25" s="30"/>
      <c r="E25" s="30"/>
      <c r="F25" s="30"/>
    </row>
    <row r="26" spans="1:7" x14ac:dyDescent="0.3">
      <c r="A26" s="30" t="s">
        <v>20</v>
      </c>
      <c r="B26" s="30"/>
      <c r="C26" s="30"/>
      <c r="D26" s="30"/>
      <c r="E26" s="30"/>
      <c r="F26" s="30"/>
    </row>
    <row r="27" spans="1:7" x14ac:dyDescent="0.3">
      <c r="A27" s="30" t="s">
        <v>21</v>
      </c>
      <c r="B27" s="30"/>
      <c r="C27" s="30"/>
      <c r="D27" s="30"/>
      <c r="E27" s="30"/>
      <c r="F27" s="30"/>
    </row>
    <row r="28" spans="1:7" ht="31.95" customHeight="1" x14ac:dyDescent="0.3">
      <c r="A28" s="36" t="s">
        <v>22</v>
      </c>
      <c r="B28" s="30"/>
      <c r="C28" s="30"/>
      <c r="D28" s="30"/>
      <c r="E28" s="30"/>
      <c r="F28" s="30"/>
    </row>
    <row r="29" spans="1:7" x14ac:dyDescent="0.3">
      <c r="A29" s="30" t="s">
        <v>23</v>
      </c>
      <c r="B29" s="30"/>
      <c r="C29" s="30"/>
      <c r="D29" s="30"/>
      <c r="E29" s="30"/>
      <c r="F29" s="30"/>
    </row>
    <row r="30" spans="1:7" x14ac:dyDescent="0.3">
      <c r="A30" s="14" t="s">
        <v>24</v>
      </c>
      <c r="D30" s="15"/>
    </row>
    <row r="31" spans="1:7" x14ac:dyDescent="0.3">
      <c r="A31" s="14" t="s">
        <v>25</v>
      </c>
    </row>
    <row r="32" spans="1:7" x14ac:dyDescent="0.3">
      <c r="A32" s="12" t="s">
        <v>26</v>
      </c>
      <c r="B32" s="12" t="s">
        <v>27</v>
      </c>
    </row>
    <row r="34" spans="1:7" x14ac:dyDescent="0.3">
      <c r="A34" s="12" t="s">
        <v>28</v>
      </c>
    </row>
    <row r="35" spans="1:7" x14ac:dyDescent="0.3">
      <c r="A35" s="16" t="s">
        <v>29</v>
      </c>
      <c r="B35" s="16" t="s">
        <v>30</v>
      </c>
      <c r="C35" s="16" t="s">
        <v>31</v>
      </c>
      <c r="D35" s="16" t="s">
        <v>32</v>
      </c>
      <c r="E35" s="16" t="s">
        <v>33</v>
      </c>
      <c r="F35" s="16" t="s">
        <v>34</v>
      </c>
      <c r="G35" s="16" t="s">
        <v>35</v>
      </c>
    </row>
    <row r="36" spans="1:7" x14ac:dyDescent="0.3">
      <c r="A36" s="16" t="s">
        <v>36</v>
      </c>
      <c r="B36" s="16" t="s">
        <v>37</v>
      </c>
      <c r="C36" s="17"/>
      <c r="D36" s="17"/>
      <c r="E36" s="17"/>
      <c r="F36" s="17"/>
      <c r="G36" s="17"/>
    </row>
    <row r="37" spans="1:7" x14ac:dyDescent="0.3">
      <c r="A37" s="17" t="s">
        <v>38</v>
      </c>
      <c r="B37" s="17" t="s">
        <v>39</v>
      </c>
      <c r="C37" s="17">
        <v>360</v>
      </c>
      <c r="D37" s="17" t="s">
        <v>40</v>
      </c>
      <c r="E37" s="18"/>
      <c r="F37" s="17" t="str">
        <f>IF(ISBLANK(E37),"", PRODUCT(C37,E37))</f>
        <v/>
      </c>
      <c r="G37" s="19"/>
    </row>
    <row r="38" spans="1:7" x14ac:dyDescent="0.3">
      <c r="A38" s="17" t="s">
        <v>41</v>
      </c>
      <c r="B38" s="17" t="s">
        <v>42</v>
      </c>
      <c r="C38" s="17">
        <v>200</v>
      </c>
      <c r="D38" s="17" t="s">
        <v>40</v>
      </c>
      <c r="E38" s="18"/>
      <c r="F38" s="17" t="str">
        <f>IF(ISBLANK(E38),"", PRODUCT(C38,E38))</f>
        <v/>
      </c>
      <c r="G38" s="19"/>
    </row>
    <row r="39" spans="1:7" x14ac:dyDescent="0.3">
      <c r="A39" s="17" t="s">
        <v>43</v>
      </c>
      <c r="B39" s="17" t="s">
        <v>44</v>
      </c>
      <c r="C39" s="17">
        <v>396</v>
      </c>
      <c r="D39" s="17" t="s">
        <v>45</v>
      </c>
      <c r="E39" s="18"/>
      <c r="F39" s="17" t="str">
        <f>IF(ISBLANK(E39),"", PRODUCT(C39,E39))</f>
        <v/>
      </c>
      <c r="G39" s="19"/>
    </row>
    <row r="40" spans="1:7" x14ac:dyDescent="0.3">
      <c r="A40" s="17" t="s">
        <v>46</v>
      </c>
      <c r="B40" s="17" t="s">
        <v>47</v>
      </c>
      <c r="C40" s="17">
        <v>30</v>
      </c>
      <c r="D40" s="17" t="s">
        <v>48</v>
      </c>
      <c r="E40" s="18"/>
      <c r="F40" s="17" t="str">
        <f>IF(ISBLANK(E40),"", PRODUCT(C40,E40))</f>
        <v/>
      </c>
      <c r="G40" s="19"/>
    </row>
    <row r="41" spans="1:7" x14ac:dyDescent="0.3">
      <c r="E41" s="16" t="s">
        <v>49</v>
      </c>
      <c r="F41" s="16" t="str">
        <f>IF((SUMPRODUCT(--(F37:F40=""))&gt;0), "", ROUND(SUM(F37:F40),2))</f>
        <v/>
      </c>
      <c r="G41" s="14" t="str">
        <f>IF((SUMPRODUCT(--(F37:F40=""))&gt;0), "Neužpildytos visų objektų kainos", "")</f>
        <v>Neužpildytos visų objektų kainos</v>
      </c>
    </row>
    <row r="42" spans="1:7" x14ac:dyDescent="0.3">
      <c r="C42" s="16" t="s">
        <v>50</v>
      </c>
      <c r="D42" s="19"/>
      <c r="E42" s="16" t="s">
        <v>51</v>
      </c>
      <c r="F42" s="16" t="str">
        <f>IF(OR(F41="",D42=""),"", ROUND(PRODUCT(D42,F41)/100,2))</f>
        <v/>
      </c>
      <c r="G42" s="14" t="str">
        <f>IF(D42="", "Nurodykite taikomą PVM dydį", "")</f>
        <v>Nurodykite taikomą PVM dydį</v>
      </c>
    </row>
    <row r="43" spans="1:7" x14ac:dyDescent="0.3">
      <c r="E43" s="16" t="s">
        <v>52</v>
      </c>
      <c r="F43" s="16">
        <f>IF(ISBLANK(F42), "", ROUND(SUM(F41:F42),2))</f>
        <v>0</v>
      </c>
      <c r="G43" s="14" t="s">
        <v>53</v>
      </c>
    </row>
    <row r="47" spans="1:7" x14ac:dyDescent="0.3">
      <c r="A47" s="12" t="s">
        <v>54</v>
      </c>
      <c r="B47" s="12" t="s">
        <v>55</v>
      </c>
    </row>
    <row r="49" spans="1:7" x14ac:dyDescent="0.3">
      <c r="A49" s="12" t="s">
        <v>28</v>
      </c>
    </row>
    <row r="50" spans="1:7" x14ac:dyDescent="0.3">
      <c r="A50" s="16" t="s">
        <v>29</v>
      </c>
      <c r="B50" s="16" t="s">
        <v>30</v>
      </c>
      <c r="C50" s="16" t="s">
        <v>31</v>
      </c>
      <c r="D50" s="16" t="s">
        <v>32</v>
      </c>
      <c r="E50" s="16" t="s">
        <v>33</v>
      </c>
      <c r="F50" s="16" t="s">
        <v>34</v>
      </c>
      <c r="G50" s="16" t="s">
        <v>35</v>
      </c>
    </row>
    <row r="51" spans="1:7" x14ac:dyDescent="0.3">
      <c r="A51" s="16" t="s">
        <v>56</v>
      </c>
      <c r="B51" s="16" t="s">
        <v>57</v>
      </c>
      <c r="C51" s="17"/>
      <c r="D51" s="17"/>
      <c r="E51" s="17"/>
      <c r="F51" s="17"/>
      <c r="G51" s="17"/>
    </row>
    <row r="52" spans="1:7" x14ac:dyDescent="0.3">
      <c r="A52" s="17" t="s">
        <v>58</v>
      </c>
      <c r="B52" s="17" t="s">
        <v>59</v>
      </c>
      <c r="C52" s="17">
        <v>125</v>
      </c>
      <c r="D52" s="17" t="s">
        <v>48</v>
      </c>
      <c r="E52" s="18"/>
      <c r="F52" s="17" t="str">
        <f>IF(ISBLANK(E52),"", PRODUCT(C52,E52))</f>
        <v/>
      </c>
      <c r="G52" s="19"/>
    </row>
    <row r="53" spans="1:7" x14ac:dyDescent="0.3">
      <c r="A53" s="17" t="s">
        <v>60</v>
      </c>
      <c r="B53" s="17" t="s">
        <v>61</v>
      </c>
      <c r="C53" s="17">
        <v>300</v>
      </c>
      <c r="D53" s="17" t="s">
        <v>48</v>
      </c>
      <c r="E53" s="18"/>
      <c r="F53" s="17" t="str">
        <f>IF(ISBLANK(E53),"", PRODUCT(C53,E53))</f>
        <v/>
      </c>
      <c r="G53" s="19"/>
    </row>
    <row r="54" spans="1:7" x14ac:dyDescent="0.3">
      <c r="A54" s="17" t="s">
        <v>62</v>
      </c>
      <c r="B54" s="17" t="s">
        <v>63</v>
      </c>
      <c r="C54" s="17">
        <v>500</v>
      </c>
      <c r="D54" s="17" t="s">
        <v>48</v>
      </c>
      <c r="E54" s="18"/>
      <c r="F54" s="17" t="str">
        <f>IF(ISBLANK(E54),"", PRODUCT(C54,E54))</f>
        <v/>
      </c>
      <c r="G54" s="19"/>
    </row>
    <row r="55" spans="1:7" x14ac:dyDescent="0.3">
      <c r="A55" s="17" t="s">
        <v>64</v>
      </c>
      <c r="B55" s="17" t="s">
        <v>65</v>
      </c>
      <c r="C55" s="17">
        <v>150</v>
      </c>
      <c r="D55" s="17" t="s">
        <v>48</v>
      </c>
      <c r="E55" s="18"/>
      <c r="F55" s="17" t="str">
        <f>IF(ISBLANK(E55),"", PRODUCT(C55,E55))</f>
        <v/>
      </c>
      <c r="G55" s="19"/>
    </row>
    <row r="56" spans="1:7" x14ac:dyDescent="0.3">
      <c r="A56" s="17" t="s">
        <v>66</v>
      </c>
      <c r="B56" s="17" t="s">
        <v>67</v>
      </c>
      <c r="C56" s="17">
        <v>110</v>
      </c>
      <c r="D56" s="17" t="s">
        <v>48</v>
      </c>
      <c r="E56" s="18"/>
      <c r="F56" s="17" t="str">
        <f>IF(ISBLANK(E56),"", PRODUCT(C56,E56))</f>
        <v/>
      </c>
      <c r="G56" s="19"/>
    </row>
    <row r="57" spans="1:7" x14ac:dyDescent="0.3">
      <c r="E57" s="16" t="s">
        <v>49</v>
      </c>
      <c r="F57" s="16" t="str">
        <f>IF((SUMPRODUCT(--(F52:F56=""))&gt;0), "", ROUND(SUM(F52:F56),2))</f>
        <v/>
      </c>
      <c r="G57" s="14" t="str">
        <f>IF((SUMPRODUCT(--(F52:F56=""))&gt;0), "Neužpildytos visų objektų kainos", "")</f>
        <v>Neužpildytos visų objektų kainos</v>
      </c>
    </row>
    <row r="58" spans="1:7" x14ac:dyDescent="0.3">
      <c r="C58" s="16" t="s">
        <v>50</v>
      </c>
      <c r="D58" s="19"/>
      <c r="E58" s="16" t="s">
        <v>51</v>
      </c>
      <c r="F58" s="16" t="str">
        <f>IF(OR(F57="",D58=""),"", ROUND(PRODUCT(D58,F57)/100,2))</f>
        <v/>
      </c>
      <c r="G58" s="14" t="str">
        <f>IF(D58="", "Nurodykite taikomą PVM dydį", "")</f>
        <v>Nurodykite taikomą PVM dydį</v>
      </c>
    </row>
    <row r="59" spans="1:7" x14ac:dyDescent="0.3">
      <c r="E59" s="16" t="s">
        <v>52</v>
      </c>
      <c r="F59" s="16">
        <f>IF(ISBLANK(F58), "", ROUND(SUM(F57:F58),2))</f>
        <v>0</v>
      </c>
      <c r="G59" s="14" t="s">
        <v>68</v>
      </c>
    </row>
    <row r="63" spans="1:7" x14ac:dyDescent="0.3">
      <c r="A63" s="12" t="s">
        <v>69</v>
      </c>
      <c r="B63" s="12" t="s">
        <v>70</v>
      </c>
    </row>
    <row r="65" spans="1:7" x14ac:dyDescent="0.3">
      <c r="A65" s="12" t="s">
        <v>28</v>
      </c>
    </row>
    <row r="66" spans="1:7" x14ac:dyDescent="0.3">
      <c r="A66" s="16" t="s">
        <v>29</v>
      </c>
      <c r="B66" s="16" t="s">
        <v>30</v>
      </c>
      <c r="C66" s="16" t="s">
        <v>31</v>
      </c>
      <c r="D66" s="16" t="s">
        <v>32</v>
      </c>
      <c r="E66" s="16" t="s">
        <v>33</v>
      </c>
      <c r="F66" s="16" t="s">
        <v>34</v>
      </c>
      <c r="G66" s="16" t="s">
        <v>35</v>
      </c>
    </row>
    <row r="67" spans="1:7" x14ac:dyDescent="0.3">
      <c r="A67" s="16" t="s">
        <v>71</v>
      </c>
      <c r="B67" s="16" t="s">
        <v>72</v>
      </c>
      <c r="C67" s="17"/>
      <c r="D67" s="17"/>
      <c r="E67" s="17"/>
      <c r="F67" s="17"/>
      <c r="G67" s="17"/>
    </row>
    <row r="68" spans="1:7" x14ac:dyDescent="0.3">
      <c r="A68" s="17" t="s">
        <v>73</v>
      </c>
      <c r="B68" s="17" t="s">
        <v>74</v>
      </c>
      <c r="C68" s="17">
        <v>60</v>
      </c>
      <c r="D68" s="17" t="s">
        <v>48</v>
      </c>
      <c r="E68" s="18"/>
      <c r="F68" s="17" t="str">
        <f>IF(ISBLANK(E68),"", PRODUCT(C68,E68))</f>
        <v/>
      </c>
      <c r="G68" s="19"/>
    </row>
    <row r="69" spans="1:7" x14ac:dyDescent="0.3">
      <c r="E69" s="16" t="s">
        <v>49</v>
      </c>
      <c r="F69" s="16" t="str">
        <f>IF(F68="","",ROUND(SUM(F68:F68),2))</f>
        <v/>
      </c>
      <c r="G69" s="14" t="str">
        <f>IF(F68="","Neužpildytos visos objektų kainos","")</f>
        <v>Neužpildytos visos objektų kainos</v>
      </c>
    </row>
    <row r="70" spans="1:7" x14ac:dyDescent="0.3">
      <c r="C70" s="16" t="s">
        <v>50</v>
      </c>
      <c r="D70" s="19"/>
      <c r="E70" s="16" t="s">
        <v>51</v>
      </c>
      <c r="F70" s="16" t="str">
        <f>IF(OR(F69="",D70=""),"", ROUND(PRODUCT(D70,F69)/100,2))</f>
        <v/>
      </c>
      <c r="G70" s="14" t="str">
        <f>IF(D70="", "Nurodykite taikomą PVM dydį", "")</f>
        <v>Nurodykite taikomą PVM dydį</v>
      </c>
    </row>
    <row r="71" spans="1:7" x14ac:dyDescent="0.3">
      <c r="E71" s="16" t="s">
        <v>52</v>
      </c>
      <c r="F71" s="16">
        <f>IF(ISBLANK(F70), "", ROUND(SUM(F69:F70),2))</f>
        <v>0</v>
      </c>
      <c r="G71" s="14" t="s">
        <v>75</v>
      </c>
    </row>
    <row r="75" spans="1:7" x14ac:dyDescent="0.3">
      <c r="A75" s="12" t="s">
        <v>76</v>
      </c>
      <c r="B75" s="12" t="s">
        <v>77</v>
      </c>
    </row>
    <row r="77" spans="1:7" x14ac:dyDescent="0.3">
      <c r="A77" s="12" t="s">
        <v>28</v>
      </c>
    </row>
    <row r="78" spans="1:7" x14ac:dyDescent="0.3">
      <c r="A78" s="16" t="s">
        <v>29</v>
      </c>
      <c r="B78" s="16" t="s">
        <v>30</v>
      </c>
      <c r="C78" s="16" t="s">
        <v>31</v>
      </c>
      <c r="D78" s="16" t="s">
        <v>32</v>
      </c>
      <c r="E78" s="16" t="s">
        <v>33</v>
      </c>
      <c r="F78" s="16" t="s">
        <v>34</v>
      </c>
      <c r="G78" s="16" t="s">
        <v>35</v>
      </c>
    </row>
    <row r="79" spans="1:7" x14ac:dyDescent="0.3">
      <c r="A79" s="16" t="s">
        <v>78</v>
      </c>
      <c r="B79" s="16" t="s">
        <v>79</v>
      </c>
      <c r="C79" s="17"/>
      <c r="D79" s="17"/>
      <c r="E79" s="17"/>
      <c r="F79" s="17"/>
      <c r="G79" s="17"/>
    </row>
    <row r="80" spans="1:7" x14ac:dyDescent="0.3">
      <c r="A80" s="17" t="s">
        <v>80</v>
      </c>
      <c r="B80" s="17" t="s">
        <v>81</v>
      </c>
      <c r="C80" s="17">
        <v>75</v>
      </c>
      <c r="D80" s="17" t="s">
        <v>48</v>
      </c>
      <c r="E80" s="18"/>
      <c r="F80" s="17" t="str">
        <f t="shared" ref="F80:F86" si="0">IF(ISBLANK(E80),"", PRODUCT(C80,E80))</f>
        <v/>
      </c>
      <c r="G80" s="19"/>
    </row>
    <row r="81" spans="1:7" x14ac:dyDescent="0.3">
      <c r="A81" s="17" t="s">
        <v>82</v>
      </c>
      <c r="B81" s="17" t="s">
        <v>83</v>
      </c>
      <c r="C81" s="17">
        <v>30</v>
      </c>
      <c r="D81" s="17" t="s">
        <v>48</v>
      </c>
      <c r="E81" s="18"/>
      <c r="F81" s="17" t="str">
        <f t="shared" si="0"/>
        <v/>
      </c>
      <c r="G81" s="19"/>
    </row>
    <row r="82" spans="1:7" x14ac:dyDescent="0.3">
      <c r="A82" s="17" t="s">
        <v>84</v>
      </c>
      <c r="B82" s="17" t="s">
        <v>85</v>
      </c>
      <c r="C82" s="17">
        <v>30</v>
      </c>
      <c r="D82" s="17" t="s">
        <v>48</v>
      </c>
      <c r="E82" s="18"/>
      <c r="F82" s="17" t="str">
        <f t="shared" si="0"/>
        <v/>
      </c>
      <c r="G82" s="19"/>
    </row>
    <row r="83" spans="1:7" x14ac:dyDescent="0.3">
      <c r="A83" s="17" t="s">
        <v>86</v>
      </c>
      <c r="B83" s="17" t="s">
        <v>87</v>
      </c>
      <c r="C83" s="17">
        <v>37.5</v>
      </c>
      <c r="D83" s="17" t="s">
        <v>48</v>
      </c>
      <c r="E83" s="18"/>
      <c r="F83" s="17" t="str">
        <f t="shared" si="0"/>
        <v/>
      </c>
      <c r="G83" s="19"/>
    </row>
    <row r="84" spans="1:7" x14ac:dyDescent="0.3">
      <c r="A84" s="17" t="s">
        <v>88</v>
      </c>
      <c r="B84" s="17" t="s">
        <v>89</v>
      </c>
      <c r="C84" s="17">
        <v>33</v>
      </c>
      <c r="D84" s="17" t="s">
        <v>48</v>
      </c>
      <c r="E84" s="18"/>
      <c r="F84" s="17" t="str">
        <f t="shared" si="0"/>
        <v/>
      </c>
      <c r="G84" s="19"/>
    </row>
    <row r="85" spans="1:7" x14ac:dyDescent="0.3">
      <c r="A85" s="17" t="s">
        <v>90</v>
      </c>
      <c r="B85" s="17" t="s">
        <v>91</v>
      </c>
      <c r="C85" s="17">
        <v>2.5</v>
      </c>
      <c r="D85" s="17" t="s">
        <v>48</v>
      </c>
      <c r="E85" s="18"/>
      <c r="F85" s="17" t="str">
        <f t="shared" si="0"/>
        <v/>
      </c>
      <c r="G85" s="19"/>
    </row>
    <row r="86" spans="1:7" x14ac:dyDescent="0.3">
      <c r="A86" s="17" t="s">
        <v>92</v>
      </c>
      <c r="B86" s="17" t="s">
        <v>93</v>
      </c>
      <c r="C86" s="17">
        <v>10</v>
      </c>
      <c r="D86" s="17" t="s">
        <v>48</v>
      </c>
      <c r="E86" s="18"/>
      <c r="F86" s="17" t="str">
        <f t="shared" si="0"/>
        <v/>
      </c>
      <c r="G86" s="19"/>
    </row>
    <row r="87" spans="1:7" x14ac:dyDescent="0.3">
      <c r="E87" s="16" t="s">
        <v>49</v>
      </c>
      <c r="F87" s="16" t="str">
        <f>IF((SUMPRODUCT(--(F80:F86=""))&gt;0), "", ROUND(SUM(F80:F86),2))</f>
        <v/>
      </c>
      <c r="G87" s="14" t="str">
        <f>IF((SUMPRODUCT(--(F80:F86=""))&gt;0), "Neužpildytos visų objektų kainos", "")</f>
        <v>Neužpildytos visų objektų kainos</v>
      </c>
    </row>
    <row r="88" spans="1:7" x14ac:dyDescent="0.3">
      <c r="C88" s="16" t="s">
        <v>50</v>
      </c>
      <c r="D88" s="19"/>
      <c r="E88" s="16" t="s">
        <v>51</v>
      </c>
      <c r="F88" s="16" t="str">
        <f>IF(OR(F87="",D88=""),"", ROUND(PRODUCT(D88,F87)/100,2))</f>
        <v/>
      </c>
      <c r="G88" s="14" t="str">
        <f>IF(D88="", "Nurodykite taikomą PVM dydį", "")</f>
        <v>Nurodykite taikomą PVM dydį</v>
      </c>
    </row>
    <row r="89" spans="1:7" x14ac:dyDescent="0.3">
      <c r="E89" s="16" t="s">
        <v>52</v>
      </c>
      <c r="F89" s="16">
        <f>IF(ISBLANK(F88), "", ROUND(SUM(F87:F88),2))</f>
        <v>0</v>
      </c>
      <c r="G89" s="14" t="s">
        <v>94</v>
      </c>
    </row>
    <row r="93" spans="1:7" x14ac:dyDescent="0.3">
      <c r="A93" s="12" t="s">
        <v>95</v>
      </c>
      <c r="B93" s="12" t="s">
        <v>96</v>
      </c>
    </row>
    <row r="95" spans="1:7" x14ac:dyDescent="0.3">
      <c r="A95" s="12" t="s">
        <v>28</v>
      </c>
    </row>
    <row r="96" spans="1:7" x14ac:dyDescent="0.3">
      <c r="A96" s="16" t="s">
        <v>29</v>
      </c>
      <c r="B96" s="16" t="s">
        <v>30</v>
      </c>
      <c r="C96" s="16" t="s">
        <v>31</v>
      </c>
      <c r="D96" s="16" t="s">
        <v>32</v>
      </c>
      <c r="E96" s="16" t="s">
        <v>33</v>
      </c>
      <c r="F96" s="16" t="s">
        <v>34</v>
      </c>
      <c r="G96" s="16" t="s">
        <v>35</v>
      </c>
    </row>
    <row r="97" spans="1:7" x14ac:dyDescent="0.3">
      <c r="A97" s="16" t="s">
        <v>97</v>
      </c>
      <c r="B97" s="16" t="s">
        <v>98</v>
      </c>
      <c r="C97" s="17"/>
      <c r="D97" s="17"/>
      <c r="E97" s="17"/>
      <c r="F97" s="17"/>
      <c r="G97" s="17"/>
    </row>
    <row r="98" spans="1:7" x14ac:dyDescent="0.3">
      <c r="A98" s="17" t="s">
        <v>99</v>
      </c>
      <c r="B98" s="17" t="s">
        <v>100</v>
      </c>
      <c r="C98" s="17">
        <v>100</v>
      </c>
      <c r="D98" s="17" t="s">
        <v>101</v>
      </c>
      <c r="E98" s="18"/>
      <c r="F98" s="17" t="str">
        <f t="shared" ref="F98:F114" si="1">IF(ISBLANK(E98),"", PRODUCT(C98,E98))</f>
        <v/>
      </c>
      <c r="G98" s="19"/>
    </row>
    <row r="99" spans="1:7" x14ac:dyDescent="0.3">
      <c r="A99" s="17" t="s">
        <v>102</v>
      </c>
      <c r="B99" s="17" t="s">
        <v>103</v>
      </c>
      <c r="C99" s="17">
        <v>80</v>
      </c>
      <c r="D99" s="17" t="s">
        <v>101</v>
      </c>
      <c r="E99" s="18"/>
      <c r="F99" s="17" t="str">
        <f t="shared" si="1"/>
        <v/>
      </c>
      <c r="G99" s="19"/>
    </row>
    <row r="100" spans="1:7" x14ac:dyDescent="0.3">
      <c r="A100" s="17" t="s">
        <v>104</v>
      </c>
      <c r="B100" s="17" t="s">
        <v>105</v>
      </c>
      <c r="C100" s="17">
        <v>100</v>
      </c>
      <c r="D100" s="17" t="s">
        <v>101</v>
      </c>
      <c r="E100" s="18"/>
      <c r="F100" s="17" t="str">
        <f t="shared" si="1"/>
        <v/>
      </c>
      <c r="G100" s="19"/>
    </row>
    <row r="101" spans="1:7" x14ac:dyDescent="0.3">
      <c r="A101" s="17" t="s">
        <v>106</v>
      </c>
      <c r="B101" s="17" t="s">
        <v>107</v>
      </c>
      <c r="C101" s="17">
        <v>50</v>
      </c>
      <c r="D101" s="17" t="s">
        <v>101</v>
      </c>
      <c r="E101" s="18"/>
      <c r="F101" s="17" t="str">
        <f t="shared" si="1"/>
        <v/>
      </c>
      <c r="G101" s="19"/>
    </row>
    <row r="102" spans="1:7" x14ac:dyDescent="0.3">
      <c r="A102" s="17" t="s">
        <v>108</v>
      </c>
      <c r="B102" s="17" t="s">
        <v>109</v>
      </c>
      <c r="C102" s="17">
        <v>80</v>
      </c>
      <c r="D102" s="17" t="s">
        <v>101</v>
      </c>
      <c r="E102" s="18"/>
      <c r="F102" s="17" t="str">
        <f t="shared" si="1"/>
        <v/>
      </c>
      <c r="G102" s="19"/>
    </row>
    <row r="103" spans="1:7" x14ac:dyDescent="0.3">
      <c r="A103" s="17" t="s">
        <v>110</v>
      </c>
      <c r="B103" s="17" t="s">
        <v>111</v>
      </c>
      <c r="C103" s="17">
        <v>15</v>
      </c>
      <c r="D103" s="17" t="s">
        <v>101</v>
      </c>
      <c r="E103" s="18"/>
      <c r="F103" s="17" t="str">
        <f t="shared" si="1"/>
        <v/>
      </c>
      <c r="G103" s="19"/>
    </row>
    <row r="104" spans="1:7" x14ac:dyDescent="0.3">
      <c r="A104" s="17" t="s">
        <v>112</v>
      </c>
      <c r="B104" s="17" t="s">
        <v>113</v>
      </c>
      <c r="C104" s="17">
        <v>500</v>
      </c>
      <c r="D104" s="17" t="s">
        <v>101</v>
      </c>
      <c r="E104" s="18"/>
      <c r="F104" s="17" t="str">
        <f t="shared" si="1"/>
        <v/>
      </c>
      <c r="G104" s="19"/>
    </row>
    <row r="105" spans="1:7" x14ac:dyDescent="0.3">
      <c r="A105" s="17" t="s">
        <v>114</v>
      </c>
      <c r="B105" s="17" t="s">
        <v>115</v>
      </c>
      <c r="C105" s="17">
        <v>800</v>
      </c>
      <c r="D105" s="17" t="s">
        <v>101</v>
      </c>
      <c r="E105" s="18"/>
      <c r="F105" s="17" t="str">
        <f t="shared" si="1"/>
        <v/>
      </c>
      <c r="G105" s="19"/>
    </row>
    <row r="106" spans="1:7" x14ac:dyDescent="0.3">
      <c r="A106" s="17" t="s">
        <v>116</v>
      </c>
      <c r="B106" s="17" t="s">
        <v>117</v>
      </c>
      <c r="C106" s="17">
        <v>500</v>
      </c>
      <c r="D106" s="17" t="s">
        <v>101</v>
      </c>
      <c r="E106" s="18"/>
      <c r="F106" s="17" t="str">
        <f t="shared" si="1"/>
        <v/>
      </c>
      <c r="G106" s="19"/>
    </row>
    <row r="107" spans="1:7" x14ac:dyDescent="0.3">
      <c r="A107" s="17" t="s">
        <v>118</v>
      </c>
      <c r="B107" s="17" t="s">
        <v>119</v>
      </c>
      <c r="C107" s="17">
        <v>9000</v>
      </c>
      <c r="D107" s="17" t="s">
        <v>101</v>
      </c>
      <c r="E107" s="18"/>
      <c r="F107" s="17" t="str">
        <f t="shared" si="1"/>
        <v/>
      </c>
      <c r="G107" s="19"/>
    </row>
    <row r="108" spans="1:7" x14ac:dyDescent="0.3">
      <c r="A108" s="17" t="s">
        <v>120</v>
      </c>
      <c r="B108" s="17" t="s">
        <v>121</v>
      </c>
      <c r="C108" s="17">
        <v>100</v>
      </c>
      <c r="D108" s="17" t="s">
        <v>101</v>
      </c>
      <c r="E108" s="18"/>
      <c r="F108" s="17" t="str">
        <f t="shared" si="1"/>
        <v/>
      </c>
      <c r="G108" s="19"/>
    </row>
    <row r="109" spans="1:7" x14ac:dyDescent="0.3">
      <c r="A109" s="17" t="s">
        <v>122</v>
      </c>
      <c r="B109" s="17" t="s">
        <v>123</v>
      </c>
      <c r="C109" s="17">
        <v>50</v>
      </c>
      <c r="D109" s="17" t="s">
        <v>101</v>
      </c>
      <c r="E109" s="18"/>
      <c r="F109" s="17" t="str">
        <f t="shared" si="1"/>
        <v/>
      </c>
      <c r="G109" s="19"/>
    </row>
    <row r="110" spans="1:7" x14ac:dyDescent="0.3">
      <c r="A110" s="17" t="s">
        <v>124</v>
      </c>
      <c r="B110" s="17" t="s">
        <v>125</v>
      </c>
      <c r="C110" s="17">
        <v>200</v>
      </c>
      <c r="D110" s="17" t="s">
        <v>101</v>
      </c>
      <c r="E110" s="18"/>
      <c r="F110" s="17" t="str">
        <f t="shared" si="1"/>
        <v/>
      </c>
      <c r="G110" s="19"/>
    </row>
    <row r="111" spans="1:7" x14ac:dyDescent="0.3">
      <c r="A111" s="17" t="s">
        <v>126</v>
      </c>
      <c r="B111" s="17" t="s">
        <v>127</v>
      </c>
      <c r="C111" s="17">
        <v>70</v>
      </c>
      <c r="D111" s="17" t="s">
        <v>101</v>
      </c>
      <c r="E111" s="18"/>
      <c r="F111" s="17" t="str">
        <f t="shared" si="1"/>
        <v/>
      </c>
      <c r="G111" s="19"/>
    </row>
    <row r="112" spans="1:7" x14ac:dyDescent="0.3">
      <c r="A112" s="17" t="s">
        <v>128</v>
      </c>
      <c r="B112" s="17" t="s">
        <v>129</v>
      </c>
      <c r="C112" s="17">
        <v>980</v>
      </c>
      <c r="D112" s="17" t="s">
        <v>101</v>
      </c>
      <c r="E112" s="18"/>
      <c r="F112" s="17" t="str">
        <f t="shared" si="1"/>
        <v/>
      </c>
      <c r="G112" s="19"/>
    </row>
    <row r="113" spans="1:7" x14ac:dyDescent="0.3">
      <c r="A113" s="17" t="s">
        <v>130</v>
      </c>
      <c r="B113" s="17" t="s">
        <v>131</v>
      </c>
      <c r="C113" s="17">
        <v>5000</v>
      </c>
      <c r="D113" s="17" t="s">
        <v>101</v>
      </c>
      <c r="E113" s="18"/>
      <c r="F113" s="17" t="str">
        <f t="shared" si="1"/>
        <v/>
      </c>
      <c r="G113" s="19"/>
    </row>
    <row r="114" spans="1:7" x14ac:dyDescent="0.3">
      <c r="A114" s="17" t="s">
        <v>132</v>
      </c>
      <c r="B114" s="17" t="s">
        <v>133</v>
      </c>
      <c r="C114" s="17">
        <v>100</v>
      </c>
      <c r="D114" s="17" t="s">
        <v>101</v>
      </c>
      <c r="E114" s="18"/>
      <c r="F114" s="17" t="str">
        <f t="shared" si="1"/>
        <v/>
      </c>
      <c r="G114" s="19"/>
    </row>
    <row r="115" spans="1:7" x14ac:dyDescent="0.3">
      <c r="E115" s="16" t="s">
        <v>49</v>
      </c>
      <c r="F115" s="16" t="str">
        <f>IF((SUMPRODUCT(--(F98:F114=""))&gt;0), "", ROUND(SUM(F98:F114),2))</f>
        <v/>
      </c>
      <c r="G115" s="14" t="str">
        <f>IF((SUMPRODUCT(--(F98:F114=""))&gt;0), "Neužpildytos visų objektų kainos", "")</f>
        <v>Neužpildytos visų objektų kainos</v>
      </c>
    </row>
    <row r="116" spans="1:7" x14ac:dyDescent="0.3">
      <c r="C116" s="16" t="s">
        <v>50</v>
      </c>
      <c r="D116" s="19"/>
      <c r="E116" s="16" t="s">
        <v>51</v>
      </c>
      <c r="F116" s="16" t="str">
        <f>IF(OR(F115="",D116=""),"", ROUND(PRODUCT(D116,F115)/100,2))</f>
        <v/>
      </c>
      <c r="G116" s="14" t="str">
        <f>IF(D116="", "Nurodykite taikomą PVM dydį", "")</f>
        <v>Nurodykite taikomą PVM dydį</v>
      </c>
    </row>
    <row r="117" spans="1:7" x14ac:dyDescent="0.3">
      <c r="E117" s="16" t="s">
        <v>52</v>
      </c>
      <c r="F117" s="16">
        <f>IF(ISBLANK(F116), "", ROUND(SUM(F115:F116),2))</f>
        <v>0</v>
      </c>
      <c r="G117" s="14" t="s">
        <v>134</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3622047244094491" right="0.23622047244094491" top="0.74803149606299213" bottom="0.74803149606299213" header="0.31496062992125984" footer="0.31496062992125984"/>
  <pageSetup paperSize="9" scale="5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4" workbookViewId="0">
      <selection activeCell="H36" sqref="H36:J36"/>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8" t="s">
        <v>135</v>
      </c>
      <c r="B2" s="30"/>
      <c r="C2" s="30"/>
      <c r="D2" s="30"/>
      <c r="E2" s="30"/>
      <c r="F2" s="30"/>
      <c r="G2" s="30"/>
      <c r="H2" s="30"/>
      <c r="I2" s="30"/>
      <c r="J2" s="30"/>
      <c r="K2" s="30"/>
    </row>
    <row r="3" spans="1:11" x14ac:dyDescent="0.3">
      <c r="A3" s="30"/>
      <c r="B3" s="30"/>
      <c r="C3" s="30"/>
      <c r="D3" s="30"/>
      <c r="E3" s="30"/>
      <c r="F3" s="30"/>
      <c r="G3" s="30"/>
      <c r="H3" s="30"/>
      <c r="I3" s="30"/>
      <c r="J3" s="30"/>
      <c r="K3" s="30"/>
    </row>
    <row r="4" spans="1:11" ht="16.05" customHeight="1" thickBot="1" x14ac:dyDescent="0.35">
      <c r="A4" s="7"/>
      <c r="B4" s="7"/>
      <c r="C4" s="7"/>
      <c r="D4" s="7"/>
      <c r="E4" s="7"/>
      <c r="F4" s="7"/>
      <c r="G4" s="7"/>
      <c r="H4" s="7"/>
      <c r="I4" s="7"/>
      <c r="J4" s="7"/>
    </row>
    <row r="5" spans="1:11" ht="48" customHeight="1" x14ac:dyDescent="0.3">
      <c r="A5" s="55" t="s">
        <v>136</v>
      </c>
      <c r="B5" s="44"/>
      <c r="C5" s="42" t="s">
        <v>137</v>
      </c>
      <c r="D5" s="43"/>
      <c r="E5" s="44"/>
      <c r="F5" s="42" t="s">
        <v>138</v>
      </c>
      <c r="G5" s="43"/>
      <c r="H5" s="44"/>
      <c r="I5" s="42" t="s">
        <v>139</v>
      </c>
      <c r="J5" s="44"/>
      <c r="K5" s="9" t="s">
        <v>140</v>
      </c>
    </row>
    <row r="6" spans="1:11" ht="49.05" customHeight="1" x14ac:dyDescent="0.3">
      <c r="A6" s="49"/>
      <c r="B6" s="29"/>
      <c r="C6" s="45"/>
      <c r="D6" s="46"/>
      <c r="E6" s="29"/>
      <c r="F6" s="45"/>
      <c r="G6" s="46"/>
      <c r="H6" s="29"/>
      <c r="I6" s="45"/>
      <c r="J6" s="29"/>
      <c r="K6" s="20"/>
    </row>
    <row r="7" spans="1:11" ht="49.05" customHeight="1" x14ac:dyDescent="0.3">
      <c r="A7" s="49"/>
      <c r="B7" s="29"/>
      <c r="C7" s="45"/>
      <c r="D7" s="46"/>
      <c r="E7" s="29"/>
      <c r="F7" s="45"/>
      <c r="G7" s="46"/>
      <c r="H7" s="29"/>
      <c r="I7" s="45"/>
      <c r="J7" s="29"/>
      <c r="K7" s="20"/>
    </row>
    <row r="8" spans="1:11" ht="49.05" customHeight="1" x14ac:dyDescent="0.3">
      <c r="A8" s="49"/>
      <c r="B8" s="29"/>
      <c r="C8" s="45"/>
      <c r="D8" s="46"/>
      <c r="E8" s="29"/>
      <c r="F8" s="45"/>
      <c r="G8" s="46"/>
      <c r="H8" s="29"/>
      <c r="I8" s="45"/>
      <c r="J8" s="29"/>
      <c r="K8" s="20"/>
    </row>
    <row r="9" spans="1:11" ht="49.05" customHeight="1" x14ac:dyDescent="0.3">
      <c r="A9" s="49"/>
      <c r="B9" s="29"/>
      <c r="C9" s="45"/>
      <c r="D9" s="46"/>
      <c r="E9" s="29"/>
      <c r="F9" s="45"/>
      <c r="G9" s="46"/>
      <c r="H9" s="29"/>
      <c r="I9" s="45"/>
      <c r="J9" s="29"/>
      <c r="K9" s="20"/>
    </row>
    <row r="10" spans="1:11" ht="49.05" customHeight="1" x14ac:dyDescent="0.3">
      <c r="A10" s="49"/>
      <c r="B10" s="29"/>
      <c r="C10" s="45"/>
      <c r="D10" s="46"/>
      <c r="E10" s="29"/>
      <c r="F10" s="45"/>
      <c r="G10" s="46"/>
      <c r="H10" s="29"/>
      <c r="I10" s="45"/>
      <c r="J10" s="29"/>
      <c r="K10" s="20"/>
    </row>
    <row r="11" spans="1:11" ht="49.05" customHeight="1" x14ac:dyDescent="0.3">
      <c r="A11" s="49"/>
      <c r="B11" s="29"/>
      <c r="C11" s="45"/>
      <c r="D11" s="46"/>
      <c r="E11" s="29"/>
      <c r="F11" s="45"/>
      <c r="G11" s="46"/>
      <c r="H11" s="29"/>
      <c r="I11" s="45"/>
      <c r="J11" s="29"/>
      <c r="K11" s="20"/>
    </row>
    <row r="12" spans="1:11" ht="49.05" customHeight="1" x14ac:dyDescent="0.3">
      <c r="A12" s="49"/>
      <c r="B12" s="29"/>
      <c r="C12" s="45"/>
      <c r="D12" s="46"/>
      <c r="E12" s="29"/>
      <c r="F12" s="45"/>
      <c r="G12" s="46"/>
      <c r="H12" s="29"/>
      <c r="I12" s="45"/>
      <c r="J12" s="29"/>
      <c r="K12" s="20"/>
    </row>
    <row r="13" spans="1:11" ht="49.05" customHeight="1" x14ac:dyDescent="0.3">
      <c r="A13" s="49"/>
      <c r="B13" s="29"/>
      <c r="C13" s="45"/>
      <c r="D13" s="46"/>
      <c r="E13" s="29"/>
      <c r="F13" s="45"/>
      <c r="G13" s="46"/>
      <c r="H13" s="29"/>
      <c r="I13" s="45"/>
      <c r="J13" s="29"/>
      <c r="K13" s="20"/>
    </row>
    <row r="14" spans="1:11" ht="49.05" customHeight="1" x14ac:dyDescent="0.3">
      <c r="A14" s="49"/>
      <c r="B14" s="29"/>
      <c r="C14" s="45"/>
      <c r="D14" s="46"/>
      <c r="E14" s="29"/>
      <c r="F14" s="45"/>
      <c r="G14" s="46"/>
      <c r="H14" s="29"/>
      <c r="I14" s="45"/>
      <c r="J14" s="29"/>
      <c r="K14" s="20"/>
    </row>
    <row r="15" spans="1:11" ht="48" customHeight="1" thickBot="1" x14ac:dyDescent="0.35">
      <c r="A15" s="40"/>
      <c r="B15" s="41"/>
      <c r="C15" s="57"/>
      <c r="D15" s="62"/>
      <c r="E15" s="41"/>
      <c r="F15" s="57"/>
      <c r="G15" s="62"/>
      <c r="H15" s="41"/>
      <c r="I15" s="57"/>
      <c r="J15" s="41"/>
      <c r="K15" s="21"/>
    </row>
    <row r="16" spans="1:11" ht="19.05" customHeight="1" x14ac:dyDescent="0.3">
      <c r="A16" s="10"/>
      <c r="B16" s="10"/>
      <c r="C16" s="10"/>
      <c r="D16" s="10"/>
      <c r="E16" s="10"/>
      <c r="F16" s="10"/>
      <c r="G16" s="10"/>
      <c r="H16" s="10"/>
      <c r="I16" s="10"/>
      <c r="J16" s="10"/>
      <c r="K16" s="11"/>
    </row>
    <row r="17" spans="1:11" ht="49.05" customHeight="1" x14ac:dyDescent="0.3">
      <c r="A17" s="53" t="s">
        <v>141</v>
      </c>
      <c r="B17" s="30"/>
      <c r="C17" s="30"/>
      <c r="D17" s="30"/>
      <c r="E17" s="30"/>
      <c r="F17" s="30"/>
      <c r="G17" s="30"/>
      <c r="H17" s="30"/>
      <c r="I17" s="30"/>
      <c r="J17" s="30"/>
      <c r="K17" s="30"/>
    </row>
    <row r="18" spans="1:11" ht="16.05" customHeight="1" thickBot="1" x14ac:dyDescent="0.35">
      <c r="A18" s="10"/>
      <c r="B18" s="10"/>
      <c r="C18" s="10"/>
      <c r="D18" s="10"/>
      <c r="E18" s="10"/>
      <c r="F18" s="10"/>
      <c r="G18" s="10"/>
      <c r="H18" s="10"/>
      <c r="I18" s="10"/>
      <c r="J18" s="10"/>
      <c r="K18" s="11"/>
    </row>
    <row r="19" spans="1:11" ht="49.05" customHeight="1" x14ac:dyDescent="0.3">
      <c r="A19" s="55" t="s">
        <v>30</v>
      </c>
      <c r="B19" s="44"/>
      <c r="C19" s="42" t="s">
        <v>137</v>
      </c>
      <c r="D19" s="43"/>
      <c r="E19" s="44"/>
      <c r="F19" s="42" t="s">
        <v>142</v>
      </c>
      <c r="G19" s="43"/>
      <c r="H19" s="44"/>
      <c r="I19" s="63" t="s">
        <v>139</v>
      </c>
      <c r="J19" s="61"/>
      <c r="K19" s="11"/>
    </row>
    <row r="20" spans="1:11" ht="49.05" customHeight="1" x14ac:dyDescent="0.3">
      <c r="A20" s="49"/>
      <c r="B20" s="29"/>
      <c r="C20" s="45"/>
      <c r="D20" s="46"/>
      <c r="E20" s="29"/>
      <c r="F20" s="45"/>
      <c r="G20" s="46"/>
      <c r="H20" s="29"/>
      <c r="I20" s="47"/>
      <c r="J20" s="48"/>
      <c r="K20" s="11"/>
    </row>
    <row r="21" spans="1:11" ht="49.05" customHeight="1" x14ac:dyDescent="0.3">
      <c r="A21" s="49"/>
      <c r="B21" s="29"/>
      <c r="C21" s="45"/>
      <c r="D21" s="46"/>
      <c r="E21" s="29"/>
      <c r="F21" s="45"/>
      <c r="G21" s="46"/>
      <c r="H21" s="29"/>
      <c r="I21" s="47"/>
      <c r="J21" s="48"/>
      <c r="K21" s="11"/>
    </row>
    <row r="22" spans="1:11" ht="49.05" customHeight="1" x14ac:dyDescent="0.3">
      <c r="A22" s="49"/>
      <c r="B22" s="29"/>
      <c r="C22" s="45"/>
      <c r="D22" s="46"/>
      <c r="E22" s="29"/>
      <c r="F22" s="45"/>
      <c r="G22" s="46"/>
      <c r="H22" s="29"/>
      <c r="I22" s="47"/>
      <c r="J22" s="48"/>
      <c r="K22" s="11"/>
    </row>
    <row r="23" spans="1:11" ht="49.05" customHeight="1" x14ac:dyDescent="0.3">
      <c r="A23" s="49"/>
      <c r="B23" s="29"/>
      <c r="C23" s="45"/>
      <c r="D23" s="46"/>
      <c r="E23" s="29"/>
      <c r="F23" s="45"/>
      <c r="G23" s="46"/>
      <c r="H23" s="29"/>
      <c r="I23" s="47"/>
      <c r="J23" s="48"/>
      <c r="K23" s="11"/>
    </row>
    <row r="24" spans="1:11" ht="49.05" customHeight="1" x14ac:dyDescent="0.3">
      <c r="A24" s="49"/>
      <c r="B24" s="29"/>
      <c r="C24" s="45"/>
      <c r="D24" s="46"/>
      <c r="E24" s="29"/>
      <c r="F24" s="45"/>
      <c r="G24" s="46"/>
      <c r="H24" s="29"/>
      <c r="I24" s="47"/>
      <c r="J24" s="48"/>
      <c r="K24" s="11"/>
    </row>
    <row r="25" spans="1:11" ht="49.05" customHeight="1" x14ac:dyDescent="0.3">
      <c r="A25" s="49"/>
      <c r="B25" s="29"/>
      <c r="C25" s="45"/>
      <c r="D25" s="46"/>
      <c r="E25" s="29"/>
      <c r="F25" s="45"/>
      <c r="G25" s="46"/>
      <c r="H25" s="29"/>
      <c r="I25" s="47"/>
      <c r="J25" s="48"/>
      <c r="K25" s="11"/>
    </row>
    <row r="26" spans="1:11" ht="49.05" customHeight="1" x14ac:dyDescent="0.3">
      <c r="A26" s="49"/>
      <c r="B26" s="29"/>
      <c r="C26" s="45"/>
      <c r="D26" s="46"/>
      <c r="E26" s="29"/>
      <c r="F26" s="45"/>
      <c r="G26" s="46"/>
      <c r="H26" s="29"/>
      <c r="I26" s="47"/>
      <c r="J26" s="48"/>
      <c r="K26" s="11"/>
    </row>
    <row r="27" spans="1:11" ht="49.05" customHeight="1" x14ac:dyDescent="0.3">
      <c r="A27" s="49"/>
      <c r="B27" s="29"/>
      <c r="C27" s="45"/>
      <c r="D27" s="46"/>
      <c r="E27" s="29"/>
      <c r="F27" s="45"/>
      <c r="G27" s="46"/>
      <c r="H27" s="29"/>
      <c r="I27" s="47"/>
      <c r="J27" s="48"/>
      <c r="K27" s="11"/>
    </row>
    <row r="28" spans="1:11" ht="49.05" customHeight="1" x14ac:dyDescent="0.3">
      <c r="A28" s="49"/>
      <c r="B28" s="29"/>
      <c r="C28" s="45"/>
      <c r="D28" s="46"/>
      <c r="E28" s="29"/>
      <c r="F28" s="45"/>
      <c r="G28" s="46"/>
      <c r="H28" s="29"/>
      <c r="I28" s="47"/>
      <c r="J28" s="48"/>
      <c r="K28" s="11"/>
    </row>
    <row r="29" spans="1:11" ht="49.05" customHeight="1" x14ac:dyDescent="0.3">
      <c r="A29" s="49"/>
      <c r="B29" s="29"/>
      <c r="C29" s="45"/>
      <c r="D29" s="46"/>
      <c r="E29" s="29"/>
      <c r="F29" s="45"/>
      <c r="G29" s="46"/>
      <c r="H29" s="29"/>
      <c r="I29" s="47"/>
      <c r="J29" s="48"/>
      <c r="K29" s="11"/>
    </row>
    <row r="31" spans="1:11" ht="33" customHeight="1" x14ac:dyDescent="0.3">
      <c r="A31" s="58"/>
      <c r="B31" s="30"/>
      <c r="C31" s="30"/>
      <c r="D31" s="30"/>
      <c r="E31" s="30"/>
      <c r="F31" s="30"/>
      <c r="G31" s="30"/>
      <c r="H31" s="30"/>
      <c r="I31" s="30"/>
      <c r="J31" s="30"/>
    </row>
    <row r="33" spans="1:10" ht="16.05" customHeight="1" x14ac:dyDescent="0.3">
      <c r="A33" s="67" t="s">
        <v>143</v>
      </c>
      <c r="B33" s="30"/>
      <c r="C33" s="30"/>
      <c r="D33" s="30"/>
      <c r="E33" s="30"/>
      <c r="F33" s="30"/>
      <c r="G33" s="30"/>
      <c r="H33" s="30"/>
      <c r="I33" s="30"/>
      <c r="J33" s="30"/>
    </row>
    <row r="34" spans="1:10" ht="16.05" customHeight="1" thickBot="1" x14ac:dyDescent="0.35"/>
    <row r="35" spans="1:10" ht="16.05" customHeight="1" x14ac:dyDescent="0.3">
      <c r="A35" s="8" t="s">
        <v>29</v>
      </c>
      <c r="B35" s="59" t="s">
        <v>144</v>
      </c>
      <c r="C35" s="43"/>
      <c r="D35" s="43"/>
      <c r="E35" s="43"/>
      <c r="F35" s="43"/>
      <c r="G35" s="44"/>
      <c r="H35" s="60" t="s">
        <v>145</v>
      </c>
      <c r="I35" s="43"/>
      <c r="J35" s="61"/>
    </row>
    <row r="36" spans="1:10" ht="48" customHeight="1" x14ac:dyDescent="0.3">
      <c r="A36" s="22" t="s">
        <v>146</v>
      </c>
      <c r="B36" s="51" t="s">
        <v>147</v>
      </c>
      <c r="C36" s="46"/>
      <c r="D36" s="46"/>
      <c r="E36" s="46"/>
      <c r="F36" s="46"/>
      <c r="G36" s="29"/>
      <c r="H36" s="54"/>
      <c r="I36" s="46"/>
      <c r="J36" s="48"/>
    </row>
    <row r="37" spans="1:10" ht="48" customHeight="1" x14ac:dyDescent="0.3">
      <c r="A37" s="22" t="s">
        <v>148</v>
      </c>
      <c r="B37" s="51" t="s">
        <v>149</v>
      </c>
      <c r="C37" s="46"/>
      <c r="D37" s="46"/>
      <c r="E37" s="46"/>
      <c r="F37" s="46"/>
      <c r="G37" s="29"/>
      <c r="H37" s="54"/>
      <c r="I37" s="46"/>
      <c r="J37" s="48"/>
    </row>
    <row r="38" spans="1:10" ht="48" customHeight="1" x14ac:dyDescent="0.3">
      <c r="A38" s="22" t="s">
        <v>150</v>
      </c>
      <c r="B38" s="51" t="s">
        <v>151</v>
      </c>
      <c r="C38" s="46"/>
      <c r="D38" s="46"/>
      <c r="E38" s="46"/>
      <c r="F38" s="46"/>
      <c r="G38" s="29"/>
      <c r="H38" s="54"/>
      <c r="I38" s="46"/>
      <c r="J38" s="48"/>
    </row>
    <row r="39" spans="1:10" ht="48" customHeight="1" x14ac:dyDescent="0.3">
      <c r="A39" s="22" t="s">
        <v>152</v>
      </c>
      <c r="B39" s="51" t="s">
        <v>153</v>
      </c>
      <c r="C39" s="46"/>
      <c r="D39" s="46"/>
      <c r="E39" s="46"/>
      <c r="F39" s="46"/>
      <c r="G39" s="29"/>
      <c r="H39" s="54"/>
      <c r="I39" s="46"/>
      <c r="J39" s="48"/>
    </row>
    <row r="40" spans="1:10" ht="48" customHeight="1" x14ac:dyDescent="0.3">
      <c r="A40" s="22" t="s">
        <v>154</v>
      </c>
      <c r="B40" s="51" t="s">
        <v>155</v>
      </c>
      <c r="C40" s="46"/>
      <c r="D40" s="46"/>
      <c r="E40" s="46"/>
      <c r="F40" s="46"/>
      <c r="G40" s="29"/>
      <c r="H40" s="54"/>
      <c r="I40" s="46"/>
      <c r="J40" s="48"/>
    </row>
    <row r="41" spans="1:10" ht="48" customHeight="1" x14ac:dyDescent="0.3">
      <c r="A41" s="23"/>
      <c r="B41" s="52"/>
      <c r="C41" s="46"/>
      <c r="D41" s="46"/>
      <c r="E41" s="46"/>
      <c r="F41" s="46"/>
      <c r="G41" s="29"/>
      <c r="H41" s="54"/>
      <c r="I41" s="46"/>
      <c r="J41" s="48"/>
    </row>
    <row r="42" spans="1:10" ht="48" customHeight="1" x14ac:dyDescent="0.3">
      <c r="A42" s="23"/>
      <c r="B42" s="52"/>
      <c r="C42" s="46"/>
      <c r="D42" s="46"/>
      <c r="E42" s="46"/>
      <c r="F42" s="46"/>
      <c r="G42" s="29"/>
      <c r="H42" s="54"/>
      <c r="I42" s="46"/>
      <c r="J42" s="48"/>
    </row>
    <row r="43" spans="1:10" ht="48" customHeight="1" x14ac:dyDescent="0.3">
      <c r="A43" s="23"/>
      <c r="B43" s="52"/>
      <c r="C43" s="46"/>
      <c r="D43" s="46"/>
      <c r="E43" s="46"/>
      <c r="F43" s="46"/>
      <c r="G43" s="29"/>
      <c r="H43" s="54"/>
      <c r="I43" s="46"/>
      <c r="J43" s="48"/>
    </row>
    <row r="44" spans="1:10" ht="48" customHeight="1" x14ac:dyDescent="0.3">
      <c r="A44" s="23"/>
      <c r="B44" s="52"/>
      <c r="C44" s="46"/>
      <c r="D44" s="46"/>
      <c r="E44" s="46"/>
      <c r="F44" s="46"/>
      <c r="G44" s="29"/>
      <c r="H44" s="54"/>
      <c r="I44" s="46"/>
      <c r="J44" s="48"/>
    </row>
    <row r="45" spans="1:10" ht="48" customHeight="1" x14ac:dyDescent="0.3">
      <c r="A45" s="23"/>
      <c r="B45" s="52"/>
      <c r="C45" s="46"/>
      <c r="D45" s="46"/>
      <c r="E45" s="46"/>
      <c r="F45" s="46"/>
      <c r="G45" s="29"/>
      <c r="H45" s="54"/>
      <c r="I45" s="46"/>
      <c r="J45" s="48"/>
    </row>
    <row r="46" spans="1:10" ht="49.05" customHeight="1" thickBot="1" x14ac:dyDescent="0.35">
      <c r="A46" s="24"/>
      <c r="B46" s="69"/>
      <c r="C46" s="62"/>
      <c r="D46" s="62"/>
      <c r="E46" s="62"/>
      <c r="F46" s="62"/>
      <c r="G46" s="41"/>
      <c r="H46" s="64"/>
      <c r="I46" s="65"/>
      <c r="J46" s="66"/>
    </row>
    <row r="48" spans="1:10" ht="102" customHeight="1" x14ac:dyDescent="0.3">
      <c r="A48" s="58" t="s">
        <v>156</v>
      </c>
      <c r="B48" s="30"/>
      <c r="C48" s="30"/>
      <c r="D48" s="30"/>
      <c r="E48" s="30"/>
      <c r="F48" s="30"/>
      <c r="G48" s="30"/>
      <c r="H48" s="30"/>
      <c r="I48" s="30"/>
      <c r="J48" s="30"/>
    </row>
    <row r="51" spans="1:10" x14ac:dyDescent="0.3">
      <c r="A51" s="50" t="s">
        <v>157</v>
      </c>
      <c r="B51" s="30"/>
      <c r="C51" s="30"/>
      <c r="D51" s="30"/>
      <c r="E51" s="56"/>
      <c r="F51" s="30"/>
      <c r="G51" s="30"/>
      <c r="H51" s="30"/>
      <c r="I51" s="30"/>
      <c r="J51" s="30"/>
    </row>
    <row r="53" spans="1:10" x14ac:dyDescent="0.3">
      <c r="A53" s="50" t="s">
        <v>158</v>
      </c>
      <c r="B53" s="30"/>
      <c r="C53" s="30"/>
      <c r="D53" s="30"/>
      <c r="E53" s="56"/>
      <c r="F53" s="30"/>
      <c r="G53" s="30"/>
      <c r="H53" s="30"/>
      <c r="I53" s="30"/>
      <c r="J53" s="30"/>
    </row>
    <row r="100" spans="1:1" ht="15.6" x14ac:dyDescent="0.3">
      <c r="A100" t="s">
        <v>159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Julija Tinčurinienė</cp:lastModifiedBy>
  <cp:lastPrinted>2025-01-10T13:42:09Z</cp:lastPrinted>
  <dcterms:created xsi:type="dcterms:W3CDTF">2023-04-04T12:16:45Z</dcterms:created>
  <dcterms:modified xsi:type="dcterms:W3CDTF">2025-01-10T13:43:12Z</dcterms:modified>
</cp:coreProperties>
</file>