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ult.sharepoint.com/sites/Viesujupirkimuskyrius/Bendrai naudojami dokumentai/Pirkimo dokumentai/Skaistė/Konkr_3410_2026_TVPC_Sauletekio_al_9_KF_II_ir_V_auksto_WC_remonto_darbai/2_PD_draft/"/>
    </mc:Choice>
  </mc:AlternateContent>
  <xr:revisionPtr revIDLastSave="7" documentId="8_{47F0CAB1-4B23-40A2-89E9-549CF2DE0B2B}" xr6:coauthVersionLast="47" xr6:coauthVersionMax="47" xr10:uidLastSave="{8D7ED432-C1F9-4953-8979-0551948E2DC8}"/>
  <bookViews>
    <workbookView xWindow="-108" yWindow="-108" windowWidth="23256" windowHeight="12456" activeTab="2" xr2:uid="{00000000-000D-0000-FFFF-FFFF00000000}"/>
  </bookViews>
  <sheets>
    <sheet name="2A vyrų" sheetId="1" r:id="rId1"/>
    <sheet name="2A moterų" sheetId="2" r:id="rId2"/>
    <sheet name="2A prausykla" sheetId="3" r:id="rId3"/>
    <sheet name="5A vyrų" sheetId="4" r:id="rId4"/>
    <sheet name="5A moterų" sheetId="5" r:id="rId5"/>
    <sheet name="5A prausykla" sheetId="6" r:id="rId6"/>
  </sheets>
  <definedNames>
    <definedName name="M_P1" localSheetId="1">'2A moterų'!$B$11</definedName>
    <definedName name="M_P1" localSheetId="2">'2A prausykla'!$B$11</definedName>
    <definedName name="M_P1" localSheetId="4">'5A moterų'!$B$11</definedName>
    <definedName name="M_P1" localSheetId="5">'5A prausykla'!$B$11</definedName>
    <definedName name="M_P1" localSheetId="3">'5A vyrų'!$B$11</definedName>
    <definedName name="M_P1">'2A vyrų'!$B$11</definedName>
    <definedName name="_xlnm.Print_Titles" localSheetId="1">'2A moterų'!$9:$11</definedName>
    <definedName name="_xlnm.Print_Titles" localSheetId="2">'2A prausykla'!$9:$11</definedName>
    <definedName name="_xlnm.Print_Titles" localSheetId="0">'2A vyrų'!$9:$11</definedName>
    <definedName name="_xlnm.Print_Titles" localSheetId="4">'5A moterų'!$9:$11</definedName>
    <definedName name="_xlnm.Print_Titles" localSheetId="5">'5A prausykla'!$9:$11</definedName>
    <definedName name="_xlnm.Print_Titles" localSheetId="3">'5A vyrų'!$9:$11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7" i="1" l="1"/>
  <c r="G54" i="6"/>
  <c r="F54" i="6"/>
  <c r="E54" i="6"/>
  <c r="I51" i="6"/>
  <c r="I50" i="6"/>
  <c r="I49" i="6"/>
  <c r="I48" i="6"/>
  <c r="I47" i="6"/>
  <c r="I46" i="6"/>
  <c r="I45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6" i="6"/>
  <c r="I25" i="6"/>
  <c r="I24" i="6"/>
  <c r="I23" i="6"/>
  <c r="I22" i="6"/>
  <c r="I21" i="6"/>
  <c r="I20" i="6"/>
  <c r="I19" i="6"/>
  <c r="I18" i="6"/>
  <c r="I17" i="6"/>
  <c r="I16" i="6"/>
  <c r="I15" i="6"/>
  <c r="I52" i="6" l="1"/>
  <c r="I43" i="6"/>
  <c r="I27" i="6"/>
  <c r="G61" i="5"/>
  <c r="F61" i="5"/>
  <c r="E61" i="5"/>
  <c r="I58" i="5"/>
  <c r="I57" i="5"/>
  <c r="I56" i="5"/>
  <c r="I55" i="5"/>
  <c r="I54" i="5"/>
  <c r="I53" i="5"/>
  <c r="I52" i="5"/>
  <c r="I51" i="5"/>
  <c r="I50" i="5"/>
  <c r="I49" i="5"/>
  <c r="I48" i="5"/>
  <c r="I47" i="5"/>
  <c r="I44" i="5"/>
  <c r="I43" i="5"/>
  <c r="I42" i="5"/>
  <c r="I41" i="5"/>
  <c r="I40" i="5"/>
  <c r="I39" i="5"/>
  <c r="I38" i="5"/>
  <c r="I37" i="5"/>
  <c r="I36" i="5"/>
  <c r="I35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59" i="5" l="1"/>
  <c r="I33" i="5"/>
  <c r="I45" i="5"/>
  <c r="I53" i="6"/>
  <c r="I54" i="6" s="1"/>
  <c r="G60" i="4"/>
  <c r="F60" i="4"/>
  <c r="E60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2" i="4"/>
  <c r="I41" i="4"/>
  <c r="I40" i="4"/>
  <c r="I39" i="4"/>
  <c r="I38" i="4"/>
  <c r="I37" i="4"/>
  <c r="I36" i="4"/>
  <c r="I35" i="4"/>
  <c r="I34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60" i="5" l="1"/>
  <c r="I61" i="5" s="1"/>
  <c r="I62" i="5" s="1"/>
  <c r="I58" i="4"/>
  <c r="I43" i="4"/>
  <c r="I32" i="4"/>
  <c r="I55" i="6"/>
  <c r="I56" i="6" s="1"/>
  <c r="I7" i="6" s="1"/>
  <c r="I63" i="5" l="1"/>
  <c r="I7" i="5" s="1"/>
  <c r="I59" i="4"/>
  <c r="I60" i="4" s="1"/>
  <c r="I61" i="4" s="1"/>
  <c r="I62" i="4" s="1"/>
  <c r="I7" i="4" s="1"/>
  <c r="G54" i="3"/>
  <c r="F54" i="3"/>
  <c r="E54" i="3"/>
  <c r="I51" i="3"/>
  <c r="I50" i="3"/>
  <c r="I49" i="3"/>
  <c r="I48" i="3"/>
  <c r="I47" i="3"/>
  <c r="I46" i="3"/>
  <c r="I45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6" i="3"/>
  <c r="I25" i="3"/>
  <c r="I24" i="3"/>
  <c r="I23" i="3"/>
  <c r="I22" i="3"/>
  <c r="I21" i="3"/>
  <c r="I20" i="3"/>
  <c r="I19" i="3"/>
  <c r="I18" i="3"/>
  <c r="I17" i="3"/>
  <c r="I16" i="3"/>
  <c r="I15" i="3"/>
  <c r="I52" i="3" l="1"/>
  <c r="I43" i="3"/>
  <c r="I27" i="3"/>
  <c r="G61" i="2"/>
  <c r="F61" i="2"/>
  <c r="E61" i="2"/>
  <c r="I58" i="2"/>
  <c r="I57" i="2"/>
  <c r="I56" i="2"/>
  <c r="I55" i="2"/>
  <c r="I54" i="2"/>
  <c r="I53" i="2"/>
  <c r="I52" i="2"/>
  <c r="I51" i="2"/>
  <c r="I50" i="2"/>
  <c r="I49" i="2"/>
  <c r="I48" i="2"/>
  <c r="I47" i="2"/>
  <c r="I44" i="2"/>
  <c r="I43" i="2"/>
  <c r="I42" i="2"/>
  <c r="I41" i="2"/>
  <c r="I40" i="2"/>
  <c r="I39" i="2"/>
  <c r="I38" i="2"/>
  <c r="I37" i="2"/>
  <c r="I36" i="2"/>
  <c r="I35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59" i="2" l="1"/>
  <c r="I33" i="2"/>
  <c r="I45" i="2"/>
  <c r="I53" i="3"/>
  <c r="I54" i="3" s="1"/>
  <c r="I60" i="2" l="1"/>
  <c r="I61" i="2" s="1"/>
  <c r="I62" i="2" s="1"/>
  <c r="I63" i="2" s="1"/>
  <c r="I7" i="2" s="1"/>
  <c r="I55" i="3"/>
  <c r="I56" i="3" s="1"/>
  <c r="I7" i="3" s="1"/>
  <c r="E60" i="1"/>
  <c r="G60" i="1"/>
  <c r="I57" i="1"/>
  <c r="I56" i="1"/>
  <c r="I55" i="1"/>
  <c r="I54" i="1"/>
  <c r="I53" i="1"/>
  <c r="I52" i="1"/>
  <c r="I51" i="1"/>
  <c r="I50" i="1"/>
  <c r="I49" i="1"/>
  <c r="I48" i="1"/>
  <c r="I46" i="1"/>
  <c r="I45" i="1"/>
  <c r="I42" i="1"/>
  <c r="I41" i="1"/>
  <c r="I40" i="1"/>
  <c r="I39" i="1"/>
  <c r="I38" i="1"/>
  <c r="I37" i="1"/>
  <c r="I36" i="1"/>
  <c r="I35" i="1"/>
  <c r="I34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F60" i="1"/>
  <c r="I58" i="1" l="1"/>
  <c r="I43" i="1"/>
  <c r="I32" i="1"/>
  <c r="I59" i="1" l="1"/>
  <c r="I60" i="1" s="1"/>
  <c r="I61" i="1" s="1"/>
  <c r="I62" i="1" s="1"/>
  <c r="I7" i="1" s="1"/>
</calcChain>
</file>

<file path=xl/sharedStrings.xml><?xml version="1.0" encoding="utf-8"?>
<sst xmlns="http://schemas.openxmlformats.org/spreadsheetml/2006/main" count="688" uniqueCount="105">
  <si>
    <t>Kompleksas:</t>
  </si>
  <si>
    <t>Objektas:</t>
  </si>
  <si>
    <t>Žiniaraštis:</t>
  </si>
  <si>
    <t>Eil.</t>
  </si>
  <si>
    <t>Darbų ir išlaidų</t>
  </si>
  <si>
    <t>Mato</t>
  </si>
  <si>
    <t>Nr.</t>
  </si>
  <si>
    <t>aprašymai</t>
  </si>
  <si>
    <t>vnt</t>
  </si>
  <si>
    <t>Kiekis</t>
  </si>
  <si>
    <t>Darbas</t>
  </si>
  <si>
    <t>Medžiagos</t>
  </si>
  <si>
    <t>Mecha-nizmai</t>
  </si>
  <si>
    <t>Iš viso</t>
  </si>
  <si>
    <t>Vilniaus Universitetas - Projektai - 2026</t>
  </si>
  <si>
    <t>KF</t>
  </si>
  <si>
    <t xml:space="preserve">2 aukšto vyrų WC remonto darbai </t>
  </si>
  <si>
    <t>Skyrius   Remonto darbai</t>
  </si>
  <si>
    <t>Ardymo darbai</t>
  </si>
  <si>
    <t/>
  </si>
  <si>
    <t>Keraminių plytelių dangos išardymas (be grindjuosčių)</t>
  </si>
  <si>
    <t>100 m2</t>
  </si>
  <si>
    <t>Sienų aptaisymo glazūruotomis plytelėmis išardymas, be plytelių išsaugojimo</t>
  </si>
  <si>
    <t>m2</t>
  </si>
  <si>
    <t>Mūrinių sienų išardymas</t>
  </si>
  <si>
    <t>m3</t>
  </si>
  <si>
    <t>Sienų plastikinių dailylenčių išardymas</t>
  </si>
  <si>
    <t>Durų varčių išėmimas</t>
  </si>
  <si>
    <t>vnt.</t>
  </si>
  <si>
    <t>Langų ir durų staktų išėmimas iš mūro, išlaužiant užkaitus</t>
  </si>
  <si>
    <t>Gipso plokščių išardymas</t>
  </si>
  <si>
    <t>Klozeto puodų arba pisuarų nuėmimas</t>
  </si>
  <si>
    <t>Klozeto bakelio nuėmimas</t>
  </si>
  <si>
    <t>Luminescencinių iki dviejų lempų šviestuvų demontavimas</t>
  </si>
  <si>
    <t>100 vnt.</t>
  </si>
  <si>
    <t>Buitinių ventiliacijos grotelių demontavimas</t>
  </si>
  <si>
    <t>Trapo, kurio skersmuo 100 mm, demontavimas</t>
  </si>
  <si>
    <t>kompl.</t>
  </si>
  <si>
    <t>Vidaus vamzdynų (stovų, magistralinių ir prijungiamųjų vamzdynų) ir armatūros demontavimas, kai sąlyginis vamzdžių skersmuo 32-40 mm</t>
  </si>
  <si>
    <t>100 m</t>
  </si>
  <si>
    <t>Vidaus vamzdynų (stovų, magistralinių ir prijungiamųjų vamzdynų) ir armatūros demontavimas, kai sąlyginis vamzdžių skersmuo 125 mm</t>
  </si>
  <si>
    <t>Betoninių pagrindų išardymas</t>
  </si>
  <si>
    <t>Pakabinamų lubų iš plokščių akmigran išardymas</t>
  </si>
  <si>
    <t>Šiukšlių ir atsitiktinių daiktų surinkimas, sudėjimas į maišus, pakrovimas ir išvežimas</t>
  </si>
  <si>
    <t>100 kg</t>
  </si>
  <si>
    <t>Iš viso už poskyrių  Ardymo darbai</t>
  </si>
  <si>
    <t>Santechnikos ir elektrotechnikos darbai</t>
  </si>
  <si>
    <t>Vidaus nuotekų plastikinių vamzdynų trapų montavimas, kai trapo skersmuo, mm 100</t>
  </si>
  <si>
    <t>Vandentiekio, šildymo ir suspausto oro vamzdynų iš plastikinių vamzdžių tiesimas, tvirtinant prie konstrukcijų, kai vamzdžio išorinis skersmuo, mm iki 32</t>
  </si>
  <si>
    <t>m</t>
  </si>
  <si>
    <t>Vidaus nuotekų plastikinių skirstomųjų vamzdynų ir stovų vamzdžių montavimas (m vamzdyno), kai nominalusis vidinis skersmuo, mm110</t>
  </si>
  <si>
    <t>Vidaus nuotekų plastikinių skirstomųjų vamzdynų ir stovų vamzdžių montavimas (m vamzdyno), kai nominalusis vidinis skersmuo, mm iki 50</t>
  </si>
  <si>
    <t>Dviejų-trijų gyslų laidų tiesimas paruoštuose kanaluose, sienose ir perdenginiuose</t>
  </si>
  <si>
    <t>Pagrindinės medžiagos</t>
  </si>
  <si>
    <t>Unitazų montavimas su prijungtais nuplovimo bakeliais</t>
  </si>
  <si>
    <t>Pisuarų montavimas, tvirtinamų prie sienų</t>
  </si>
  <si>
    <t>Difuzorių montavimas, kai jungties skersmuo, mm iki 160</t>
  </si>
  <si>
    <t>Led šviestuvų montavimas pakabinamų lubų angose</t>
  </si>
  <si>
    <t>Iš viso už poskyrių  Santechnikos ir elektrotechnikos darbai</t>
  </si>
  <si>
    <t>Apdailos darbai</t>
  </si>
  <si>
    <t>Grindų išlyginamųjų sluoksnių įrengimas, naudojant sausus mišinius. 100 mm storio sluoksnis, gruntuojant pagrindą</t>
  </si>
  <si>
    <t>Pastato vidinių tinkuotų paviršių atskirų vietų remontas, sienos ir kolonos</t>
  </si>
  <si>
    <t>Grindų teptinės hidroizoliacijos įrengimas, naudojant mineralinius mišinius, tepant 2 kartus</t>
  </si>
  <si>
    <t>Keraminių plytelių grindų dangos įrengimas ant išlyginto pagrindo, kai siūlės iki 8 mm pločio. Plytelės plotas iki 0,012 m2</t>
  </si>
  <si>
    <t>Sienų vidinių paviršių aptaisymas keraminėmis plytelėmis, kai siūlių plotis iki 5 mm, plytelės plotas, m2 iki 0,012</t>
  </si>
  <si>
    <t xml:space="preserve">Plonasienių profilių metalinio karkaso įrengimas </t>
  </si>
  <si>
    <t>Karkasinių sienų šiltinimas, kai 150 mm storio izoliacijos sluoksnis, universalios mineralinės vatos plokštės</t>
  </si>
  <si>
    <t xml:space="preserve">Sienų vidinių paviršių aptaisymas plokštėmis, tvirtinant prie įrengto metalinio karkaso, kai plokštės gipskartonio </t>
  </si>
  <si>
    <t>Gipskartonio plokščių sienų siūlių glaistymas, armuojant siūles (100 m2 gipskartonio plokščių), kai siūlių glaistymas trim sluoksniais</t>
  </si>
  <si>
    <t>Plieninių durų blokų montavimas mūrinėse sienose, kai vidinės durys iki 2,0 m2</t>
  </si>
  <si>
    <t>Surenkamų - išardomų pertvarų iš aliuminio profilių montavimas</t>
  </si>
  <si>
    <t>Iš viso už poskyrių  Apdailos darbai</t>
  </si>
  <si>
    <t>Iš viso už skyrių  Remonto darbai</t>
  </si>
  <si>
    <t>PVM</t>
  </si>
  <si>
    <t>Sudarė: Ignas Židovičius</t>
  </si>
  <si>
    <t>Rangovas ____________________</t>
  </si>
  <si>
    <t>Tiesioginės išlaidos su prisk.</t>
  </si>
  <si>
    <t xml:space="preserve">L o k a l i n ė  s ą m a t a  N r. </t>
  </si>
  <si>
    <t>Vieneto</t>
  </si>
  <si>
    <t>kaina</t>
  </si>
  <si>
    <t>Sudaryta 2025.10 kainų lygiu.</t>
  </si>
  <si>
    <t>6</t>
  </si>
  <si>
    <t>7</t>
  </si>
  <si>
    <t>D A R B Ų    K I E K I Ų    Ž I N I A R A Š T I S</t>
  </si>
  <si>
    <t xml:space="preserve">2 aukšto moterų WC remonto darbai </t>
  </si>
  <si>
    <t>Surenkamų - išardomų pertvarų iš aliuminio profilių demontavimas</t>
  </si>
  <si>
    <t>Radiatorių demontavimas, kai radiatorių masė daugiau 50 kg iki 80 kg</t>
  </si>
  <si>
    <t>Plieninių apvalių užlankinių ortakių tiesių dalių montavimas, kai ortakio skersmuo, mm iki 160</t>
  </si>
  <si>
    <t>Plieninių šildymo radiatorių iki 1600 mm ilgio montavimas, kai šildymo plokščių skaičius viena</t>
  </si>
  <si>
    <t>Sienų vidinių paviršių aptaisymas plokštėmis, tvirtinant prie įrengto metalinio karkaso, kai plokštės gipskartonio 2 sl.</t>
  </si>
  <si>
    <t xml:space="preserve">2 aukšto moterų (prausykla) remonto darbai </t>
  </si>
  <si>
    <t>Praustuvų arba kriauklių nuėmimas</t>
  </si>
  <si>
    <t>Vandens dujinio tūrinio šildytuvo montavimas</t>
  </si>
  <si>
    <t>Rozečių montavimas, kai instaliacija paslėptoji</t>
  </si>
  <si>
    <t>Jungiklio montavimas, kai instaliacija paslėptoji</t>
  </si>
  <si>
    <t>Praustuvų su vandens maišytuvais montavimas, tvirtinamų prie sienų</t>
  </si>
  <si>
    <t>Vandens šildytuvo montavimas</t>
  </si>
  <si>
    <t>Tūrinis vandens šildytuvas</t>
  </si>
  <si>
    <t xml:space="preserve">5 aukšto vyrų WC remonto darbai </t>
  </si>
  <si>
    <t xml:space="preserve">5 aukšto moterų WC remonto darbai </t>
  </si>
  <si>
    <t xml:space="preserve">5 aukšto moterų (prausykla) remonto darbai </t>
  </si>
  <si>
    <t>Anksčiau dažytų vidaus sienų labai geras dažymas emulsiniais dažais, nuvalant senus dažus ir glaistant</t>
  </si>
  <si>
    <t xml:space="preserve">Sudarė: </t>
  </si>
  <si>
    <t>Sudarė:</t>
  </si>
  <si>
    <t>Pakabinamų lubų įrengimas, kai metalo konstrukcija pakabinama, o plokštės drėgnoms patalpoms, kurių matmenys 600x 600 mm, baltos spalvos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</si>
</sst>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;\-#,##0.00\ [$€-1]"/>
    <numFmt numFmtId="165" formatCode="#,##0.00\ [$Lt-1];\-#,##0.00\ [$Lt-1]"/>
    <numFmt numFmtId="166" formatCode="0.0%"/>
    <numFmt numFmtId="167" formatCode="&quot;Lt&quot;#,##0_);[Red]\(&quot;Lt&quot;#,##0\)"/>
    <numFmt numFmtId="168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/>
    <xf numFmtId="164" fontId="2" fillId="0" borderId="10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167" fontId="3" fillId="0" borderId="0" xfId="0" applyNumberFormat="1" applyFont="1" applyBorder="1"/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8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8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8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8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8" xfId="0" applyNumberFormat="1" applyFont="1" applyBorder="1" applyAlignment="1">
      <alignment horizontal="centerContinuous" vertical="center"/>
    </xf>
    <xf numFmtId="168" fontId="2" fillId="0" borderId="19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8" fontId="2" fillId="0" borderId="18" xfId="0" applyNumberFormat="1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168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2" fontId="2" fillId="0" borderId="0" xfId="0" applyNumberFormat="1" applyFont="1" applyAlignment="1">
      <alignment horizontal="right" vertical="top"/>
    </xf>
    <xf numFmtId="168" fontId="2" fillId="0" borderId="0" xfId="0" applyNumberFormat="1" applyFont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 applyBorder="1"/>
    <xf numFmtId="168" fontId="3" fillId="0" borderId="0" xfId="0" applyNumberFormat="1" applyFont="1" applyBorder="1"/>
    <xf numFmtId="166" fontId="3" fillId="3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8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8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2" fontId="2" fillId="0" borderId="0" xfId="0" quotePrefix="1" applyNumberFormat="1" applyFont="1" applyBorder="1" applyAlignment="1">
      <alignment horizontal="right" vertical="top"/>
    </xf>
    <xf numFmtId="1" fontId="3" fillId="0" borderId="15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/>
    </xf>
    <xf numFmtId="0" fontId="3" fillId="0" borderId="13" xfId="0" applyNumberFormat="1" applyFont="1" applyBorder="1" applyAlignment="1">
      <alignment horizontal="center" vertical="top"/>
    </xf>
    <xf numFmtId="2" fontId="3" fillId="0" borderId="13" xfId="0" applyNumberFormat="1" applyFont="1" applyBorder="1" applyAlignment="1">
      <alignment horizontal="right" vertical="top"/>
    </xf>
    <xf numFmtId="168" fontId="3" fillId="0" borderId="13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168" fontId="3" fillId="0" borderId="10" xfId="0" applyNumberFormat="1" applyFont="1" applyBorder="1" applyAlignment="1">
      <alignment horizontal="right" vertical="top"/>
    </xf>
    <xf numFmtId="2" fontId="2" fillId="0" borderId="10" xfId="0" quotePrefix="1" applyNumberFormat="1" applyFont="1" applyBorder="1" applyAlignment="1">
      <alignment horizontal="right" vertical="top"/>
    </xf>
    <xf numFmtId="168" fontId="2" fillId="0" borderId="10" xfId="0" quotePrefix="1" applyNumberFormat="1" applyFont="1" applyBorder="1" applyAlignment="1">
      <alignment horizontal="right" vertical="top"/>
    </xf>
    <xf numFmtId="1" fontId="2" fillId="0" borderId="14" xfId="0" applyNumberFormat="1" applyFont="1" applyBorder="1" applyAlignment="1">
      <alignment horizontal="center" vertical="top"/>
    </xf>
    <xf numFmtId="0" fontId="2" fillId="0" borderId="16" xfId="0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/>
    <xf numFmtId="0" fontId="2" fillId="0" borderId="0" xfId="0" applyFont="1" applyBorder="1" applyAlignment="1"/>
    <xf numFmtId="2" fontId="2" fillId="0" borderId="0" xfId="0" applyNumberFormat="1" applyFont="1" applyBorder="1" applyAlignment="1"/>
    <xf numFmtId="0" fontId="2" fillId="0" borderId="0" xfId="0" applyNumberFormat="1" applyFont="1" applyBorder="1" applyAlignment="1"/>
    <xf numFmtId="2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right" vertical="top"/>
    </xf>
    <xf numFmtId="0" fontId="2" fillId="0" borderId="17" xfId="0" applyFont="1" applyBorder="1" applyAlignment="1">
      <alignment horizontal="left" vertical="top" wrapText="1"/>
    </xf>
    <xf numFmtId="2" fontId="2" fillId="0" borderId="17" xfId="0" applyNumberFormat="1" applyFont="1" applyBorder="1" applyAlignment="1">
      <alignment horizontal="center" vertical="top"/>
    </xf>
    <xf numFmtId="0" fontId="2" fillId="0" borderId="20" xfId="0" applyNumberFormat="1" applyFont="1" applyBorder="1" applyAlignment="1">
      <alignment horizontal="center" vertical="top"/>
    </xf>
    <xf numFmtId="2" fontId="2" fillId="0" borderId="13" xfId="0" quotePrefix="1" applyNumberFormat="1" applyFont="1" applyBorder="1" applyAlignment="1">
      <alignment horizontal="right" vertical="top"/>
    </xf>
    <xf numFmtId="168" fontId="2" fillId="0" borderId="13" xfId="0" quotePrefix="1" applyNumberFormat="1" applyFont="1" applyBorder="1" applyAlignment="1">
      <alignment horizontal="right" vertical="top"/>
    </xf>
    <xf numFmtId="2" fontId="2" fillId="0" borderId="16" xfId="0" quotePrefix="1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68" fontId="3" fillId="0" borderId="9" xfId="0" applyNumberFormat="1" applyFont="1" applyBorder="1" applyAlignment="1">
      <alignment horizontal="right" vertical="top"/>
    </xf>
    <xf numFmtId="1" fontId="2" fillId="0" borderId="11" xfId="0" applyNumberFormat="1" applyFont="1" applyBorder="1" applyAlignment="1">
      <alignment horizontal="center" vertical="top"/>
    </xf>
    <xf numFmtId="2" fontId="2" fillId="0" borderId="11" xfId="0" applyNumberFormat="1" applyFont="1" applyBorder="1" applyAlignment="1">
      <alignment horizontal="right" vertical="top"/>
    </xf>
    <xf numFmtId="168" fontId="2" fillId="0" borderId="11" xfId="0" applyNumberFormat="1" applyFont="1" applyBorder="1" applyAlignment="1">
      <alignment horizontal="right" vertical="top"/>
    </xf>
    <xf numFmtId="1" fontId="2" fillId="0" borderId="16" xfId="0" applyNumberFormat="1" applyFont="1" applyBorder="1" applyAlignment="1"/>
    <xf numFmtId="0" fontId="2" fillId="0" borderId="16" xfId="0" applyFont="1" applyBorder="1" applyAlignment="1"/>
    <xf numFmtId="2" fontId="2" fillId="0" borderId="16" xfId="0" applyNumberFormat="1" applyFont="1" applyBorder="1" applyAlignment="1"/>
    <xf numFmtId="0" fontId="2" fillId="0" borderId="16" xfId="0" applyNumberFormat="1" applyFont="1" applyBorder="1" applyAlignment="1"/>
    <xf numFmtId="2" fontId="2" fillId="0" borderId="16" xfId="0" applyNumberFormat="1" applyFont="1" applyBorder="1" applyAlignment="1">
      <alignment horizontal="right" vertical="top"/>
    </xf>
    <xf numFmtId="168" fontId="2" fillId="0" borderId="16" xfId="0" applyNumberFormat="1" applyFont="1" applyBorder="1" applyAlignment="1">
      <alignment horizontal="right" vertical="top"/>
    </xf>
    <xf numFmtId="0" fontId="2" fillId="0" borderId="17" xfId="0" applyFont="1" applyBorder="1"/>
    <xf numFmtId="0" fontId="3" fillId="0" borderId="17" xfId="0" applyFont="1" applyBorder="1" applyAlignment="1">
      <alignment horizontal="left"/>
    </xf>
    <xf numFmtId="2" fontId="3" fillId="0" borderId="17" xfId="0" applyNumberFormat="1" applyFont="1" applyBorder="1" applyAlignment="1">
      <alignment horizontal="left"/>
    </xf>
    <xf numFmtId="2" fontId="3" fillId="0" borderId="17" xfId="0" applyNumberFormat="1" applyFont="1" applyBorder="1"/>
    <xf numFmtId="168" fontId="3" fillId="0" borderId="17" xfId="0" applyNumberFormat="1" applyFont="1" applyBorder="1"/>
    <xf numFmtId="0" fontId="3" fillId="0" borderId="16" xfId="0" applyFont="1" applyBorder="1" applyAlignment="1">
      <alignment vertical="top"/>
    </xf>
    <xf numFmtId="0" fontId="3" fillId="0" borderId="16" xfId="0" applyFont="1" applyBorder="1"/>
    <xf numFmtId="0" fontId="3" fillId="0" borderId="16" xfId="0" applyFont="1" applyBorder="1" applyAlignment="1">
      <alignment horizontal="left"/>
    </xf>
    <xf numFmtId="2" fontId="3" fillId="0" borderId="16" xfId="0" applyNumberFormat="1" applyFont="1" applyBorder="1"/>
    <xf numFmtId="166" fontId="3" fillId="3" borderId="16" xfId="0" applyNumberFormat="1" applyFont="1" applyFill="1" applyBorder="1"/>
    <xf numFmtId="168" fontId="3" fillId="0" borderId="16" xfId="0" applyNumberFormat="1" applyFont="1" applyBorder="1"/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1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1" fontId="2" fillId="0" borderId="16" xfId="0" applyNumberFormat="1" applyFont="1" applyBorder="1"/>
    <xf numFmtId="0" fontId="2" fillId="0" borderId="16" xfId="0" applyFont="1" applyBorder="1"/>
    <xf numFmtId="2" fontId="2" fillId="0" borderId="16" xfId="0" applyNumberFormat="1" applyFont="1" applyBorder="1"/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9" fontId="3" fillId="0" borderId="0" xfId="0" applyNumberFormat="1" applyFont="1"/>
    <xf numFmtId="0" fontId="3" fillId="0" borderId="0" xfId="0" applyFont="1" applyAlignment="1">
      <alignment horizontal="left"/>
    </xf>
    <xf numFmtId="166" fontId="3" fillId="3" borderId="0" xfId="0" applyNumberFormat="1" applyFont="1" applyFill="1"/>
    <xf numFmtId="2" fontId="3" fillId="0" borderId="0" xfId="0" applyNumberFormat="1" applyFont="1"/>
    <xf numFmtId="168" fontId="3" fillId="0" borderId="0" xfId="0" applyNumberFormat="1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167" fontId="3" fillId="0" borderId="0" xfId="0" applyNumberFormat="1" applyFont="1"/>
    <xf numFmtId="2" fontId="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J84"/>
  <sheetViews>
    <sheetView showZeros="0" workbookViewId="0">
      <pane ySplit="2" topLeftCell="A45" activePane="bottomLeft" state="frozen"/>
      <selection pane="bottomLeft" activeCell="B47" sqref="B47"/>
    </sheetView>
  </sheetViews>
  <sheetFormatPr defaultColWidth="9.33203125" defaultRowHeight="12.6"/>
  <cols>
    <col min="1" max="1" width="12.44140625" style="64" customWidth="1"/>
    <col min="2" max="2" width="31.6640625" style="65" customWidth="1"/>
    <col min="3" max="3" width="7.109375" style="76" customWidth="1"/>
    <col min="4" max="4" width="8.33203125" style="76" customWidth="1"/>
    <col min="5" max="5" width="10" style="77" hidden="1" customWidth="1"/>
    <col min="6" max="6" width="10.77734375" style="77" hidden="1" customWidth="1"/>
    <col min="7" max="7" width="10.109375" style="77" hidden="1" customWidth="1"/>
    <col min="8" max="8" width="10.109375" style="78" customWidth="1"/>
    <col min="9" max="9" width="13" style="77" customWidth="1"/>
    <col min="10" max="16384" width="9.33203125" style="4"/>
  </cols>
  <sheetData>
    <row r="1" spans="1:9" s="18" customFormat="1">
      <c r="A1" s="13" t="s">
        <v>77</v>
      </c>
      <c r="B1" s="14">
        <v>52</v>
      </c>
      <c r="C1" s="15"/>
      <c r="D1" s="15">
        <v>42</v>
      </c>
      <c r="E1" s="16"/>
      <c r="F1" s="16"/>
      <c r="G1" s="16"/>
      <c r="H1" s="17"/>
      <c r="I1" s="16"/>
    </row>
    <row r="2" spans="1:9" s="18" customFormat="1">
      <c r="A2" s="79" t="s">
        <v>83</v>
      </c>
      <c r="B2" s="19"/>
      <c r="C2" s="19"/>
      <c r="D2" s="20"/>
      <c r="E2" s="21"/>
      <c r="F2" s="21"/>
      <c r="G2" s="21"/>
      <c r="H2" s="22"/>
      <c r="I2" s="21"/>
    </row>
    <row r="3" spans="1:9" s="26" customFormat="1">
      <c r="A3" s="23" t="s">
        <v>80</v>
      </c>
      <c r="B3" s="23"/>
      <c r="C3" s="23"/>
      <c r="D3" s="23"/>
      <c r="E3" s="24"/>
      <c r="F3" s="24"/>
      <c r="G3" s="24"/>
      <c r="H3" s="25"/>
      <c r="I3" s="24"/>
    </row>
    <row r="4" spans="1:9" s="26" customFormat="1" ht="12.6" customHeight="1">
      <c r="A4" s="1"/>
      <c r="B4" s="3"/>
      <c r="E4" s="27"/>
      <c r="F4" s="27"/>
      <c r="G4" s="27"/>
      <c r="H4" s="28"/>
      <c r="I4" s="27"/>
    </row>
    <row r="5" spans="1:9" s="26" customFormat="1" ht="13.2">
      <c r="A5" s="29" t="s">
        <v>0</v>
      </c>
      <c r="B5" s="166" t="s">
        <v>14</v>
      </c>
      <c r="C5" s="167"/>
      <c r="D5" s="167"/>
      <c r="E5" s="167"/>
      <c r="F5" s="167"/>
      <c r="G5" s="167"/>
      <c r="H5" s="167"/>
      <c r="I5" s="167"/>
    </row>
    <row r="6" spans="1:9" s="26" customFormat="1" ht="13.8" thickBot="1">
      <c r="A6" s="29" t="s">
        <v>1</v>
      </c>
      <c r="B6" s="166" t="s">
        <v>15</v>
      </c>
      <c r="C6" s="167"/>
      <c r="D6" s="167"/>
      <c r="E6" s="167"/>
      <c r="F6" s="167"/>
      <c r="G6" s="27"/>
      <c r="H6" s="28"/>
      <c r="I6" s="27"/>
    </row>
    <row r="7" spans="1:9" s="26" customFormat="1" ht="14.4" thickTop="1" thickBot="1">
      <c r="A7" s="29" t="s">
        <v>2</v>
      </c>
      <c r="B7" s="166" t="s">
        <v>16</v>
      </c>
      <c r="C7" s="167"/>
      <c r="D7" s="167"/>
      <c r="E7" s="167"/>
      <c r="F7" s="167"/>
      <c r="G7" s="30" t="s">
        <v>13</v>
      </c>
      <c r="H7" s="31"/>
      <c r="I7" s="32">
        <f>I62</f>
        <v>0</v>
      </c>
    </row>
    <row r="8" spans="1:9" s="26" customFormat="1" ht="13.2" thickTop="1">
      <c r="A8" s="33"/>
      <c r="E8" s="27"/>
      <c r="F8" s="27"/>
      <c r="G8" s="27"/>
      <c r="H8" s="28"/>
      <c r="I8" s="34"/>
    </row>
    <row r="9" spans="1:9" s="43" customFormat="1">
      <c r="A9" s="35" t="s">
        <v>3</v>
      </c>
      <c r="B9" s="36" t="s">
        <v>4</v>
      </c>
      <c r="C9" s="37" t="s">
        <v>5</v>
      </c>
      <c r="D9" s="37" t="s">
        <v>9</v>
      </c>
      <c r="E9" s="38" t="s">
        <v>76</v>
      </c>
      <c r="F9" s="39"/>
      <c r="G9" s="40"/>
      <c r="H9" s="41" t="s">
        <v>78</v>
      </c>
      <c r="I9" s="42" t="s">
        <v>13</v>
      </c>
    </row>
    <row r="10" spans="1:9" ht="39" customHeight="1">
      <c r="A10" s="44" t="s">
        <v>6</v>
      </c>
      <c r="B10" s="45" t="s">
        <v>7</v>
      </c>
      <c r="C10" s="46" t="s">
        <v>8</v>
      </c>
      <c r="D10" s="47"/>
      <c r="E10" s="48" t="s">
        <v>10</v>
      </c>
      <c r="F10" s="48" t="s">
        <v>11</v>
      </c>
      <c r="G10" s="48" t="s">
        <v>12</v>
      </c>
      <c r="H10" s="49" t="s">
        <v>79</v>
      </c>
      <c r="I10" s="50"/>
    </row>
    <row r="11" spans="1:9" s="56" customFormat="1">
      <c r="A11" s="51">
        <v>1</v>
      </c>
      <c r="B11" s="52">
        <v>3</v>
      </c>
      <c r="C11" s="53">
        <v>4</v>
      </c>
      <c r="D11" s="53">
        <v>5</v>
      </c>
      <c r="E11" s="53">
        <v>6</v>
      </c>
      <c r="F11" s="53">
        <v>7</v>
      </c>
      <c r="G11" s="53">
        <v>8</v>
      </c>
      <c r="H11" s="54" t="s">
        <v>81</v>
      </c>
      <c r="I11" s="55" t="s">
        <v>82</v>
      </c>
    </row>
    <row r="12" spans="1:9">
      <c r="A12" s="60"/>
      <c r="B12" s="61"/>
      <c r="C12" s="62"/>
      <c r="D12" s="63"/>
      <c r="E12" s="57"/>
      <c r="F12" s="57"/>
      <c r="G12" s="57"/>
      <c r="H12" s="58"/>
      <c r="I12" s="57"/>
    </row>
    <row r="13" spans="1:9">
      <c r="A13" s="121"/>
      <c r="B13" s="82" t="s">
        <v>17</v>
      </c>
      <c r="C13" s="83"/>
      <c r="D13" s="84"/>
      <c r="E13" s="122"/>
      <c r="F13" s="122"/>
      <c r="G13" s="122"/>
      <c r="H13" s="123"/>
      <c r="I13" s="122"/>
    </row>
    <row r="14" spans="1:9">
      <c r="A14" s="124"/>
      <c r="B14" s="125" t="s">
        <v>18</v>
      </c>
      <c r="C14" s="126"/>
      <c r="D14" s="127"/>
      <c r="E14" s="128"/>
      <c r="F14" s="128"/>
      <c r="G14" s="128"/>
      <c r="H14" s="129"/>
      <c r="I14" s="114" t="s">
        <v>19</v>
      </c>
    </row>
    <row r="15" spans="1:9" ht="25.2">
      <c r="A15" s="115">
        <v>1</v>
      </c>
      <c r="B15" s="116" t="s">
        <v>20</v>
      </c>
      <c r="C15" s="117" t="s">
        <v>21</v>
      </c>
      <c r="D15" s="118">
        <v>0.1036</v>
      </c>
      <c r="E15" s="119"/>
      <c r="F15" s="119"/>
      <c r="G15" s="119"/>
      <c r="H15" s="120"/>
      <c r="I15" s="119">
        <f t="shared" ref="I15:I31" si="0">ROUND(H15*D15,2)</f>
        <v>0</v>
      </c>
    </row>
    <row r="16" spans="1:9" ht="25.2">
      <c r="A16" s="91">
        <v>2</v>
      </c>
      <c r="B16" s="92" t="s">
        <v>22</v>
      </c>
      <c r="C16" s="93" t="s">
        <v>23</v>
      </c>
      <c r="D16" s="94">
        <v>22.68</v>
      </c>
      <c r="E16" s="95"/>
      <c r="F16" s="95"/>
      <c r="G16" s="95"/>
      <c r="H16" s="96"/>
      <c r="I16" s="95">
        <f t="shared" si="0"/>
        <v>0</v>
      </c>
    </row>
    <row r="17" spans="1:9">
      <c r="A17" s="91">
        <v>3</v>
      </c>
      <c r="B17" s="92" t="s">
        <v>24</v>
      </c>
      <c r="C17" s="93" t="s">
        <v>25</v>
      </c>
      <c r="D17" s="94">
        <v>0.7</v>
      </c>
      <c r="E17" s="95"/>
      <c r="F17" s="95"/>
      <c r="G17" s="95"/>
      <c r="H17" s="96"/>
      <c r="I17" s="95">
        <f t="shared" si="0"/>
        <v>0</v>
      </c>
    </row>
    <row r="18" spans="1:9">
      <c r="A18" s="91">
        <v>4</v>
      </c>
      <c r="B18" s="92" t="s">
        <v>26</v>
      </c>
      <c r="C18" s="93" t="s">
        <v>23</v>
      </c>
      <c r="D18" s="94">
        <v>1</v>
      </c>
      <c r="E18" s="95"/>
      <c r="F18" s="95"/>
      <c r="G18" s="95"/>
      <c r="H18" s="96"/>
      <c r="I18" s="95">
        <f t="shared" si="0"/>
        <v>0</v>
      </c>
    </row>
    <row r="19" spans="1:9">
      <c r="A19" s="91">
        <v>5</v>
      </c>
      <c r="B19" s="92" t="s">
        <v>27</v>
      </c>
      <c r="C19" s="93" t="s">
        <v>28</v>
      </c>
      <c r="D19" s="94">
        <v>1</v>
      </c>
      <c r="E19" s="95"/>
      <c r="F19" s="95"/>
      <c r="G19" s="95"/>
      <c r="H19" s="96"/>
      <c r="I19" s="95">
        <f t="shared" si="0"/>
        <v>0</v>
      </c>
    </row>
    <row r="20" spans="1:9" ht="25.2">
      <c r="A20" s="91">
        <v>6</v>
      </c>
      <c r="B20" s="92" t="s">
        <v>29</v>
      </c>
      <c r="C20" s="93" t="s">
        <v>28</v>
      </c>
      <c r="D20" s="94">
        <v>1</v>
      </c>
      <c r="E20" s="95"/>
      <c r="F20" s="95"/>
      <c r="G20" s="95"/>
      <c r="H20" s="96"/>
      <c r="I20" s="95">
        <f t="shared" si="0"/>
        <v>0</v>
      </c>
    </row>
    <row r="21" spans="1:9">
      <c r="A21" s="91">
        <v>7</v>
      </c>
      <c r="B21" s="92" t="s">
        <v>30</v>
      </c>
      <c r="C21" s="93" t="s">
        <v>21</v>
      </c>
      <c r="D21" s="94">
        <v>0.01</v>
      </c>
      <c r="E21" s="95"/>
      <c r="F21" s="95"/>
      <c r="G21" s="95"/>
      <c r="H21" s="96"/>
      <c r="I21" s="95">
        <f t="shared" si="0"/>
        <v>0</v>
      </c>
    </row>
    <row r="22" spans="1:9">
      <c r="A22" s="91">
        <v>8</v>
      </c>
      <c r="B22" s="92" t="s">
        <v>31</v>
      </c>
      <c r="C22" s="93" t="s">
        <v>28</v>
      </c>
      <c r="D22" s="94">
        <v>4</v>
      </c>
      <c r="E22" s="95"/>
      <c r="F22" s="95"/>
      <c r="G22" s="95"/>
      <c r="H22" s="96"/>
      <c r="I22" s="95">
        <f t="shared" si="0"/>
        <v>0</v>
      </c>
    </row>
    <row r="23" spans="1:9">
      <c r="A23" s="91">
        <v>9</v>
      </c>
      <c r="B23" s="92" t="s">
        <v>32</v>
      </c>
      <c r="C23" s="93" t="s">
        <v>28</v>
      </c>
      <c r="D23" s="94">
        <v>2</v>
      </c>
      <c r="E23" s="95"/>
      <c r="F23" s="95"/>
      <c r="G23" s="95"/>
      <c r="H23" s="96"/>
      <c r="I23" s="95">
        <f t="shared" si="0"/>
        <v>0</v>
      </c>
    </row>
    <row r="24" spans="1:9" ht="25.2">
      <c r="A24" s="91">
        <v>10</v>
      </c>
      <c r="B24" s="92" t="s">
        <v>33</v>
      </c>
      <c r="C24" s="93" t="s">
        <v>34</v>
      </c>
      <c r="D24" s="94">
        <v>0.02</v>
      </c>
      <c r="E24" s="95"/>
      <c r="F24" s="95"/>
      <c r="G24" s="95"/>
      <c r="H24" s="96"/>
      <c r="I24" s="95">
        <f t="shared" si="0"/>
        <v>0</v>
      </c>
    </row>
    <row r="25" spans="1:9">
      <c r="A25" s="91">
        <v>11</v>
      </c>
      <c r="B25" s="92" t="s">
        <v>35</v>
      </c>
      <c r="C25" s="93" t="s">
        <v>28</v>
      </c>
      <c r="D25" s="94">
        <v>2</v>
      </c>
      <c r="E25" s="95"/>
      <c r="F25" s="95"/>
      <c r="G25" s="95"/>
      <c r="H25" s="96"/>
      <c r="I25" s="95">
        <f t="shared" si="0"/>
        <v>0</v>
      </c>
    </row>
    <row r="26" spans="1:9" ht="25.2">
      <c r="A26" s="91">
        <v>12</v>
      </c>
      <c r="B26" s="92" t="s">
        <v>36</v>
      </c>
      <c r="C26" s="93" t="s">
        <v>37</v>
      </c>
      <c r="D26" s="94">
        <v>1</v>
      </c>
      <c r="E26" s="95"/>
      <c r="F26" s="95"/>
      <c r="G26" s="95"/>
      <c r="H26" s="96"/>
      <c r="I26" s="95">
        <f t="shared" si="0"/>
        <v>0</v>
      </c>
    </row>
    <row r="27" spans="1:9" ht="50.4">
      <c r="A27" s="91">
        <v>13</v>
      </c>
      <c r="B27" s="92" t="s">
        <v>38</v>
      </c>
      <c r="C27" s="93" t="s">
        <v>39</v>
      </c>
      <c r="D27" s="94">
        <v>3.6999999999999998E-2</v>
      </c>
      <c r="E27" s="95"/>
      <c r="F27" s="95"/>
      <c r="G27" s="95"/>
      <c r="H27" s="96"/>
      <c r="I27" s="95">
        <f t="shared" si="0"/>
        <v>0</v>
      </c>
    </row>
    <row r="28" spans="1:9" ht="50.4">
      <c r="A28" s="91">
        <v>14</v>
      </c>
      <c r="B28" s="92" t="s">
        <v>40</v>
      </c>
      <c r="C28" s="93" t="s">
        <v>39</v>
      </c>
      <c r="D28" s="94">
        <v>3.6999999999999998E-2</v>
      </c>
      <c r="E28" s="95"/>
      <c r="F28" s="95"/>
      <c r="G28" s="95"/>
      <c r="H28" s="96"/>
      <c r="I28" s="95">
        <f t="shared" si="0"/>
        <v>0</v>
      </c>
    </row>
    <row r="29" spans="1:9">
      <c r="A29" s="91">
        <v>15</v>
      </c>
      <c r="B29" s="92" t="s">
        <v>41</v>
      </c>
      <c r="C29" s="93" t="s">
        <v>25</v>
      </c>
      <c r="D29" s="94">
        <v>1.1000000000000001</v>
      </c>
      <c r="E29" s="95"/>
      <c r="F29" s="95"/>
      <c r="G29" s="95"/>
      <c r="H29" s="96"/>
      <c r="I29" s="95">
        <f t="shared" si="0"/>
        <v>0</v>
      </c>
    </row>
    <row r="30" spans="1:9" ht="25.2">
      <c r="A30" s="85">
        <v>16</v>
      </c>
      <c r="B30" s="86" t="s">
        <v>42</v>
      </c>
      <c r="C30" s="87" t="s">
        <v>21</v>
      </c>
      <c r="D30" s="88">
        <v>0.1055</v>
      </c>
      <c r="E30" s="89"/>
      <c r="F30" s="89"/>
      <c r="G30" s="89"/>
      <c r="H30" s="90"/>
      <c r="I30" s="89">
        <f t="shared" si="0"/>
        <v>0</v>
      </c>
    </row>
    <row r="31" spans="1:9" ht="25.2">
      <c r="A31" s="91">
        <v>17</v>
      </c>
      <c r="B31" s="92" t="s">
        <v>43</v>
      </c>
      <c r="C31" s="93" t="s">
        <v>44</v>
      </c>
      <c r="D31" s="94">
        <v>200</v>
      </c>
      <c r="E31" s="95"/>
      <c r="F31" s="95"/>
      <c r="G31" s="95"/>
      <c r="H31" s="96"/>
      <c r="I31" s="95">
        <f t="shared" si="0"/>
        <v>0</v>
      </c>
    </row>
    <row r="32" spans="1:9">
      <c r="A32" s="99"/>
      <c r="B32" s="100" t="s">
        <v>45</v>
      </c>
      <c r="C32" s="101"/>
      <c r="D32" s="102"/>
      <c r="E32" s="97"/>
      <c r="F32" s="97"/>
      <c r="G32" s="97"/>
      <c r="H32" s="98"/>
      <c r="I32" s="97" t="str">
        <f>TEXT(SUM(I14:I31),"0,00")</f>
        <v>0,00</v>
      </c>
    </row>
    <row r="33" spans="1:9">
      <c r="A33" s="103"/>
      <c r="B33" s="104" t="s">
        <v>46</v>
      </c>
      <c r="C33" s="105"/>
      <c r="D33" s="106"/>
      <c r="E33" s="107"/>
      <c r="F33" s="107"/>
      <c r="G33" s="107"/>
      <c r="H33" s="108"/>
      <c r="I33" s="80" t="s">
        <v>19</v>
      </c>
    </row>
    <row r="34" spans="1:9" ht="25.2">
      <c r="A34" s="91">
        <v>18</v>
      </c>
      <c r="B34" s="92" t="s">
        <v>47</v>
      </c>
      <c r="C34" s="93" t="s">
        <v>28</v>
      </c>
      <c r="D34" s="94">
        <v>1</v>
      </c>
      <c r="E34" s="95"/>
      <c r="F34" s="95"/>
      <c r="G34" s="95"/>
      <c r="H34" s="96"/>
      <c r="I34" s="95">
        <f t="shared" ref="I34:I42" si="1">ROUND(H34*D34,2)</f>
        <v>0</v>
      </c>
    </row>
    <row r="35" spans="1:9" ht="50.4">
      <c r="A35" s="91">
        <v>19</v>
      </c>
      <c r="B35" s="92" t="s">
        <v>48</v>
      </c>
      <c r="C35" s="93" t="s">
        <v>49</v>
      </c>
      <c r="D35" s="94">
        <v>3.7</v>
      </c>
      <c r="E35" s="95"/>
      <c r="F35" s="95"/>
      <c r="G35" s="95"/>
      <c r="H35" s="96"/>
      <c r="I35" s="95">
        <f t="shared" si="1"/>
        <v>0</v>
      </c>
    </row>
    <row r="36" spans="1:9" ht="50.4">
      <c r="A36" s="91">
        <v>20</v>
      </c>
      <c r="B36" s="92" t="s">
        <v>50</v>
      </c>
      <c r="C36" s="93" t="s">
        <v>49</v>
      </c>
      <c r="D36" s="94">
        <v>3.7</v>
      </c>
      <c r="E36" s="95"/>
      <c r="F36" s="95"/>
      <c r="G36" s="95"/>
      <c r="H36" s="96"/>
      <c r="I36" s="95">
        <f t="shared" si="1"/>
        <v>0</v>
      </c>
    </row>
    <row r="37" spans="1:9" ht="50.4">
      <c r="A37" s="91">
        <v>21</v>
      </c>
      <c r="B37" s="92" t="s">
        <v>51</v>
      </c>
      <c r="C37" s="93" t="s">
        <v>49</v>
      </c>
      <c r="D37" s="94">
        <v>3.7</v>
      </c>
      <c r="E37" s="95"/>
      <c r="F37" s="95"/>
      <c r="G37" s="95"/>
      <c r="H37" s="96"/>
      <c r="I37" s="95">
        <f t="shared" si="1"/>
        <v>0</v>
      </c>
    </row>
    <row r="38" spans="1:9" ht="25.2">
      <c r="A38" s="91">
        <v>22</v>
      </c>
      <c r="B38" s="92" t="s">
        <v>52</v>
      </c>
      <c r="C38" s="93" t="s">
        <v>39</v>
      </c>
      <c r="D38" s="94">
        <v>7.3999999999999996E-2</v>
      </c>
      <c r="E38" s="95"/>
      <c r="F38" s="95"/>
      <c r="G38" s="95"/>
      <c r="H38" s="96"/>
      <c r="I38" s="95">
        <f t="shared" si="1"/>
        <v>0</v>
      </c>
    </row>
    <row r="39" spans="1:9" ht="25.2">
      <c r="A39" s="91">
        <v>23</v>
      </c>
      <c r="B39" s="92" t="s">
        <v>54</v>
      </c>
      <c r="C39" s="93" t="s">
        <v>28</v>
      </c>
      <c r="D39" s="94">
        <v>2</v>
      </c>
      <c r="E39" s="95"/>
      <c r="F39" s="95"/>
      <c r="G39" s="95"/>
      <c r="H39" s="96"/>
      <c r="I39" s="95">
        <f t="shared" si="1"/>
        <v>0</v>
      </c>
    </row>
    <row r="40" spans="1:9">
      <c r="A40" s="91">
        <v>24</v>
      </c>
      <c r="B40" s="92" t="s">
        <v>55</v>
      </c>
      <c r="C40" s="93" t="s">
        <v>28</v>
      </c>
      <c r="D40" s="94">
        <v>2</v>
      </c>
      <c r="E40" s="95"/>
      <c r="F40" s="95"/>
      <c r="G40" s="95"/>
      <c r="H40" s="96"/>
      <c r="I40" s="95">
        <f t="shared" si="1"/>
        <v>0</v>
      </c>
    </row>
    <row r="41" spans="1:9" ht="25.2">
      <c r="A41" s="91">
        <v>25</v>
      </c>
      <c r="B41" s="92" t="s">
        <v>56</v>
      </c>
      <c r="C41" s="93" t="s">
        <v>28</v>
      </c>
      <c r="D41" s="94">
        <v>1</v>
      </c>
      <c r="E41" s="95"/>
      <c r="F41" s="95"/>
      <c r="G41" s="95"/>
      <c r="H41" s="96"/>
      <c r="I41" s="95">
        <f t="shared" si="1"/>
        <v>0</v>
      </c>
    </row>
    <row r="42" spans="1:9" ht="25.2">
      <c r="A42" s="85">
        <v>26</v>
      </c>
      <c r="B42" s="86" t="s">
        <v>57</v>
      </c>
      <c r="C42" s="87" t="s">
        <v>34</v>
      </c>
      <c r="D42" s="88">
        <v>0.04</v>
      </c>
      <c r="E42" s="89"/>
      <c r="F42" s="89"/>
      <c r="G42" s="89"/>
      <c r="H42" s="90"/>
      <c r="I42" s="89">
        <f t="shared" si="1"/>
        <v>0</v>
      </c>
    </row>
    <row r="43" spans="1:9" ht="25.2">
      <c r="A43" s="99"/>
      <c r="B43" s="100" t="s">
        <v>58</v>
      </c>
      <c r="C43" s="101"/>
      <c r="D43" s="102"/>
      <c r="E43" s="97"/>
      <c r="F43" s="97"/>
      <c r="G43" s="97"/>
      <c r="H43" s="98"/>
      <c r="I43" s="97" t="str">
        <f>TEXT(SUM(I33:I42),"0,00")</f>
        <v>0,00</v>
      </c>
    </row>
    <row r="44" spans="1:9">
      <c r="A44" s="103"/>
      <c r="B44" s="104" t="s">
        <v>59</v>
      </c>
      <c r="C44" s="105"/>
      <c r="D44" s="106"/>
      <c r="E44" s="107"/>
      <c r="F44" s="107"/>
      <c r="G44" s="107"/>
      <c r="H44" s="108"/>
      <c r="I44" s="80" t="s">
        <v>19</v>
      </c>
    </row>
    <row r="45" spans="1:9" ht="37.799999999999997">
      <c r="A45" s="91">
        <v>27</v>
      </c>
      <c r="B45" s="92" t="s">
        <v>60</v>
      </c>
      <c r="C45" s="93" t="s">
        <v>21</v>
      </c>
      <c r="D45" s="94">
        <v>0.1036</v>
      </c>
      <c r="E45" s="95"/>
      <c r="F45" s="95"/>
      <c r="G45" s="95"/>
      <c r="H45" s="96"/>
      <c r="I45" s="95">
        <f t="shared" ref="I45:I57" si="2">ROUND(H45*D45,2)</f>
        <v>0</v>
      </c>
    </row>
    <row r="46" spans="1:9" ht="25.2">
      <c r="A46" s="91">
        <v>28</v>
      </c>
      <c r="B46" s="92" t="s">
        <v>61</v>
      </c>
      <c r="C46" s="93" t="s">
        <v>23</v>
      </c>
      <c r="D46" s="94">
        <v>57.26</v>
      </c>
      <c r="E46" s="95"/>
      <c r="F46" s="95"/>
      <c r="G46" s="95"/>
      <c r="H46" s="96"/>
      <c r="I46" s="95">
        <f t="shared" si="2"/>
        <v>0</v>
      </c>
    </row>
    <row r="47" spans="1:9" ht="50.4">
      <c r="A47" s="91">
        <v>29</v>
      </c>
      <c r="B47" s="92" t="s">
        <v>104</v>
      </c>
      <c r="C47" s="93" t="s">
        <v>23</v>
      </c>
      <c r="D47" s="94">
        <v>21.1</v>
      </c>
      <c r="E47" s="95"/>
      <c r="F47" s="95"/>
      <c r="G47" s="95"/>
      <c r="H47" s="96"/>
      <c r="I47" s="95">
        <f t="shared" si="2"/>
        <v>0</v>
      </c>
    </row>
    <row r="48" spans="1:9" ht="37.799999999999997">
      <c r="A48" s="91">
        <v>30</v>
      </c>
      <c r="B48" s="92" t="s">
        <v>62</v>
      </c>
      <c r="C48" s="93" t="s">
        <v>23</v>
      </c>
      <c r="D48" s="94">
        <v>12.36</v>
      </c>
      <c r="E48" s="95"/>
      <c r="F48" s="95"/>
      <c r="G48" s="95"/>
      <c r="H48" s="96"/>
      <c r="I48" s="95">
        <f t="shared" si="2"/>
        <v>0</v>
      </c>
    </row>
    <row r="49" spans="1:10" ht="37.799999999999997">
      <c r="A49" s="91">
        <v>31</v>
      </c>
      <c r="B49" s="92" t="s">
        <v>63</v>
      </c>
      <c r="C49" s="93" t="s">
        <v>23</v>
      </c>
      <c r="D49" s="94">
        <v>10.36</v>
      </c>
      <c r="E49" s="95"/>
      <c r="F49" s="95"/>
      <c r="G49" s="95"/>
      <c r="H49" s="96"/>
      <c r="I49" s="95">
        <f t="shared" si="2"/>
        <v>0</v>
      </c>
    </row>
    <row r="50" spans="1:10" ht="37.799999999999997">
      <c r="A50" s="91">
        <v>32</v>
      </c>
      <c r="B50" s="92" t="s">
        <v>64</v>
      </c>
      <c r="C50" s="93" t="s">
        <v>23</v>
      </c>
      <c r="D50" s="94">
        <v>58.66</v>
      </c>
      <c r="E50" s="95"/>
      <c r="F50" s="95"/>
      <c r="G50" s="95"/>
      <c r="H50" s="96"/>
      <c r="I50" s="95">
        <f t="shared" si="2"/>
        <v>0</v>
      </c>
    </row>
    <row r="51" spans="1:10" ht="25.2">
      <c r="A51" s="91">
        <v>33</v>
      </c>
      <c r="B51" s="92" t="s">
        <v>65</v>
      </c>
      <c r="C51" s="93" t="s">
        <v>39</v>
      </c>
      <c r="D51" s="94">
        <v>0.1</v>
      </c>
      <c r="E51" s="95"/>
      <c r="F51" s="95"/>
      <c r="G51" s="95"/>
      <c r="H51" s="96"/>
      <c r="I51" s="95">
        <f t="shared" si="2"/>
        <v>0</v>
      </c>
    </row>
    <row r="52" spans="1:10" ht="37.799999999999997">
      <c r="A52" s="91">
        <v>34</v>
      </c>
      <c r="B52" s="92" t="s">
        <v>66</v>
      </c>
      <c r="C52" s="93" t="s">
        <v>21</v>
      </c>
      <c r="D52" s="94">
        <v>1.4500000000000001E-2</v>
      </c>
      <c r="E52" s="95"/>
      <c r="F52" s="95"/>
      <c r="G52" s="95"/>
      <c r="H52" s="96"/>
      <c r="I52" s="95">
        <f t="shared" si="2"/>
        <v>0</v>
      </c>
    </row>
    <row r="53" spans="1:10" ht="37.799999999999997">
      <c r="A53" s="91">
        <v>35</v>
      </c>
      <c r="B53" s="92" t="s">
        <v>67</v>
      </c>
      <c r="C53" s="93" t="s">
        <v>23</v>
      </c>
      <c r="D53" s="94">
        <v>1.45</v>
      </c>
      <c r="E53" s="95"/>
      <c r="F53" s="95"/>
      <c r="G53" s="95"/>
      <c r="H53" s="96"/>
      <c r="I53" s="95">
        <f t="shared" si="2"/>
        <v>0</v>
      </c>
    </row>
    <row r="54" spans="1:10" ht="50.4">
      <c r="A54" s="91">
        <v>36</v>
      </c>
      <c r="B54" s="92" t="s">
        <v>68</v>
      </c>
      <c r="C54" s="93" t="s">
        <v>21</v>
      </c>
      <c r="D54" s="94">
        <v>1.4500000000000001E-2</v>
      </c>
      <c r="E54" s="95"/>
      <c r="F54" s="95"/>
      <c r="G54" s="95"/>
      <c r="H54" s="96"/>
      <c r="I54" s="95">
        <f t="shared" si="2"/>
        <v>0</v>
      </c>
    </row>
    <row r="55" spans="1:10" ht="25.2">
      <c r="A55" s="91">
        <v>37</v>
      </c>
      <c r="B55" s="92" t="s">
        <v>69</v>
      </c>
      <c r="C55" s="93" t="s">
        <v>23</v>
      </c>
      <c r="D55" s="94">
        <v>1.5</v>
      </c>
      <c r="E55" s="95"/>
      <c r="F55" s="95"/>
      <c r="G55" s="95"/>
      <c r="H55" s="96"/>
      <c r="I55" s="95">
        <f t="shared" si="2"/>
        <v>0</v>
      </c>
    </row>
    <row r="56" spans="1:10" ht="25.2">
      <c r="A56" s="85">
        <v>38</v>
      </c>
      <c r="B56" s="86" t="s">
        <v>70</v>
      </c>
      <c r="C56" s="87" t="s">
        <v>23</v>
      </c>
      <c r="D56" s="88">
        <v>14.66</v>
      </c>
      <c r="E56" s="89"/>
      <c r="F56" s="89"/>
      <c r="G56" s="89"/>
      <c r="H56" s="90"/>
      <c r="I56" s="89">
        <f t="shared" si="2"/>
        <v>0</v>
      </c>
    </row>
    <row r="57" spans="1:10" ht="25.2">
      <c r="A57" s="85">
        <v>39</v>
      </c>
      <c r="B57" s="86" t="s">
        <v>70</v>
      </c>
      <c r="C57" s="87" t="s">
        <v>23</v>
      </c>
      <c r="D57" s="88">
        <v>0.63</v>
      </c>
      <c r="E57" s="89"/>
      <c r="F57" s="89"/>
      <c r="G57" s="89"/>
      <c r="H57" s="90"/>
      <c r="I57" s="89">
        <f t="shared" si="2"/>
        <v>0</v>
      </c>
    </row>
    <row r="58" spans="1:10">
      <c r="A58" s="99"/>
      <c r="B58" s="100" t="s">
        <v>71</v>
      </c>
      <c r="C58" s="101"/>
      <c r="D58" s="102"/>
      <c r="E58" s="97"/>
      <c r="F58" s="97"/>
      <c r="G58" s="97"/>
      <c r="H58" s="98"/>
      <c r="I58" s="97" t="str">
        <f>TEXT(SUM(I44:I57),"0,00")</f>
        <v>0,00</v>
      </c>
    </row>
    <row r="59" spans="1:10">
      <c r="A59" s="81"/>
      <c r="B59" s="109" t="s">
        <v>72</v>
      </c>
      <c r="C59" s="110"/>
      <c r="D59" s="111"/>
      <c r="E59" s="112"/>
      <c r="F59" s="112"/>
      <c r="G59" s="112"/>
      <c r="H59" s="113"/>
      <c r="I59" s="112" t="str">
        <f>TEXT(SUM(I13:I58),"0,00")</f>
        <v>0,00</v>
      </c>
      <c r="J59" s="66"/>
    </row>
    <row r="60" spans="1:10">
      <c r="A60" s="130"/>
      <c r="B60" s="131"/>
      <c r="C60" s="132"/>
      <c r="D60" s="131"/>
      <c r="E60" s="133">
        <f>SUM(E$12:E59)</f>
        <v>0</v>
      </c>
      <c r="F60" s="133">
        <f>SUM(F$12:F59)</f>
        <v>0</v>
      </c>
      <c r="G60" s="133">
        <f>SUM(G$12:G59)</f>
        <v>0</v>
      </c>
      <c r="H60" s="134"/>
      <c r="I60" s="2">
        <f>SUM(I12:I59)</f>
        <v>0</v>
      </c>
    </row>
    <row r="61" spans="1:10">
      <c r="A61" s="9"/>
      <c r="B61" s="6" t="s">
        <v>73</v>
      </c>
      <c r="C61" s="7">
        <v>0.21</v>
      </c>
      <c r="D61" s="5"/>
      <c r="E61" s="69"/>
      <c r="F61" s="67"/>
      <c r="G61" s="67"/>
      <c r="H61" s="68"/>
      <c r="I61" s="2">
        <f>ROUND(I60*C61,2)</f>
        <v>0</v>
      </c>
    </row>
    <row r="62" spans="1:10">
      <c r="A62" s="9"/>
      <c r="B62" s="135"/>
      <c r="C62" s="136"/>
      <c r="D62" s="137"/>
      <c r="E62" s="138"/>
      <c r="F62" s="139"/>
      <c r="G62" s="138"/>
      <c r="H62" s="140"/>
      <c r="I62" s="2">
        <f>I60+I61</f>
        <v>0</v>
      </c>
    </row>
    <row r="63" spans="1:10">
      <c r="A63" s="9"/>
      <c r="B63" s="11"/>
      <c r="C63" s="9"/>
      <c r="D63" s="9"/>
      <c r="E63" s="9"/>
      <c r="F63" s="9"/>
      <c r="G63" s="9"/>
      <c r="H63" s="68"/>
      <c r="I63" s="9"/>
    </row>
    <row r="64" spans="1:10">
      <c r="A64" s="9"/>
      <c r="B64" s="10" t="s">
        <v>103</v>
      </c>
      <c r="C64" s="9"/>
      <c r="D64" s="9"/>
      <c r="E64" s="9"/>
      <c r="F64" s="9"/>
      <c r="G64" s="9"/>
      <c r="H64" s="68"/>
      <c r="I64" s="9"/>
    </row>
    <row r="65" spans="1:9">
      <c r="A65" s="9"/>
      <c r="B65" s="9"/>
      <c r="C65" s="9"/>
      <c r="D65" s="12"/>
      <c r="E65" s="9"/>
      <c r="F65" s="9"/>
      <c r="G65" s="9"/>
      <c r="H65" s="68"/>
      <c r="I65" s="9"/>
    </row>
    <row r="66" spans="1:9">
      <c r="A66" s="70"/>
      <c r="B66" s="71"/>
      <c r="C66" s="72"/>
      <c r="D66" s="72"/>
      <c r="E66" s="8"/>
      <c r="F66" s="8"/>
      <c r="G66" s="8"/>
      <c r="H66" s="73"/>
      <c r="I66" s="72"/>
    </row>
    <row r="67" spans="1:9">
      <c r="A67" s="70"/>
      <c r="B67" s="71"/>
      <c r="C67" s="72"/>
      <c r="D67" s="72"/>
      <c r="E67" s="8"/>
      <c r="F67" s="8"/>
      <c r="G67" s="8"/>
      <c r="H67" s="73"/>
      <c r="I67" s="72"/>
    </row>
    <row r="68" spans="1:9">
      <c r="A68" s="70"/>
      <c r="B68" s="71"/>
      <c r="C68" s="74" t="s">
        <v>75</v>
      </c>
      <c r="D68" s="72"/>
      <c r="E68" s="8"/>
      <c r="F68" s="8"/>
      <c r="G68" s="8"/>
      <c r="H68" s="73"/>
      <c r="I68" s="72"/>
    </row>
    <row r="69" spans="1:9">
      <c r="A69" s="70"/>
      <c r="B69" s="71"/>
      <c r="C69" s="72"/>
      <c r="D69" s="72"/>
      <c r="E69" s="8"/>
      <c r="F69" s="8"/>
      <c r="G69" s="8"/>
      <c r="H69" s="73"/>
      <c r="I69" s="72"/>
    </row>
    <row r="70" spans="1:9">
      <c r="A70" s="70"/>
      <c r="B70" s="71"/>
      <c r="C70" s="72"/>
      <c r="D70" s="72"/>
      <c r="E70" s="8"/>
      <c r="F70" s="8"/>
      <c r="G70" s="8"/>
      <c r="H70" s="73"/>
      <c r="I70" s="72"/>
    </row>
    <row r="71" spans="1:9">
      <c r="A71" s="70"/>
      <c r="B71" s="71"/>
      <c r="C71" s="72"/>
      <c r="D71" s="72"/>
      <c r="E71" s="8"/>
      <c r="F71" s="8"/>
      <c r="G71" s="8"/>
      <c r="H71" s="73"/>
      <c r="I71" s="72"/>
    </row>
    <row r="72" spans="1:9">
      <c r="A72" s="70"/>
      <c r="B72" s="71"/>
      <c r="C72" s="72"/>
      <c r="D72" s="72"/>
      <c r="E72" s="8"/>
      <c r="F72" s="8"/>
      <c r="G72" s="8"/>
      <c r="H72" s="73"/>
      <c r="I72" s="72"/>
    </row>
    <row r="73" spans="1:9">
      <c r="A73" s="70"/>
      <c r="B73" s="71"/>
      <c r="C73" s="75"/>
      <c r="D73" s="75"/>
      <c r="E73" s="72"/>
      <c r="F73" s="72"/>
      <c r="G73" s="72"/>
      <c r="H73" s="73"/>
      <c r="I73" s="72"/>
    </row>
    <row r="74" spans="1:9">
      <c r="A74" s="70"/>
      <c r="B74" s="71"/>
      <c r="C74" s="75"/>
      <c r="D74" s="75"/>
      <c r="E74" s="72"/>
      <c r="F74" s="72"/>
      <c r="G74" s="72"/>
      <c r="H74" s="73"/>
      <c r="I74" s="72"/>
    </row>
    <row r="75" spans="1:9">
      <c r="A75" s="70"/>
      <c r="B75" s="71"/>
      <c r="C75" s="75"/>
      <c r="D75" s="75"/>
      <c r="E75" s="72"/>
      <c r="F75" s="72"/>
      <c r="G75" s="72"/>
      <c r="H75" s="73"/>
      <c r="I75" s="72"/>
    </row>
    <row r="76" spans="1:9">
      <c r="A76" s="70"/>
      <c r="B76" s="71"/>
      <c r="C76" s="75"/>
      <c r="D76" s="75"/>
      <c r="E76" s="72"/>
      <c r="F76" s="72"/>
      <c r="G76" s="72"/>
      <c r="H76" s="73"/>
      <c r="I76" s="72"/>
    </row>
    <row r="77" spans="1:9">
      <c r="A77" s="70"/>
      <c r="B77" s="71"/>
      <c r="C77" s="75"/>
      <c r="D77" s="75"/>
      <c r="E77" s="72"/>
      <c r="F77" s="72"/>
      <c r="G77" s="72"/>
      <c r="H77" s="73"/>
      <c r="I77" s="72"/>
    </row>
    <row r="78" spans="1:9">
      <c r="A78" s="70"/>
      <c r="B78" s="71"/>
      <c r="C78" s="75"/>
      <c r="D78" s="75"/>
      <c r="E78" s="72"/>
      <c r="F78" s="72"/>
      <c r="G78" s="72"/>
      <c r="H78" s="73"/>
      <c r="I78" s="72"/>
    </row>
    <row r="79" spans="1:9">
      <c r="A79" s="70"/>
      <c r="B79" s="71"/>
      <c r="C79" s="75"/>
      <c r="D79" s="75"/>
      <c r="E79" s="72"/>
      <c r="F79" s="72"/>
      <c r="G79" s="72"/>
      <c r="H79" s="73"/>
      <c r="I79" s="72"/>
    </row>
    <row r="80" spans="1:9">
      <c r="A80" s="70"/>
      <c r="B80" s="71"/>
      <c r="C80" s="75"/>
      <c r="D80" s="75"/>
      <c r="E80" s="72"/>
      <c r="F80" s="72"/>
      <c r="G80" s="72"/>
      <c r="H80" s="73"/>
      <c r="I80" s="72"/>
    </row>
    <row r="81" spans="1:9">
      <c r="A81" s="70"/>
      <c r="B81" s="71"/>
      <c r="C81" s="75"/>
      <c r="D81" s="75"/>
      <c r="E81" s="72"/>
      <c r="F81" s="72"/>
      <c r="G81" s="72"/>
      <c r="H81" s="73"/>
      <c r="I81" s="72"/>
    </row>
    <row r="82" spans="1:9">
      <c r="A82" s="70"/>
      <c r="B82" s="71"/>
      <c r="C82" s="75"/>
      <c r="D82" s="75"/>
      <c r="E82" s="72"/>
      <c r="F82" s="72"/>
      <c r="G82" s="72"/>
      <c r="H82" s="73"/>
      <c r="I82" s="72"/>
    </row>
    <row r="83" spans="1:9">
      <c r="A83" s="70"/>
      <c r="B83" s="71"/>
      <c r="C83" s="75"/>
      <c r="D83" s="75"/>
      <c r="E83" s="72"/>
      <c r="F83" s="72"/>
      <c r="G83" s="72"/>
      <c r="H83" s="73"/>
      <c r="I83" s="72"/>
    </row>
    <row r="84" spans="1:9">
      <c r="A84" s="70"/>
      <c r="B84" s="71"/>
      <c r="C84" s="75"/>
      <c r="D84" s="75"/>
      <c r="E84" s="72"/>
      <c r="F84" s="72"/>
      <c r="G84" s="72"/>
      <c r="H84" s="73"/>
      <c r="I84" s="72"/>
    </row>
  </sheetData>
  <mergeCells count="3">
    <mergeCell ref="B5:I5"/>
    <mergeCell ref="B6:F6"/>
    <mergeCell ref="B7:F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1CE1-9145-408D-8B35-69DFCEB89BB6}">
  <sheetPr>
    <outlinePr summaryBelow="0"/>
  </sheetPr>
  <dimension ref="A1:J73"/>
  <sheetViews>
    <sheetView showZeros="0" workbookViewId="0">
      <pane ySplit="2" topLeftCell="A48" activePane="bottomLeft" state="frozen"/>
      <selection pane="bottomLeft" activeCell="B58" sqref="B58"/>
    </sheetView>
  </sheetViews>
  <sheetFormatPr defaultColWidth="9.33203125" defaultRowHeight="12.6"/>
  <cols>
    <col min="1" max="1" width="12.77734375" style="64" customWidth="1"/>
    <col min="2" max="2" width="31.6640625" style="65" customWidth="1"/>
    <col min="3" max="3" width="7.109375" style="76" customWidth="1"/>
    <col min="4" max="4" width="8.33203125" style="76" customWidth="1"/>
    <col min="5" max="5" width="10" style="77" hidden="1" customWidth="1"/>
    <col min="6" max="6" width="10.77734375" style="77" hidden="1" customWidth="1"/>
    <col min="7" max="7" width="10.109375" style="77" hidden="1" customWidth="1"/>
    <col min="8" max="8" width="10.109375" style="78" customWidth="1"/>
    <col min="9" max="9" width="13" style="77" customWidth="1"/>
    <col min="10" max="16384" width="9.33203125" style="4"/>
  </cols>
  <sheetData>
    <row r="1" spans="1:9" s="18" customFormat="1">
      <c r="A1" s="13" t="s">
        <v>77</v>
      </c>
      <c r="B1" s="14">
        <v>53</v>
      </c>
      <c r="C1" s="15"/>
      <c r="D1" s="15">
        <v>43</v>
      </c>
      <c r="E1" s="16"/>
      <c r="F1" s="16"/>
      <c r="G1" s="16"/>
      <c r="H1" s="17"/>
      <c r="I1" s="16"/>
    </row>
    <row r="2" spans="1:9" s="18" customFormat="1">
      <c r="A2" s="79" t="s">
        <v>83</v>
      </c>
      <c r="B2" s="19"/>
      <c r="C2" s="19"/>
      <c r="D2" s="20"/>
      <c r="E2" s="21"/>
      <c r="F2" s="21"/>
      <c r="G2" s="21"/>
      <c r="H2" s="22"/>
      <c r="I2" s="21"/>
    </row>
    <row r="3" spans="1:9" s="26" customFormat="1">
      <c r="A3" s="23" t="s">
        <v>80</v>
      </c>
      <c r="B3" s="23"/>
      <c r="C3" s="23"/>
      <c r="D3" s="23"/>
      <c r="E3" s="24"/>
      <c r="F3" s="24"/>
      <c r="G3" s="24"/>
      <c r="H3" s="25"/>
      <c r="I3" s="24"/>
    </row>
    <row r="4" spans="1:9" s="26" customFormat="1" ht="12.6" customHeight="1">
      <c r="A4" s="1"/>
      <c r="B4" s="3"/>
      <c r="E4" s="27"/>
      <c r="F4" s="27"/>
      <c r="G4" s="27"/>
      <c r="H4" s="28"/>
      <c r="I4" s="27"/>
    </row>
    <row r="5" spans="1:9" s="26" customFormat="1" ht="13.2">
      <c r="A5" s="29" t="s">
        <v>0</v>
      </c>
      <c r="B5" s="166" t="s">
        <v>14</v>
      </c>
      <c r="C5" s="167"/>
      <c r="D5" s="167"/>
      <c r="E5" s="167"/>
      <c r="F5" s="167"/>
      <c r="G5" s="167"/>
      <c r="H5" s="167"/>
      <c r="I5" s="167"/>
    </row>
    <row r="6" spans="1:9" s="26" customFormat="1" ht="13.8" thickBot="1">
      <c r="A6" s="29" t="s">
        <v>1</v>
      </c>
      <c r="B6" s="166" t="s">
        <v>15</v>
      </c>
      <c r="C6" s="167"/>
      <c r="D6" s="167"/>
      <c r="E6" s="167"/>
      <c r="F6" s="167"/>
      <c r="G6" s="27"/>
      <c r="H6" s="28"/>
      <c r="I6" s="27"/>
    </row>
    <row r="7" spans="1:9" s="26" customFormat="1" ht="14.4" thickTop="1" thickBot="1">
      <c r="A7" s="29" t="s">
        <v>2</v>
      </c>
      <c r="B7" s="166" t="s">
        <v>84</v>
      </c>
      <c r="C7" s="167"/>
      <c r="D7" s="167"/>
      <c r="E7" s="167"/>
      <c r="F7" s="167"/>
      <c r="G7" s="30" t="s">
        <v>13</v>
      </c>
      <c r="H7" s="31"/>
      <c r="I7" s="32">
        <f>I63</f>
        <v>0</v>
      </c>
    </row>
    <row r="8" spans="1:9" s="26" customFormat="1" ht="13.2" thickTop="1">
      <c r="A8" s="33"/>
      <c r="E8" s="27"/>
      <c r="F8" s="27"/>
      <c r="G8" s="27"/>
      <c r="H8" s="28"/>
      <c r="I8" s="34"/>
    </row>
    <row r="9" spans="1:9" s="43" customFormat="1">
      <c r="A9" s="35" t="s">
        <v>3</v>
      </c>
      <c r="B9" s="36" t="s">
        <v>4</v>
      </c>
      <c r="C9" s="37" t="s">
        <v>5</v>
      </c>
      <c r="D9" s="37" t="s">
        <v>9</v>
      </c>
      <c r="E9" s="38" t="s">
        <v>76</v>
      </c>
      <c r="F9" s="39"/>
      <c r="G9" s="40"/>
      <c r="H9" s="41" t="s">
        <v>78</v>
      </c>
      <c r="I9" s="42" t="s">
        <v>13</v>
      </c>
    </row>
    <row r="10" spans="1:9" ht="39" customHeight="1">
      <c r="A10" s="44" t="s">
        <v>6</v>
      </c>
      <c r="B10" s="45" t="s">
        <v>7</v>
      </c>
      <c r="C10" s="46" t="s">
        <v>8</v>
      </c>
      <c r="D10" s="47"/>
      <c r="E10" s="48" t="s">
        <v>10</v>
      </c>
      <c r="F10" s="48" t="s">
        <v>11</v>
      </c>
      <c r="G10" s="48" t="s">
        <v>12</v>
      </c>
      <c r="H10" s="49" t="s">
        <v>79</v>
      </c>
      <c r="I10" s="50"/>
    </row>
    <row r="11" spans="1:9">
      <c r="A11" s="51">
        <v>1</v>
      </c>
      <c r="B11" s="141">
        <v>3</v>
      </c>
      <c r="C11" s="142">
        <v>4</v>
      </c>
      <c r="D11" s="142">
        <v>5</v>
      </c>
      <c r="E11" s="142">
        <v>6</v>
      </c>
      <c r="F11" s="142">
        <v>7</v>
      </c>
      <c r="G11" s="142">
        <v>8</v>
      </c>
      <c r="H11" s="54" t="s">
        <v>81</v>
      </c>
      <c r="I11" s="55" t="s">
        <v>82</v>
      </c>
    </row>
    <row r="12" spans="1:9">
      <c r="A12" s="60"/>
      <c r="B12" s="61"/>
      <c r="C12" s="62"/>
      <c r="D12" s="146"/>
      <c r="E12" s="57"/>
      <c r="F12" s="57"/>
      <c r="G12" s="57"/>
      <c r="H12" s="58"/>
      <c r="I12" s="57"/>
    </row>
    <row r="13" spans="1:9">
      <c r="A13" s="121"/>
      <c r="B13" s="82" t="s">
        <v>17</v>
      </c>
      <c r="C13" s="83"/>
      <c r="D13" s="147"/>
      <c r="E13" s="122"/>
      <c r="F13" s="122"/>
      <c r="G13" s="122"/>
      <c r="H13" s="123"/>
      <c r="I13" s="122"/>
    </row>
    <row r="14" spans="1:9">
      <c r="A14" s="148"/>
      <c r="B14" s="149" t="s">
        <v>18</v>
      </c>
      <c r="C14" s="150"/>
      <c r="D14" s="149"/>
      <c r="E14" s="128"/>
      <c r="F14" s="128"/>
      <c r="G14" s="128"/>
      <c r="H14" s="129"/>
      <c r="I14" s="114" t="s">
        <v>19</v>
      </c>
    </row>
    <row r="15" spans="1:9" ht="25.2">
      <c r="A15" s="115">
        <v>1</v>
      </c>
      <c r="B15" s="116" t="s">
        <v>20</v>
      </c>
      <c r="C15" s="117" t="s">
        <v>21</v>
      </c>
      <c r="D15" s="151">
        <v>0.1046</v>
      </c>
      <c r="E15" s="119"/>
      <c r="F15" s="119"/>
      <c r="G15" s="119"/>
      <c r="H15" s="120"/>
      <c r="I15" s="119">
        <f t="shared" ref="I15:I32" si="0">ROUND(H15*D15,2)</f>
        <v>0</v>
      </c>
    </row>
    <row r="16" spans="1:9" ht="25.2">
      <c r="A16" s="91">
        <v>2</v>
      </c>
      <c r="B16" s="92" t="s">
        <v>22</v>
      </c>
      <c r="C16" s="93" t="s">
        <v>23</v>
      </c>
      <c r="D16" s="152">
        <v>22.68</v>
      </c>
      <c r="E16" s="95"/>
      <c r="F16" s="95"/>
      <c r="G16" s="95"/>
      <c r="H16" s="96"/>
      <c r="I16" s="95">
        <f t="shared" si="0"/>
        <v>0</v>
      </c>
    </row>
    <row r="17" spans="1:9" ht="25.2">
      <c r="A17" s="91">
        <v>3</v>
      </c>
      <c r="B17" s="92" t="s">
        <v>85</v>
      </c>
      <c r="C17" s="93" t="s">
        <v>23</v>
      </c>
      <c r="D17" s="152">
        <v>16.8</v>
      </c>
      <c r="E17" s="95"/>
      <c r="F17" s="95"/>
      <c r="G17" s="95"/>
      <c r="H17" s="96"/>
      <c r="I17" s="95">
        <f t="shared" si="0"/>
        <v>0</v>
      </c>
    </row>
    <row r="18" spans="1:9">
      <c r="A18" s="91">
        <v>4</v>
      </c>
      <c r="B18" s="92" t="s">
        <v>26</v>
      </c>
      <c r="C18" s="93" t="s">
        <v>23</v>
      </c>
      <c r="D18" s="152">
        <v>1</v>
      </c>
      <c r="E18" s="95"/>
      <c r="F18" s="95"/>
      <c r="G18" s="95"/>
      <c r="H18" s="96"/>
      <c r="I18" s="95">
        <f t="shared" si="0"/>
        <v>0</v>
      </c>
    </row>
    <row r="19" spans="1:9">
      <c r="A19" s="91">
        <v>5</v>
      </c>
      <c r="B19" s="92" t="s">
        <v>27</v>
      </c>
      <c r="C19" s="93" t="s">
        <v>28</v>
      </c>
      <c r="D19" s="152">
        <v>1</v>
      </c>
      <c r="E19" s="95"/>
      <c r="F19" s="95"/>
      <c r="G19" s="95"/>
      <c r="H19" s="96"/>
      <c r="I19" s="95">
        <f t="shared" si="0"/>
        <v>0</v>
      </c>
    </row>
    <row r="20" spans="1:9" ht="25.2">
      <c r="A20" s="91">
        <v>6</v>
      </c>
      <c r="B20" s="92" t="s">
        <v>29</v>
      </c>
      <c r="C20" s="93" t="s">
        <v>28</v>
      </c>
      <c r="D20" s="152">
        <v>1</v>
      </c>
      <c r="E20" s="95"/>
      <c r="F20" s="95"/>
      <c r="G20" s="95"/>
      <c r="H20" s="96"/>
      <c r="I20" s="95">
        <f t="shared" si="0"/>
        <v>0</v>
      </c>
    </row>
    <row r="21" spans="1:9">
      <c r="A21" s="91">
        <v>7</v>
      </c>
      <c r="B21" s="92" t="s">
        <v>30</v>
      </c>
      <c r="C21" s="93" t="s">
        <v>21</v>
      </c>
      <c r="D21" s="152">
        <v>0.01</v>
      </c>
      <c r="E21" s="95"/>
      <c r="F21" s="95"/>
      <c r="G21" s="95"/>
      <c r="H21" s="96"/>
      <c r="I21" s="95">
        <f t="shared" si="0"/>
        <v>0</v>
      </c>
    </row>
    <row r="22" spans="1:9">
      <c r="A22" s="91">
        <v>8</v>
      </c>
      <c r="B22" s="92" t="s">
        <v>31</v>
      </c>
      <c r="C22" s="93" t="s">
        <v>28</v>
      </c>
      <c r="D22" s="152">
        <v>3</v>
      </c>
      <c r="E22" s="95"/>
      <c r="F22" s="95"/>
      <c r="G22" s="95"/>
      <c r="H22" s="96"/>
      <c r="I22" s="95">
        <f t="shared" si="0"/>
        <v>0</v>
      </c>
    </row>
    <row r="23" spans="1:9">
      <c r="A23" s="91">
        <v>9</v>
      </c>
      <c r="B23" s="92" t="s">
        <v>32</v>
      </c>
      <c r="C23" s="93" t="s">
        <v>28</v>
      </c>
      <c r="D23" s="152">
        <v>3</v>
      </c>
      <c r="E23" s="95"/>
      <c r="F23" s="95"/>
      <c r="G23" s="95"/>
      <c r="H23" s="96"/>
      <c r="I23" s="95">
        <f t="shared" si="0"/>
        <v>0</v>
      </c>
    </row>
    <row r="24" spans="1:9" ht="25.2">
      <c r="A24" s="91">
        <v>10</v>
      </c>
      <c r="B24" s="92" t="s">
        <v>33</v>
      </c>
      <c r="C24" s="93" t="s">
        <v>34</v>
      </c>
      <c r="D24" s="152">
        <v>0.02</v>
      </c>
      <c r="E24" s="95"/>
      <c r="F24" s="95"/>
      <c r="G24" s="95"/>
      <c r="H24" s="96"/>
      <c r="I24" s="95">
        <f t="shared" si="0"/>
        <v>0</v>
      </c>
    </row>
    <row r="25" spans="1:9">
      <c r="A25" s="91">
        <v>11</v>
      </c>
      <c r="B25" s="92" t="s">
        <v>35</v>
      </c>
      <c r="C25" s="93" t="s">
        <v>28</v>
      </c>
      <c r="D25" s="152">
        <v>2</v>
      </c>
      <c r="E25" s="95"/>
      <c r="F25" s="95"/>
      <c r="G25" s="95"/>
      <c r="H25" s="96"/>
      <c r="I25" s="95">
        <f t="shared" si="0"/>
        <v>0</v>
      </c>
    </row>
    <row r="26" spans="1:9" ht="25.2">
      <c r="A26" s="91">
        <v>12</v>
      </c>
      <c r="B26" s="92" t="s">
        <v>36</v>
      </c>
      <c r="C26" s="93" t="s">
        <v>37</v>
      </c>
      <c r="D26" s="152">
        <v>1</v>
      </c>
      <c r="E26" s="95"/>
      <c r="F26" s="95"/>
      <c r="G26" s="95"/>
      <c r="H26" s="96"/>
      <c r="I26" s="95">
        <f t="shared" si="0"/>
        <v>0</v>
      </c>
    </row>
    <row r="27" spans="1:9" ht="50.4">
      <c r="A27" s="91">
        <v>13</v>
      </c>
      <c r="B27" s="92" t="s">
        <v>38</v>
      </c>
      <c r="C27" s="93" t="s">
        <v>39</v>
      </c>
      <c r="D27" s="152">
        <v>3.6999999999999998E-2</v>
      </c>
      <c r="E27" s="95"/>
      <c r="F27" s="95"/>
      <c r="G27" s="95"/>
      <c r="H27" s="96"/>
      <c r="I27" s="95">
        <f t="shared" si="0"/>
        <v>0</v>
      </c>
    </row>
    <row r="28" spans="1:9" ht="50.4">
      <c r="A28" s="91">
        <v>14</v>
      </c>
      <c r="B28" s="92" t="s">
        <v>40</v>
      </c>
      <c r="C28" s="93" t="s">
        <v>39</v>
      </c>
      <c r="D28" s="152">
        <v>3.6999999999999998E-2</v>
      </c>
      <c r="E28" s="95"/>
      <c r="F28" s="95"/>
      <c r="G28" s="95"/>
      <c r="H28" s="96"/>
      <c r="I28" s="95">
        <f t="shared" si="0"/>
        <v>0</v>
      </c>
    </row>
    <row r="29" spans="1:9">
      <c r="A29" s="91">
        <v>15</v>
      </c>
      <c r="B29" s="92" t="s">
        <v>41</v>
      </c>
      <c r="C29" s="93" t="s">
        <v>25</v>
      </c>
      <c r="D29" s="152">
        <v>1.1000000000000001</v>
      </c>
      <c r="E29" s="95"/>
      <c r="F29" s="95"/>
      <c r="G29" s="95"/>
      <c r="H29" s="96"/>
      <c r="I29" s="95">
        <f t="shared" si="0"/>
        <v>0</v>
      </c>
    </row>
    <row r="30" spans="1:9" ht="25.2">
      <c r="A30" s="91">
        <v>16</v>
      </c>
      <c r="B30" s="92" t="s">
        <v>42</v>
      </c>
      <c r="C30" s="93" t="s">
        <v>21</v>
      </c>
      <c r="D30" s="152">
        <v>0.1046</v>
      </c>
      <c r="E30" s="95"/>
      <c r="F30" s="95"/>
      <c r="G30" s="95"/>
      <c r="H30" s="96"/>
      <c r="I30" s="95">
        <f t="shared" si="0"/>
        <v>0</v>
      </c>
    </row>
    <row r="31" spans="1:9" ht="25.2">
      <c r="A31" s="85">
        <v>17</v>
      </c>
      <c r="B31" s="86" t="s">
        <v>86</v>
      </c>
      <c r="C31" s="87" t="s">
        <v>28</v>
      </c>
      <c r="D31" s="153">
        <v>1</v>
      </c>
      <c r="E31" s="89"/>
      <c r="F31" s="89"/>
      <c r="G31" s="89"/>
      <c r="H31" s="90"/>
      <c r="I31" s="89">
        <f t="shared" si="0"/>
        <v>0</v>
      </c>
    </row>
    <row r="32" spans="1:9" ht="25.2">
      <c r="A32" s="91">
        <v>18</v>
      </c>
      <c r="B32" s="92" t="s">
        <v>43</v>
      </c>
      <c r="C32" s="93" t="s">
        <v>44</v>
      </c>
      <c r="D32" s="152">
        <v>200</v>
      </c>
      <c r="E32" s="95"/>
      <c r="F32" s="95"/>
      <c r="G32" s="95"/>
      <c r="H32" s="96"/>
      <c r="I32" s="95">
        <f t="shared" si="0"/>
        <v>0</v>
      </c>
    </row>
    <row r="33" spans="1:9">
      <c r="A33" s="99"/>
      <c r="B33" s="100" t="s">
        <v>45</v>
      </c>
      <c r="C33" s="101"/>
      <c r="D33" s="154"/>
      <c r="E33" s="97"/>
      <c r="F33" s="97"/>
      <c r="G33" s="97"/>
      <c r="H33" s="98"/>
      <c r="I33" s="97" t="str">
        <f>TEXT(SUM(I14:I32),"0,00")</f>
        <v>0,00</v>
      </c>
    </row>
    <row r="34" spans="1:9">
      <c r="A34" s="143"/>
      <c r="B34" s="144" t="s">
        <v>46</v>
      </c>
      <c r="C34" s="145"/>
      <c r="D34" s="144"/>
      <c r="E34" s="57"/>
      <c r="F34" s="57"/>
      <c r="G34" s="57"/>
      <c r="H34" s="58"/>
      <c r="I34" s="59" t="s">
        <v>19</v>
      </c>
    </row>
    <row r="35" spans="1:9" ht="25.2">
      <c r="A35" s="91">
        <v>19</v>
      </c>
      <c r="B35" s="92" t="s">
        <v>47</v>
      </c>
      <c r="C35" s="93" t="s">
        <v>28</v>
      </c>
      <c r="D35" s="152">
        <v>1</v>
      </c>
      <c r="E35" s="95"/>
      <c r="F35" s="95"/>
      <c r="G35" s="95"/>
      <c r="H35" s="96"/>
      <c r="I35" s="95">
        <f t="shared" ref="I35:I44" si="1">ROUND(H35*D35,2)</f>
        <v>0</v>
      </c>
    </row>
    <row r="36" spans="1:9" ht="50.4">
      <c r="A36" s="91">
        <v>20</v>
      </c>
      <c r="B36" s="92" t="s">
        <v>48</v>
      </c>
      <c r="C36" s="93" t="s">
        <v>49</v>
      </c>
      <c r="D36" s="152">
        <v>3.7</v>
      </c>
      <c r="E36" s="95"/>
      <c r="F36" s="95"/>
      <c r="G36" s="95"/>
      <c r="H36" s="96"/>
      <c r="I36" s="95">
        <f t="shared" si="1"/>
        <v>0</v>
      </c>
    </row>
    <row r="37" spans="1:9" ht="50.4">
      <c r="A37" s="91">
        <v>21</v>
      </c>
      <c r="B37" s="92" t="s">
        <v>50</v>
      </c>
      <c r="C37" s="93" t="s">
        <v>49</v>
      </c>
      <c r="D37" s="152">
        <v>3.7</v>
      </c>
      <c r="E37" s="95"/>
      <c r="F37" s="95"/>
      <c r="G37" s="95"/>
      <c r="H37" s="96"/>
      <c r="I37" s="95">
        <f t="shared" si="1"/>
        <v>0</v>
      </c>
    </row>
    <row r="38" spans="1:9" ht="50.4">
      <c r="A38" s="91">
        <v>22</v>
      </c>
      <c r="B38" s="92" t="s">
        <v>51</v>
      </c>
      <c r="C38" s="93" t="s">
        <v>49</v>
      </c>
      <c r="D38" s="152">
        <v>3.7</v>
      </c>
      <c r="E38" s="95"/>
      <c r="F38" s="95"/>
      <c r="G38" s="95"/>
      <c r="H38" s="96"/>
      <c r="I38" s="95">
        <f t="shared" si="1"/>
        <v>0</v>
      </c>
    </row>
    <row r="39" spans="1:9" ht="25.2">
      <c r="A39" s="91">
        <v>23</v>
      </c>
      <c r="B39" s="92" t="s">
        <v>52</v>
      </c>
      <c r="C39" s="93" t="s">
        <v>39</v>
      </c>
      <c r="D39" s="152">
        <v>7.3999999999999996E-2</v>
      </c>
      <c r="E39" s="95"/>
      <c r="F39" s="95"/>
      <c r="G39" s="95"/>
      <c r="H39" s="96"/>
      <c r="I39" s="95">
        <f t="shared" si="1"/>
        <v>0</v>
      </c>
    </row>
    <row r="40" spans="1:9" ht="25.2">
      <c r="A40" s="91">
        <v>25</v>
      </c>
      <c r="B40" s="92" t="s">
        <v>54</v>
      </c>
      <c r="C40" s="93" t="s">
        <v>28</v>
      </c>
      <c r="D40" s="152">
        <v>4</v>
      </c>
      <c r="E40" s="95"/>
      <c r="F40" s="95"/>
      <c r="G40" s="95"/>
      <c r="H40" s="96"/>
      <c r="I40" s="95">
        <f t="shared" si="1"/>
        <v>0</v>
      </c>
    </row>
    <row r="41" spans="1:9" ht="37.799999999999997">
      <c r="A41" s="91">
        <v>26</v>
      </c>
      <c r="B41" s="92" t="s">
        <v>87</v>
      </c>
      <c r="C41" s="93" t="s">
        <v>49</v>
      </c>
      <c r="D41" s="152">
        <v>4.5</v>
      </c>
      <c r="E41" s="95"/>
      <c r="F41" s="95"/>
      <c r="G41" s="95"/>
      <c r="H41" s="96"/>
      <c r="I41" s="95">
        <f t="shared" si="1"/>
        <v>0</v>
      </c>
    </row>
    <row r="42" spans="1:9" ht="25.2">
      <c r="A42" s="91">
        <v>27</v>
      </c>
      <c r="B42" s="92" t="s">
        <v>56</v>
      </c>
      <c r="C42" s="93" t="s">
        <v>28</v>
      </c>
      <c r="D42" s="152">
        <v>1</v>
      </c>
      <c r="E42" s="95"/>
      <c r="F42" s="95"/>
      <c r="G42" s="95"/>
      <c r="H42" s="96"/>
      <c r="I42" s="95">
        <f t="shared" si="1"/>
        <v>0</v>
      </c>
    </row>
    <row r="43" spans="1:9" ht="25.2">
      <c r="A43" s="91">
        <v>28</v>
      </c>
      <c r="B43" s="92" t="s">
        <v>57</v>
      </c>
      <c r="C43" s="93" t="s">
        <v>34</v>
      </c>
      <c r="D43" s="152">
        <v>0.04</v>
      </c>
      <c r="E43" s="95"/>
      <c r="F43" s="95"/>
      <c r="G43" s="95"/>
      <c r="H43" s="96"/>
      <c r="I43" s="95">
        <f t="shared" si="1"/>
        <v>0</v>
      </c>
    </row>
    <row r="44" spans="1:9" ht="37.799999999999997">
      <c r="A44" s="91">
        <v>30</v>
      </c>
      <c r="B44" s="92" t="s">
        <v>88</v>
      </c>
      <c r="C44" s="93" t="s">
        <v>28</v>
      </c>
      <c r="D44" s="152">
        <v>1</v>
      </c>
      <c r="E44" s="95"/>
      <c r="F44" s="95"/>
      <c r="G44" s="95"/>
      <c r="H44" s="96"/>
      <c r="I44" s="95">
        <f t="shared" si="1"/>
        <v>0</v>
      </c>
    </row>
    <row r="45" spans="1:9" ht="25.2">
      <c r="A45" s="99"/>
      <c r="B45" s="100" t="s">
        <v>58</v>
      </c>
      <c r="C45" s="101"/>
      <c r="D45" s="154"/>
      <c r="E45" s="97"/>
      <c r="F45" s="97"/>
      <c r="G45" s="97"/>
      <c r="H45" s="98"/>
      <c r="I45" s="97" t="str">
        <f>TEXT(SUM(I34:I44),"0,00")</f>
        <v>0,00</v>
      </c>
    </row>
    <row r="46" spans="1:9">
      <c r="A46" s="143"/>
      <c r="B46" s="144" t="s">
        <v>59</v>
      </c>
      <c r="C46" s="145"/>
      <c r="D46" s="144"/>
      <c r="E46" s="57"/>
      <c r="F46" s="57"/>
      <c r="G46" s="57"/>
      <c r="H46" s="58"/>
      <c r="I46" s="59" t="s">
        <v>19</v>
      </c>
    </row>
    <row r="47" spans="1:9" ht="37.799999999999997">
      <c r="A47" s="91">
        <v>31</v>
      </c>
      <c r="B47" s="92" t="s">
        <v>60</v>
      </c>
      <c r="C47" s="93" t="s">
        <v>21</v>
      </c>
      <c r="D47" s="152">
        <v>0.1046</v>
      </c>
      <c r="E47" s="95"/>
      <c r="F47" s="95"/>
      <c r="G47" s="95"/>
      <c r="H47" s="96"/>
      <c r="I47" s="95">
        <f t="shared" ref="I47:I58" si="2">ROUND(H47*D47,2)</f>
        <v>0</v>
      </c>
    </row>
    <row r="48" spans="1:9" ht="25.2">
      <c r="A48" s="91">
        <v>32</v>
      </c>
      <c r="B48" s="92" t="s">
        <v>61</v>
      </c>
      <c r="C48" s="93" t="s">
        <v>23</v>
      </c>
      <c r="D48" s="152">
        <v>57.26</v>
      </c>
      <c r="E48" s="95"/>
      <c r="F48" s="95"/>
      <c r="G48" s="95"/>
      <c r="H48" s="96"/>
      <c r="I48" s="95">
        <f t="shared" si="2"/>
        <v>0</v>
      </c>
    </row>
    <row r="49" spans="1:10" ht="50.4">
      <c r="A49" s="91">
        <v>33</v>
      </c>
      <c r="B49" s="92" t="s">
        <v>104</v>
      </c>
      <c r="C49" s="93" t="s">
        <v>23</v>
      </c>
      <c r="D49" s="152">
        <v>20.92</v>
      </c>
      <c r="E49" s="95"/>
      <c r="F49" s="95"/>
      <c r="G49" s="95"/>
      <c r="H49" s="96"/>
      <c r="I49" s="95">
        <f t="shared" si="2"/>
        <v>0</v>
      </c>
    </row>
    <row r="50" spans="1:10" ht="37.799999999999997">
      <c r="A50" s="91">
        <v>34</v>
      </c>
      <c r="B50" s="92" t="s">
        <v>62</v>
      </c>
      <c r="C50" s="93" t="s">
        <v>23</v>
      </c>
      <c r="D50" s="152">
        <v>12.36</v>
      </c>
      <c r="E50" s="95"/>
      <c r="F50" s="95"/>
      <c r="G50" s="95"/>
      <c r="H50" s="96"/>
      <c r="I50" s="95">
        <f t="shared" si="2"/>
        <v>0</v>
      </c>
    </row>
    <row r="51" spans="1:10" ht="37.799999999999997">
      <c r="A51" s="91">
        <v>35</v>
      </c>
      <c r="B51" s="92" t="s">
        <v>63</v>
      </c>
      <c r="C51" s="93" t="s">
        <v>23</v>
      </c>
      <c r="D51" s="152">
        <v>10.36</v>
      </c>
      <c r="E51" s="95"/>
      <c r="F51" s="95"/>
      <c r="G51" s="95"/>
      <c r="H51" s="96"/>
      <c r="I51" s="95">
        <f t="shared" si="2"/>
        <v>0</v>
      </c>
    </row>
    <row r="52" spans="1:10" ht="37.799999999999997">
      <c r="A52" s="91">
        <v>36</v>
      </c>
      <c r="B52" s="92" t="s">
        <v>64</v>
      </c>
      <c r="C52" s="93" t="s">
        <v>23</v>
      </c>
      <c r="D52" s="152">
        <v>58.66</v>
      </c>
      <c r="E52" s="95"/>
      <c r="F52" s="95"/>
      <c r="G52" s="95"/>
      <c r="H52" s="96"/>
      <c r="I52" s="95">
        <f t="shared" si="2"/>
        <v>0</v>
      </c>
    </row>
    <row r="53" spans="1:10" ht="25.2">
      <c r="A53" s="91">
        <v>37</v>
      </c>
      <c r="B53" s="92" t="s">
        <v>65</v>
      </c>
      <c r="C53" s="93" t="s">
        <v>39</v>
      </c>
      <c r="D53" s="152">
        <v>0.1</v>
      </c>
      <c r="E53" s="95"/>
      <c r="F53" s="95"/>
      <c r="G53" s="95"/>
      <c r="H53" s="96"/>
      <c r="I53" s="95">
        <f t="shared" si="2"/>
        <v>0</v>
      </c>
    </row>
    <row r="54" spans="1:10" ht="37.799999999999997">
      <c r="A54" s="91">
        <v>38</v>
      </c>
      <c r="B54" s="92" t="s">
        <v>66</v>
      </c>
      <c r="C54" s="93" t="s">
        <v>21</v>
      </c>
      <c r="D54" s="152">
        <v>1.4500000000000001E-2</v>
      </c>
      <c r="E54" s="95"/>
      <c r="F54" s="95"/>
      <c r="G54" s="95"/>
      <c r="H54" s="96"/>
      <c r="I54" s="95">
        <f t="shared" si="2"/>
        <v>0</v>
      </c>
    </row>
    <row r="55" spans="1:10" ht="37.799999999999997">
      <c r="A55" s="91">
        <v>39</v>
      </c>
      <c r="B55" s="92" t="s">
        <v>89</v>
      </c>
      <c r="C55" s="93" t="s">
        <v>23</v>
      </c>
      <c r="D55" s="152">
        <v>1.45</v>
      </c>
      <c r="E55" s="95"/>
      <c r="F55" s="95"/>
      <c r="G55" s="95"/>
      <c r="H55" s="96"/>
      <c r="I55" s="95">
        <f t="shared" si="2"/>
        <v>0</v>
      </c>
    </row>
    <row r="56" spans="1:10" ht="50.4">
      <c r="A56" s="91">
        <v>40</v>
      </c>
      <c r="B56" s="92" t="s">
        <v>68</v>
      </c>
      <c r="C56" s="93" t="s">
        <v>21</v>
      </c>
      <c r="D56" s="152">
        <v>1.4500000000000001E-2</v>
      </c>
      <c r="E56" s="95"/>
      <c r="F56" s="95"/>
      <c r="G56" s="95"/>
      <c r="H56" s="96"/>
      <c r="I56" s="95">
        <f t="shared" si="2"/>
        <v>0</v>
      </c>
    </row>
    <row r="57" spans="1:10" ht="25.2">
      <c r="A57" s="85">
        <v>41</v>
      </c>
      <c r="B57" s="86" t="s">
        <v>69</v>
      </c>
      <c r="C57" s="87" t="s">
        <v>23</v>
      </c>
      <c r="D57" s="153">
        <v>1.5</v>
      </c>
      <c r="E57" s="89"/>
      <c r="F57" s="89"/>
      <c r="G57" s="89"/>
      <c r="H57" s="90"/>
      <c r="I57" s="89">
        <f t="shared" si="2"/>
        <v>0</v>
      </c>
    </row>
    <row r="58" spans="1:10" ht="25.2">
      <c r="A58" s="85">
        <v>42</v>
      </c>
      <c r="B58" s="86" t="s">
        <v>70</v>
      </c>
      <c r="C58" s="87" t="s">
        <v>23</v>
      </c>
      <c r="D58" s="153">
        <v>18.66</v>
      </c>
      <c r="E58" s="89"/>
      <c r="F58" s="89"/>
      <c r="G58" s="89"/>
      <c r="H58" s="90"/>
      <c r="I58" s="89">
        <f t="shared" si="2"/>
        <v>0</v>
      </c>
    </row>
    <row r="59" spans="1:10">
      <c r="A59" s="99"/>
      <c r="B59" s="100" t="s">
        <v>71</v>
      </c>
      <c r="C59" s="101"/>
      <c r="D59" s="154"/>
      <c r="E59" s="97"/>
      <c r="F59" s="97"/>
      <c r="G59" s="97"/>
      <c r="H59" s="98"/>
      <c r="I59" s="97" t="str">
        <f>TEXT(SUM(I46:I58),"0,00")</f>
        <v>0,00</v>
      </c>
    </row>
    <row r="60" spans="1:10">
      <c r="A60" s="81"/>
      <c r="B60" s="109" t="s">
        <v>72</v>
      </c>
      <c r="C60" s="110"/>
      <c r="D60" s="155"/>
      <c r="E60" s="112"/>
      <c r="F60" s="112"/>
      <c r="G60" s="112"/>
      <c r="H60" s="113"/>
      <c r="I60" s="112" t="str">
        <f>TEXT(SUM(I13:I59),"0,00")</f>
        <v>0,00</v>
      </c>
      <c r="J60" s="66"/>
    </row>
    <row r="61" spans="1:10">
      <c r="A61" s="130"/>
      <c r="B61" s="131"/>
      <c r="C61" s="132"/>
      <c r="D61" s="131"/>
      <c r="E61" s="133">
        <f>SUM(E$12:E60)</f>
        <v>0</v>
      </c>
      <c r="F61" s="133">
        <f>SUM(F$12:F60)</f>
        <v>0</v>
      </c>
      <c r="G61" s="133">
        <f>SUM(G$12:G60)</f>
        <v>0</v>
      </c>
      <c r="H61" s="134"/>
      <c r="I61" s="2">
        <f>SUM(I12:I60)</f>
        <v>0</v>
      </c>
    </row>
    <row r="62" spans="1:10">
      <c r="A62" s="1"/>
      <c r="B62" s="156" t="s">
        <v>73</v>
      </c>
      <c r="C62" s="157">
        <v>0.21</v>
      </c>
      <c r="D62" s="158"/>
      <c r="E62" s="159"/>
      <c r="F62" s="160"/>
      <c r="G62" s="160"/>
      <c r="H62" s="161"/>
      <c r="I62" s="2">
        <f>ROUND(I61*C62,2)</f>
        <v>0</v>
      </c>
    </row>
    <row r="63" spans="1:10">
      <c r="A63" s="1"/>
      <c r="B63" s="135"/>
      <c r="C63" s="136"/>
      <c r="D63" s="137"/>
      <c r="E63" s="138"/>
      <c r="F63" s="139"/>
      <c r="G63" s="138"/>
      <c r="H63" s="140"/>
      <c r="I63" s="2">
        <f>I61+I62</f>
        <v>0</v>
      </c>
    </row>
    <row r="64" spans="1:10">
      <c r="A64" s="1"/>
      <c r="B64" s="163"/>
      <c r="C64" s="1"/>
      <c r="D64" s="1"/>
      <c r="E64" s="1"/>
      <c r="F64" s="1"/>
      <c r="G64" s="1"/>
      <c r="H64" s="161"/>
      <c r="I64" s="1"/>
    </row>
    <row r="65" spans="1:9">
      <c r="A65" s="1"/>
      <c r="B65" s="162" t="s">
        <v>102</v>
      </c>
      <c r="C65" s="1"/>
      <c r="D65" s="1"/>
      <c r="E65" s="1"/>
      <c r="F65" s="1"/>
      <c r="G65" s="1"/>
      <c r="H65" s="161"/>
      <c r="I65" s="1"/>
    </row>
    <row r="66" spans="1:9">
      <c r="A66" s="1"/>
      <c r="B66" s="1"/>
      <c r="C66" s="1"/>
      <c r="D66" s="164"/>
      <c r="E66" s="1"/>
      <c r="F66" s="1"/>
      <c r="G66" s="1"/>
      <c r="H66" s="161"/>
      <c r="I66" s="1"/>
    </row>
    <row r="67" spans="1:9">
      <c r="C67" s="77"/>
      <c r="D67" s="77"/>
      <c r="E67" s="4"/>
      <c r="F67" s="4"/>
      <c r="G67" s="4"/>
    </row>
    <row r="68" spans="1:9">
      <c r="C68" s="77"/>
      <c r="D68" s="77"/>
      <c r="E68" s="4"/>
      <c r="F68" s="4"/>
      <c r="G68" s="4"/>
    </row>
    <row r="69" spans="1:9">
      <c r="C69" s="165" t="s">
        <v>75</v>
      </c>
      <c r="D69" s="77"/>
      <c r="E69" s="4"/>
      <c r="F69" s="4"/>
      <c r="G69" s="4"/>
    </row>
    <row r="70" spans="1:9">
      <c r="C70" s="77"/>
      <c r="D70" s="77"/>
      <c r="E70" s="4"/>
      <c r="F70" s="4"/>
      <c r="G70" s="4"/>
    </row>
    <row r="71" spans="1:9">
      <c r="C71" s="77"/>
      <c r="D71" s="77"/>
      <c r="E71" s="4"/>
      <c r="F71" s="4"/>
      <c r="G71" s="4"/>
    </row>
    <row r="72" spans="1:9">
      <c r="C72" s="77"/>
      <c r="D72" s="77"/>
      <c r="E72" s="4"/>
      <c r="F72" s="4"/>
      <c r="G72" s="4"/>
    </row>
    <row r="73" spans="1:9">
      <c r="C73" s="77"/>
      <c r="D73" s="77"/>
      <c r="E73" s="4"/>
      <c r="F73" s="4"/>
      <c r="G73" s="4"/>
    </row>
  </sheetData>
  <mergeCells count="3">
    <mergeCell ref="B5:I5"/>
    <mergeCell ref="B6:F6"/>
    <mergeCell ref="B7:F7"/>
  </mergeCells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1F39-FD53-47ED-89DE-2C293E564908}">
  <sheetPr>
    <outlinePr summaryBelow="0"/>
  </sheetPr>
  <dimension ref="A1:J66"/>
  <sheetViews>
    <sheetView showZeros="0" tabSelected="1" workbookViewId="0">
      <pane ySplit="2" topLeftCell="A42" activePane="bottomLeft" state="frozen"/>
      <selection pane="bottomLeft" activeCell="L50" sqref="L50"/>
    </sheetView>
  </sheetViews>
  <sheetFormatPr defaultColWidth="9.33203125" defaultRowHeight="12.6"/>
  <cols>
    <col min="1" max="1" width="12.33203125" style="64" customWidth="1"/>
    <col min="2" max="2" width="31.6640625" style="65" customWidth="1"/>
    <col min="3" max="3" width="7.109375" style="76" customWidth="1"/>
    <col min="4" max="4" width="8.33203125" style="76" customWidth="1"/>
    <col min="5" max="5" width="10" style="77" hidden="1" customWidth="1"/>
    <col min="6" max="6" width="10.77734375" style="77" hidden="1" customWidth="1"/>
    <col min="7" max="7" width="10.109375" style="77" hidden="1" customWidth="1"/>
    <col min="8" max="8" width="10.109375" style="78" customWidth="1"/>
    <col min="9" max="9" width="13" style="77" customWidth="1"/>
    <col min="10" max="16384" width="9.33203125" style="4"/>
  </cols>
  <sheetData>
    <row r="1" spans="1:9" s="18" customFormat="1">
      <c r="A1" s="13" t="s">
        <v>77</v>
      </c>
      <c r="B1" s="14">
        <v>46</v>
      </c>
      <c r="C1" s="15"/>
      <c r="D1" s="15">
        <v>36</v>
      </c>
      <c r="E1" s="16"/>
      <c r="F1" s="16"/>
      <c r="G1" s="16"/>
      <c r="H1" s="17"/>
      <c r="I1" s="16"/>
    </row>
    <row r="2" spans="1:9" s="18" customFormat="1">
      <c r="A2" s="79" t="s">
        <v>83</v>
      </c>
      <c r="B2" s="19"/>
      <c r="C2" s="19"/>
      <c r="D2" s="20"/>
      <c r="E2" s="21"/>
      <c r="F2" s="21"/>
      <c r="G2" s="21"/>
      <c r="H2" s="22"/>
      <c r="I2" s="21"/>
    </row>
    <row r="3" spans="1:9" s="26" customFormat="1">
      <c r="A3" s="23" t="s">
        <v>80</v>
      </c>
      <c r="B3" s="23"/>
      <c r="C3" s="23"/>
      <c r="D3" s="23"/>
      <c r="E3" s="24"/>
      <c r="F3" s="24"/>
      <c r="G3" s="24"/>
      <c r="H3" s="25"/>
      <c r="I3" s="24"/>
    </row>
    <row r="4" spans="1:9" s="26" customFormat="1" ht="12.6" customHeight="1">
      <c r="A4" s="1"/>
      <c r="B4" s="3"/>
      <c r="E4" s="27"/>
      <c r="F4" s="27"/>
      <c r="G4" s="27"/>
      <c r="H4" s="28"/>
      <c r="I4" s="27"/>
    </row>
    <row r="5" spans="1:9" s="26" customFormat="1" ht="13.2">
      <c r="A5" s="29" t="s">
        <v>0</v>
      </c>
      <c r="B5" s="166" t="s">
        <v>14</v>
      </c>
      <c r="C5" s="167"/>
      <c r="D5" s="167"/>
      <c r="E5" s="167"/>
      <c r="F5" s="167"/>
      <c r="G5" s="167"/>
      <c r="H5" s="167"/>
      <c r="I5" s="167"/>
    </row>
    <row r="6" spans="1:9" s="26" customFormat="1" ht="13.8" thickBot="1">
      <c r="A6" s="29" t="s">
        <v>1</v>
      </c>
      <c r="B6" s="166" t="s">
        <v>15</v>
      </c>
      <c r="C6" s="167"/>
      <c r="D6" s="167"/>
      <c r="E6" s="167"/>
      <c r="F6" s="167"/>
      <c r="G6" s="27"/>
      <c r="H6" s="28"/>
      <c r="I6" s="27"/>
    </row>
    <row r="7" spans="1:9" s="26" customFormat="1" ht="14.4" thickTop="1" thickBot="1">
      <c r="A7" s="29" t="s">
        <v>2</v>
      </c>
      <c r="B7" s="166" t="s">
        <v>90</v>
      </c>
      <c r="C7" s="167"/>
      <c r="D7" s="167"/>
      <c r="E7" s="167"/>
      <c r="F7" s="167"/>
      <c r="G7" s="30" t="s">
        <v>13</v>
      </c>
      <c r="H7" s="31"/>
      <c r="I7" s="32">
        <f>I56</f>
        <v>0</v>
      </c>
    </row>
    <row r="8" spans="1:9" s="26" customFormat="1" ht="13.2" thickTop="1">
      <c r="A8" s="33"/>
      <c r="E8" s="27"/>
      <c r="F8" s="27"/>
      <c r="G8" s="27"/>
      <c r="H8" s="28"/>
      <c r="I8" s="34"/>
    </row>
    <row r="9" spans="1:9" s="43" customFormat="1">
      <c r="A9" s="35" t="s">
        <v>3</v>
      </c>
      <c r="B9" s="36" t="s">
        <v>4</v>
      </c>
      <c r="C9" s="37" t="s">
        <v>5</v>
      </c>
      <c r="D9" s="37" t="s">
        <v>9</v>
      </c>
      <c r="E9" s="38" t="s">
        <v>76</v>
      </c>
      <c r="F9" s="39"/>
      <c r="G9" s="40"/>
      <c r="H9" s="41" t="s">
        <v>78</v>
      </c>
      <c r="I9" s="42" t="s">
        <v>13</v>
      </c>
    </row>
    <row r="10" spans="1:9" ht="39" customHeight="1">
      <c r="A10" s="44" t="s">
        <v>6</v>
      </c>
      <c r="B10" s="45" t="s">
        <v>7</v>
      </c>
      <c r="C10" s="46" t="s">
        <v>8</v>
      </c>
      <c r="D10" s="47"/>
      <c r="E10" s="48" t="s">
        <v>10</v>
      </c>
      <c r="F10" s="48" t="s">
        <v>11</v>
      </c>
      <c r="G10" s="48" t="s">
        <v>12</v>
      </c>
      <c r="H10" s="49" t="s">
        <v>79</v>
      </c>
      <c r="I10" s="50"/>
    </row>
    <row r="11" spans="1:9">
      <c r="A11" s="51">
        <v>1</v>
      </c>
      <c r="B11" s="141">
        <v>3</v>
      </c>
      <c r="C11" s="142">
        <v>4</v>
      </c>
      <c r="D11" s="142">
        <v>5</v>
      </c>
      <c r="E11" s="142">
        <v>6</v>
      </c>
      <c r="F11" s="142">
        <v>7</v>
      </c>
      <c r="G11" s="142">
        <v>8</v>
      </c>
      <c r="H11" s="54" t="s">
        <v>81</v>
      </c>
      <c r="I11" s="55" t="s">
        <v>82</v>
      </c>
    </row>
    <row r="12" spans="1:9">
      <c r="A12" s="60"/>
      <c r="B12" s="61"/>
      <c r="C12" s="62"/>
      <c r="D12" s="146"/>
      <c r="E12" s="57"/>
      <c r="F12" s="57"/>
      <c r="G12" s="57"/>
      <c r="H12" s="58"/>
      <c r="I12" s="57"/>
    </row>
    <row r="13" spans="1:9">
      <c r="A13" s="121"/>
      <c r="B13" s="82" t="s">
        <v>17</v>
      </c>
      <c r="C13" s="83"/>
      <c r="D13" s="147"/>
      <c r="E13" s="122"/>
      <c r="F13" s="122"/>
      <c r="G13" s="122"/>
      <c r="H13" s="123"/>
      <c r="I13" s="122"/>
    </row>
    <row r="14" spans="1:9">
      <c r="A14" s="148"/>
      <c r="B14" s="149" t="s">
        <v>18</v>
      </c>
      <c r="C14" s="150"/>
      <c r="D14" s="149"/>
      <c r="E14" s="128"/>
      <c r="F14" s="128"/>
      <c r="G14" s="128"/>
      <c r="H14" s="129"/>
      <c r="I14" s="114" t="s">
        <v>19</v>
      </c>
    </row>
    <row r="15" spans="1:9" ht="25.2">
      <c r="A15" s="115">
        <v>1</v>
      </c>
      <c r="B15" s="116" t="s">
        <v>20</v>
      </c>
      <c r="C15" s="117" t="s">
        <v>21</v>
      </c>
      <c r="D15" s="151">
        <v>7.2499999999999995E-2</v>
      </c>
      <c r="E15" s="119"/>
      <c r="F15" s="119"/>
      <c r="G15" s="119"/>
      <c r="H15" s="120"/>
      <c r="I15" s="119">
        <f t="shared" ref="I15:I26" si="0">ROUND(H15*D15,2)</f>
        <v>0</v>
      </c>
    </row>
    <row r="16" spans="1:9" ht="25.2">
      <c r="A16" s="91">
        <v>2</v>
      </c>
      <c r="B16" s="92" t="s">
        <v>22</v>
      </c>
      <c r="C16" s="93" t="s">
        <v>23</v>
      </c>
      <c r="D16" s="152">
        <v>25</v>
      </c>
      <c r="E16" s="95"/>
      <c r="F16" s="95"/>
      <c r="G16" s="95"/>
      <c r="H16" s="96"/>
      <c r="I16" s="95">
        <f t="shared" si="0"/>
        <v>0</v>
      </c>
    </row>
    <row r="17" spans="1:9">
      <c r="A17" s="91">
        <v>3</v>
      </c>
      <c r="B17" s="92" t="s">
        <v>27</v>
      </c>
      <c r="C17" s="93" t="s">
        <v>28</v>
      </c>
      <c r="D17" s="152">
        <v>2</v>
      </c>
      <c r="E17" s="95"/>
      <c r="F17" s="95"/>
      <c r="G17" s="95"/>
      <c r="H17" s="96"/>
      <c r="I17" s="95">
        <f t="shared" si="0"/>
        <v>0</v>
      </c>
    </row>
    <row r="18" spans="1:9" ht="25.2">
      <c r="A18" s="91">
        <v>4</v>
      </c>
      <c r="B18" s="92" t="s">
        <v>29</v>
      </c>
      <c r="C18" s="93" t="s">
        <v>28</v>
      </c>
      <c r="D18" s="152">
        <v>2</v>
      </c>
      <c r="E18" s="95"/>
      <c r="F18" s="95"/>
      <c r="G18" s="95"/>
      <c r="H18" s="96"/>
      <c r="I18" s="95">
        <f t="shared" si="0"/>
        <v>0</v>
      </c>
    </row>
    <row r="19" spans="1:9" ht="25.2">
      <c r="A19" s="91">
        <v>5</v>
      </c>
      <c r="B19" s="92" t="s">
        <v>33</v>
      </c>
      <c r="C19" s="93" t="s">
        <v>34</v>
      </c>
      <c r="D19" s="152">
        <v>0.02</v>
      </c>
      <c r="E19" s="95"/>
      <c r="F19" s="95"/>
      <c r="G19" s="95"/>
      <c r="H19" s="96"/>
      <c r="I19" s="95">
        <f t="shared" si="0"/>
        <v>0</v>
      </c>
    </row>
    <row r="20" spans="1:9">
      <c r="A20" s="91">
        <v>6</v>
      </c>
      <c r="B20" s="92" t="s">
        <v>91</v>
      </c>
      <c r="C20" s="93" t="s">
        <v>28</v>
      </c>
      <c r="D20" s="152">
        <v>2</v>
      </c>
      <c r="E20" s="95"/>
      <c r="F20" s="95"/>
      <c r="G20" s="95"/>
      <c r="H20" s="96"/>
      <c r="I20" s="95">
        <f t="shared" si="0"/>
        <v>0</v>
      </c>
    </row>
    <row r="21" spans="1:9">
      <c r="A21" s="91">
        <v>7</v>
      </c>
      <c r="B21" s="92" t="s">
        <v>92</v>
      </c>
      <c r="C21" s="93" t="s">
        <v>28</v>
      </c>
      <c r="D21" s="152">
        <v>1</v>
      </c>
      <c r="E21" s="95"/>
      <c r="F21" s="95"/>
      <c r="G21" s="95"/>
      <c r="H21" s="96"/>
      <c r="I21" s="95">
        <f t="shared" si="0"/>
        <v>0</v>
      </c>
    </row>
    <row r="22" spans="1:9" ht="50.4">
      <c r="A22" s="91">
        <v>8</v>
      </c>
      <c r="B22" s="92" t="s">
        <v>38</v>
      </c>
      <c r="C22" s="93" t="s">
        <v>39</v>
      </c>
      <c r="D22" s="152">
        <v>0.02</v>
      </c>
      <c r="E22" s="95"/>
      <c r="F22" s="95"/>
      <c r="G22" s="95"/>
      <c r="H22" s="96"/>
      <c r="I22" s="95">
        <f t="shared" si="0"/>
        <v>0</v>
      </c>
    </row>
    <row r="23" spans="1:9" ht="50.4">
      <c r="A23" s="91">
        <v>9</v>
      </c>
      <c r="B23" s="92" t="s">
        <v>40</v>
      </c>
      <c r="C23" s="93" t="s">
        <v>39</v>
      </c>
      <c r="D23" s="152">
        <v>1.4999999999999999E-2</v>
      </c>
      <c r="E23" s="95"/>
      <c r="F23" s="95"/>
      <c r="G23" s="95"/>
      <c r="H23" s="96"/>
      <c r="I23" s="95">
        <f t="shared" si="0"/>
        <v>0</v>
      </c>
    </row>
    <row r="24" spans="1:9">
      <c r="A24" s="91">
        <v>10</v>
      </c>
      <c r="B24" s="92" t="s">
        <v>41</v>
      </c>
      <c r="C24" s="93" t="s">
        <v>25</v>
      </c>
      <c r="D24" s="152">
        <v>1.1000000000000001</v>
      </c>
      <c r="E24" s="95"/>
      <c r="F24" s="95"/>
      <c r="G24" s="95"/>
      <c r="H24" s="96"/>
      <c r="I24" s="95">
        <f t="shared" si="0"/>
        <v>0</v>
      </c>
    </row>
    <row r="25" spans="1:9" ht="25.2">
      <c r="A25" s="85">
        <v>11</v>
      </c>
      <c r="B25" s="86" t="s">
        <v>42</v>
      </c>
      <c r="C25" s="87" t="s">
        <v>21</v>
      </c>
      <c r="D25" s="153">
        <v>0.1046</v>
      </c>
      <c r="E25" s="89"/>
      <c r="F25" s="89"/>
      <c r="G25" s="89"/>
      <c r="H25" s="90"/>
      <c r="I25" s="89">
        <f t="shared" si="0"/>
        <v>0</v>
      </c>
    </row>
    <row r="26" spans="1:9" ht="25.2">
      <c r="A26" s="91">
        <v>12</v>
      </c>
      <c r="B26" s="92" t="s">
        <v>43</v>
      </c>
      <c r="C26" s="93" t="s">
        <v>44</v>
      </c>
      <c r="D26" s="152">
        <v>50</v>
      </c>
      <c r="E26" s="95"/>
      <c r="F26" s="95"/>
      <c r="G26" s="95"/>
      <c r="H26" s="96"/>
      <c r="I26" s="95">
        <f t="shared" si="0"/>
        <v>0</v>
      </c>
    </row>
    <row r="27" spans="1:9">
      <c r="A27" s="99"/>
      <c r="B27" s="100" t="s">
        <v>45</v>
      </c>
      <c r="C27" s="101"/>
      <c r="D27" s="154"/>
      <c r="E27" s="97"/>
      <c r="F27" s="97"/>
      <c r="G27" s="97"/>
      <c r="H27" s="98"/>
      <c r="I27" s="97" t="str">
        <f>TEXT(SUM(I14:I26),"0,00")</f>
        <v>0,00</v>
      </c>
    </row>
    <row r="28" spans="1:9">
      <c r="A28" s="143"/>
      <c r="B28" s="144" t="s">
        <v>46</v>
      </c>
      <c r="C28" s="145"/>
      <c r="D28" s="144"/>
      <c r="E28" s="57"/>
      <c r="F28" s="57"/>
      <c r="G28" s="57"/>
      <c r="H28" s="58"/>
      <c r="I28" s="59" t="s">
        <v>19</v>
      </c>
    </row>
    <row r="29" spans="1:9" ht="50.4">
      <c r="A29" s="91">
        <v>13</v>
      </c>
      <c r="B29" s="92" t="s">
        <v>48</v>
      </c>
      <c r="C29" s="93" t="s">
        <v>49</v>
      </c>
      <c r="D29" s="152">
        <v>1.7</v>
      </c>
      <c r="E29" s="95"/>
      <c r="F29" s="95"/>
      <c r="G29" s="95"/>
      <c r="H29" s="96"/>
      <c r="I29" s="95">
        <f t="shared" ref="I29:I42" si="1">ROUND(H29*D29,2)</f>
        <v>0</v>
      </c>
    </row>
    <row r="30" spans="1:9" ht="50.4">
      <c r="A30" s="91">
        <v>14</v>
      </c>
      <c r="B30" s="92" t="s">
        <v>50</v>
      </c>
      <c r="C30" s="93" t="s">
        <v>49</v>
      </c>
      <c r="D30" s="152">
        <v>1.7</v>
      </c>
      <c r="E30" s="95"/>
      <c r="F30" s="95"/>
      <c r="G30" s="95"/>
      <c r="H30" s="96"/>
      <c r="I30" s="95">
        <f t="shared" si="1"/>
        <v>0</v>
      </c>
    </row>
    <row r="31" spans="1:9" ht="50.4">
      <c r="A31" s="91">
        <v>15</v>
      </c>
      <c r="B31" s="92" t="s">
        <v>51</v>
      </c>
      <c r="C31" s="93" t="s">
        <v>49</v>
      </c>
      <c r="D31" s="152">
        <v>2.7</v>
      </c>
      <c r="E31" s="95"/>
      <c r="F31" s="95"/>
      <c r="G31" s="95"/>
      <c r="H31" s="96"/>
      <c r="I31" s="95">
        <f t="shared" si="1"/>
        <v>0</v>
      </c>
    </row>
    <row r="32" spans="1:9" ht="25.2">
      <c r="A32" s="91">
        <v>16</v>
      </c>
      <c r="B32" s="92" t="s">
        <v>52</v>
      </c>
      <c r="C32" s="93" t="s">
        <v>39</v>
      </c>
      <c r="D32" s="152">
        <v>8.4000000000000005E-2</v>
      </c>
      <c r="E32" s="95"/>
      <c r="F32" s="95"/>
      <c r="G32" s="95"/>
      <c r="H32" s="96"/>
      <c r="I32" s="95">
        <f t="shared" si="1"/>
        <v>0</v>
      </c>
    </row>
    <row r="33" spans="1:9" ht="37.799999999999997">
      <c r="A33" s="91">
        <v>18</v>
      </c>
      <c r="B33" s="92" t="s">
        <v>87</v>
      </c>
      <c r="C33" s="93" t="s">
        <v>49</v>
      </c>
      <c r="D33" s="152">
        <v>4.5</v>
      </c>
      <c r="E33" s="95"/>
      <c r="F33" s="95"/>
      <c r="G33" s="95"/>
      <c r="H33" s="96"/>
      <c r="I33" s="95">
        <f t="shared" si="1"/>
        <v>0</v>
      </c>
    </row>
    <row r="34" spans="1:9" ht="25.2">
      <c r="A34" s="91">
        <v>19</v>
      </c>
      <c r="B34" s="92" t="s">
        <v>56</v>
      </c>
      <c r="C34" s="93" t="s">
        <v>28</v>
      </c>
      <c r="D34" s="152">
        <v>1</v>
      </c>
      <c r="E34" s="95"/>
      <c r="F34" s="95"/>
      <c r="G34" s="95"/>
      <c r="H34" s="96"/>
      <c r="I34" s="95">
        <f t="shared" si="1"/>
        <v>0</v>
      </c>
    </row>
    <row r="35" spans="1:9" ht="25.2">
      <c r="A35" s="91">
        <v>20</v>
      </c>
      <c r="B35" s="92" t="s">
        <v>57</v>
      </c>
      <c r="C35" s="93" t="s">
        <v>34</v>
      </c>
      <c r="D35" s="152">
        <v>0.04</v>
      </c>
      <c r="E35" s="95"/>
      <c r="F35" s="95"/>
      <c r="G35" s="95"/>
      <c r="H35" s="96"/>
      <c r="I35" s="95">
        <f t="shared" si="1"/>
        <v>0</v>
      </c>
    </row>
    <row r="36" spans="1:9">
      <c r="A36" s="91">
        <v>21</v>
      </c>
      <c r="B36" s="92" t="s">
        <v>53</v>
      </c>
      <c r="C36" s="93" t="s">
        <v>34</v>
      </c>
      <c r="D36" s="152">
        <v>0.04</v>
      </c>
      <c r="E36" s="95"/>
      <c r="F36" s="95"/>
      <c r="G36" s="95"/>
      <c r="H36" s="96"/>
      <c r="I36" s="95">
        <f t="shared" si="1"/>
        <v>0</v>
      </c>
    </row>
    <row r="37" spans="1:9" ht="25.2">
      <c r="A37" s="91">
        <v>22</v>
      </c>
      <c r="B37" s="92" t="s">
        <v>93</v>
      </c>
      <c r="C37" s="93" t="s">
        <v>34</v>
      </c>
      <c r="D37" s="152">
        <v>0.03</v>
      </c>
      <c r="E37" s="95"/>
      <c r="F37" s="95"/>
      <c r="G37" s="95"/>
      <c r="H37" s="96"/>
      <c r="I37" s="95">
        <f t="shared" si="1"/>
        <v>0</v>
      </c>
    </row>
    <row r="38" spans="1:9" ht="25.2">
      <c r="A38" s="91">
        <v>24</v>
      </c>
      <c r="B38" s="92" t="s">
        <v>94</v>
      </c>
      <c r="C38" s="93" t="s">
        <v>34</v>
      </c>
      <c r="D38" s="152">
        <v>0.02</v>
      </c>
      <c r="E38" s="95"/>
      <c r="F38" s="95"/>
      <c r="G38" s="95"/>
      <c r="H38" s="96"/>
      <c r="I38" s="95">
        <f t="shared" si="1"/>
        <v>0</v>
      </c>
    </row>
    <row r="39" spans="1:9">
      <c r="A39" s="91">
        <v>25</v>
      </c>
      <c r="B39" s="92" t="s">
        <v>53</v>
      </c>
      <c r="C39" s="93" t="s">
        <v>34</v>
      </c>
      <c r="D39" s="152">
        <v>0.02</v>
      </c>
      <c r="E39" s="95"/>
      <c r="F39" s="95"/>
      <c r="G39" s="95"/>
      <c r="H39" s="96"/>
      <c r="I39" s="95">
        <f t="shared" si="1"/>
        <v>0</v>
      </c>
    </row>
    <row r="40" spans="1:9" ht="25.2">
      <c r="A40" s="91">
        <v>26</v>
      </c>
      <c r="B40" s="92" t="s">
        <v>95</v>
      </c>
      <c r="C40" s="93" t="s">
        <v>28</v>
      </c>
      <c r="D40" s="152">
        <v>2</v>
      </c>
      <c r="E40" s="95"/>
      <c r="F40" s="95"/>
      <c r="G40" s="95"/>
      <c r="H40" s="96"/>
      <c r="I40" s="95">
        <f t="shared" si="1"/>
        <v>0</v>
      </c>
    </row>
    <row r="41" spans="1:9">
      <c r="A41" s="85">
        <v>27</v>
      </c>
      <c r="B41" s="86" t="s">
        <v>96</v>
      </c>
      <c r="C41" s="87" t="s">
        <v>28</v>
      </c>
      <c r="D41" s="153">
        <v>1</v>
      </c>
      <c r="E41" s="89"/>
      <c r="F41" s="89"/>
      <c r="G41" s="89"/>
      <c r="H41" s="90"/>
      <c r="I41" s="89">
        <f t="shared" si="1"/>
        <v>0</v>
      </c>
    </row>
    <row r="42" spans="1:9">
      <c r="A42" s="91">
        <v>28</v>
      </c>
      <c r="B42" s="92" t="s">
        <v>97</v>
      </c>
      <c r="C42" s="93" t="s">
        <v>28</v>
      </c>
      <c r="D42" s="152">
        <v>1</v>
      </c>
      <c r="E42" s="95"/>
      <c r="F42" s="95"/>
      <c r="G42" s="95"/>
      <c r="H42" s="96"/>
      <c r="I42" s="95">
        <f t="shared" si="1"/>
        <v>0</v>
      </c>
    </row>
    <row r="43" spans="1:9" ht="25.2">
      <c r="A43" s="99"/>
      <c r="B43" s="100" t="s">
        <v>58</v>
      </c>
      <c r="C43" s="101"/>
      <c r="D43" s="154"/>
      <c r="E43" s="97"/>
      <c r="F43" s="97"/>
      <c r="G43" s="97"/>
      <c r="H43" s="98"/>
      <c r="I43" s="97" t="str">
        <f>TEXT(SUM(I28:I42),"0,00")</f>
        <v>0,00</v>
      </c>
    </row>
    <row r="44" spans="1:9">
      <c r="A44" s="143"/>
      <c r="B44" s="144" t="s">
        <v>59</v>
      </c>
      <c r="C44" s="145"/>
      <c r="D44" s="144"/>
      <c r="E44" s="57"/>
      <c r="F44" s="57"/>
      <c r="G44" s="57"/>
      <c r="H44" s="58"/>
      <c r="I44" s="59" t="s">
        <v>19</v>
      </c>
    </row>
    <row r="45" spans="1:9" ht="37.799999999999997">
      <c r="A45" s="91">
        <v>29</v>
      </c>
      <c r="B45" s="92" t="s">
        <v>60</v>
      </c>
      <c r="C45" s="93" t="s">
        <v>21</v>
      </c>
      <c r="D45" s="152">
        <v>7.2499999999999995E-2</v>
      </c>
      <c r="E45" s="95"/>
      <c r="F45" s="95"/>
      <c r="G45" s="95"/>
      <c r="H45" s="96"/>
      <c r="I45" s="95">
        <f t="shared" ref="I45:I51" si="2">ROUND(H45*D45,2)</f>
        <v>0</v>
      </c>
    </row>
    <row r="46" spans="1:9" ht="25.2">
      <c r="A46" s="91">
        <v>30</v>
      </c>
      <c r="B46" s="92" t="s">
        <v>61</v>
      </c>
      <c r="C46" s="93" t="s">
        <v>23</v>
      </c>
      <c r="D46" s="152">
        <v>30.22</v>
      </c>
      <c r="E46" s="95"/>
      <c r="F46" s="95"/>
      <c r="G46" s="95"/>
      <c r="H46" s="96"/>
      <c r="I46" s="95">
        <f t="shared" si="2"/>
        <v>0</v>
      </c>
    </row>
    <row r="47" spans="1:9" ht="50.4">
      <c r="A47" s="91">
        <v>31</v>
      </c>
      <c r="B47" s="92" t="s">
        <v>104</v>
      </c>
      <c r="C47" s="93" t="s">
        <v>23</v>
      </c>
      <c r="D47" s="152">
        <v>15.7</v>
      </c>
      <c r="E47" s="95"/>
      <c r="F47" s="95"/>
      <c r="G47" s="95"/>
      <c r="H47" s="96"/>
      <c r="I47" s="95">
        <f t="shared" si="2"/>
        <v>0</v>
      </c>
    </row>
    <row r="48" spans="1:9" ht="37.799999999999997">
      <c r="A48" s="91">
        <v>32</v>
      </c>
      <c r="B48" s="92" t="s">
        <v>62</v>
      </c>
      <c r="C48" s="93" t="s">
        <v>23</v>
      </c>
      <c r="D48" s="152">
        <v>7.85</v>
      </c>
      <c r="E48" s="95"/>
      <c r="F48" s="95"/>
      <c r="G48" s="95"/>
      <c r="H48" s="96"/>
      <c r="I48" s="95">
        <f t="shared" si="2"/>
        <v>0</v>
      </c>
    </row>
    <row r="49" spans="1:10" ht="37.799999999999997">
      <c r="A49" s="91">
        <v>33</v>
      </c>
      <c r="B49" s="92" t="s">
        <v>63</v>
      </c>
      <c r="C49" s="93" t="s">
        <v>23</v>
      </c>
      <c r="D49" s="152">
        <v>8.85</v>
      </c>
      <c r="E49" s="95"/>
      <c r="F49" s="95"/>
      <c r="G49" s="95"/>
      <c r="H49" s="96"/>
      <c r="I49" s="95">
        <f t="shared" si="2"/>
        <v>0</v>
      </c>
    </row>
    <row r="50" spans="1:10" ht="37.799999999999997">
      <c r="A50" s="85">
        <v>34</v>
      </c>
      <c r="B50" s="86" t="s">
        <v>64</v>
      </c>
      <c r="C50" s="87" t="s">
        <v>23</v>
      </c>
      <c r="D50" s="153">
        <v>30.22</v>
      </c>
      <c r="E50" s="89"/>
      <c r="F50" s="89"/>
      <c r="G50" s="89"/>
      <c r="H50" s="90"/>
      <c r="I50" s="89">
        <f t="shared" si="2"/>
        <v>0</v>
      </c>
    </row>
    <row r="51" spans="1:10" ht="25.2">
      <c r="A51" s="85">
        <v>35</v>
      </c>
      <c r="B51" s="86" t="s">
        <v>69</v>
      </c>
      <c r="C51" s="87" t="s">
        <v>23</v>
      </c>
      <c r="D51" s="153">
        <v>3</v>
      </c>
      <c r="E51" s="89"/>
      <c r="F51" s="89"/>
      <c r="G51" s="89"/>
      <c r="H51" s="90"/>
      <c r="I51" s="89">
        <f t="shared" si="2"/>
        <v>0</v>
      </c>
    </row>
    <row r="52" spans="1:10">
      <c r="A52" s="99"/>
      <c r="B52" s="100" t="s">
        <v>71</v>
      </c>
      <c r="C52" s="101"/>
      <c r="D52" s="154"/>
      <c r="E52" s="97"/>
      <c r="F52" s="97"/>
      <c r="G52" s="97"/>
      <c r="H52" s="98"/>
      <c r="I52" s="97" t="str">
        <f>TEXT(SUM(I44:I51),"0,00")</f>
        <v>0,00</v>
      </c>
    </row>
    <row r="53" spans="1:10">
      <c r="A53" s="81"/>
      <c r="B53" s="109" t="s">
        <v>72</v>
      </c>
      <c r="C53" s="110"/>
      <c r="D53" s="155"/>
      <c r="E53" s="112"/>
      <c r="F53" s="112"/>
      <c r="G53" s="112"/>
      <c r="H53" s="113"/>
      <c r="I53" s="112" t="str">
        <f>TEXT(SUM(I13:I52),"0,00")</f>
        <v>0,00</v>
      </c>
      <c r="J53" s="66"/>
    </row>
    <row r="54" spans="1:10">
      <c r="A54" s="130"/>
      <c r="B54" s="131"/>
      <c r="C54" s="132"/>
      <c r="D54" s="131"/>
      <c r="E54" s="133">
        <f>SUM(E$12:E53)</f>
        <v>0</v>
      </c>
      <c r="F54" s="133">
        <f>SUM(F$12:F53)</f>
        <v>0</v>
      </c>
      <c r="G54" s="133">
        <f>SUM(G$12:G53)</f>
        <v>0</v>
      </c>
      <c r="H54" s="134"/>
      <c r="I54" s="2">
        <f>SUM(I12:I53)</f>
        <v>0</v>
      </c>
    </row>
    <row r="55" spans="1:10">
      <c r="A55" s="1"/>
      <c r="B55" s="156" t="s">
        <v>73</v>
      </c>
      <c r="C55" s="157">
        <v>0.21</v>
      </c>
      <c r="D55" s="158"/>
      <c r="E55" s="159"/>
      <c r="F55" s="160"/>
      <c r="G55" s="160"/>
      <c r="H55" s="161"/>
      <c r="I55" s="2">
        <f>ROUND(I54*C55,2)</f>
        <v>0</v>
      </c>
    </row>
    <row r="56" spans="1:10">
      <c r="A56" s="1"/>
      <c r="B56" s="135"/>
      <c r="C56" s="136"/>
      <c r="D56" s="137"/>
      <c r="E56" s="138"/>
      <c r="F56" s="139"/>
      <c r="G56" s="138"/>
      <c r="H56" s="140"/>
      <c r="I56" s="2">
        <f>I54+I55</f>
        <v>0</v>
      </c>
    </row>
    <row r="57" spans="1:10">
      <c r="A57" s="1"/>
      <c r="B57" s="163"/>
      <c r="C57" s="1"/>
      <c r="D57" s="1"/>
      <c r="E57" s="1"/>
      <c r="F57" s="1"/>
      <c r="G57" s="1"/>
      <c r="H57" s="161"/>
      <c r="I57" s="1"/>
    </row>
    <row r="58" spans="1:10">
      <c r="A58" s="1"/>
      <c r="B58" s="162" t="s">
        <v>102</v>
      </c>
      <c r="C58" s="1"/>
      <c r="D58" s="1"/>
      <c r="E58" s="1"/>
      <c r="F58" s="1"/>
      <c r="G58" s="1"/>
      <c r="H58" s="161"/>
      <c r="I58" s="1"/>
    </row>
    <row r="59" spans="1:10">
      <c r="A59" s="1"/>
      <c r="B59" s="1"/>
      <c r="C59" s="1"/>
      <c r="D59" s="164"/>
      <c r="E59" s="1"/>
      <c r="F59" s="1"/>
      <c r="G59" s="1"/>
      <c r="H59" s="161"/>
      <c r="I59" s="1"/>
    </row>
    <row r="60" spans="1:10">
      <c r="C60" s="77"/>
      <c r="D60" s="77"/>
      <c r="E60" s="4"/>
      <c r="F60" s="4"/>
      <c r="G60" s="4"/>
    </row>
    <row r="61" spans="1:10">
      <c r="C61" s="77"/>
      <c r="D61" s="77"/>
      <c r="E61" s="4"/>
      <c r="F61" s="4"/>
      <c r="G61" s="4"/>
    </row>
    <row r="62" spans="1:10">
      <c r="C62" s="165" t="s">
        <v>75</v>
      </c>
      <c r="D62" s="77"/>
      <c r="E62" s="4"/>
      <c r="F62" s="4"/>
      <c r="G62" s="4"/>
    </row>
    <row r="63" spans="1:10">
      <c r="C63" s="77"/>
      <c r="D63" s="77"/>
      <c r="E63" s="4"/>
      <c r="F63" s="4"/>
      <c r="G63" s="4"/>
    </row>
    <row r="64" spans="1:10">
      <c r="C64" s="77"/>
      <c r="D64" s="77"/>
      <c r="E64" s="4"/>
      <c r="F64" s="4"/>
      <c r="G64" s="4"/>
    </row>
    <row r="65" spans="3:7">
      <c r="C65" s="77"/>
      <c r="D65" s="77"/>
      <c r="E65" s="4"/>
      <c r="F65" s="4"/>
      <c r="G65" s="4"/>
    </row>
    <row r="66" spans="3:7">
      <c r="C66" s="77"/>
      <c r="D66" s="77"/>
      <c r="E66" s="4"/>
      <c r="F66" s="4"/>
      <c r="G66" s="4"/>
    </row>
  </sheetData>
  <mergeCells count="3">
    <mergeCell ref="B5:I5"/>
    <mergeCell ref="B6:F6"/>
    <mergeCell ref="B7:F7"/>
  </mergeCells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34591-D536-499C-99F6-DD62172FC884}">
  <sheetPr>
    <outlinePr summaryBelow="0"/>
  </sheetPr>
  <dimension ref="A1:J72"/>
  <sheetViews>
    <sheetView showZeros="0" workbookViewId="0">
      <pane ySplit="2" topLeftCell="A51" activePane="bottomLeft" state="frozen"/>
      <selection pane="bottomLeft" activeCell="B62" sqref="B62"/>
    </sheetView>
  </sheetViews>
  <sheetFormatPr defaultColWidth="9.33203125" defaultRowHeight="12.6"/>
  <cols>
    <col min="1" max="1" width="12.44140625" style="64" customWidth="1"/>
    <col min="2" max="2" width="31.6640625" style="65" customWidth="1"/>
    <col min="3" max="3" width="7.109375" style="76" customWidth="1"/>
    <col min="4" max="4" width="8.33203125" style="76" customWidth="1"/>
    <col min="5" max="5" width="10" style="77" hidden="1" customWidth="1"/>
    <col min="6" max="6" width="10.77734375" style="77" hidden="1" customWidth="1"/>
    <col min="7" max="7" width="10.109375" style="77" hidden="1" customWidth="1"/>
    <col min="8" max="8" width="10.109375" style="78" customWidth="1"/>
    <col min="9" max="9" width="13" style="77" customWidth="1"/>
    <col min="10" max="16384" width="9.33203125" style="4"/>
  </cols>
  <sheetData>
    <row r="1" spans="1:9" s="18" customFormat="1">
      <c r="A1" s="13" t="s">
        <v>77</v>
      </c>
      <c r="B1" s="14">
        <v>52</v>
      </c>
      <c r="C1" s="15"/>
      <c r="D1" s="15">
        <v>42</v>
      </c>
      <c r="E1" s="16"/>
      <c r="F1" s="16"/>
      <c r="G1" s="16"/>
      <c r="H1" s="17"/>
      <c r="I1" s="16"/>
    </row>
    <row r="2" spans="1:9" s="18" customFormat="1">
      <c r="A2" s="79" t="s">
        <v>83</v>
      </c>
      <c r="B2" s="19"/>
      <c r="C2" s="19"/>
      <c r="D2" s="20"/>
      <c r="E2" s="21"/>
      <c r="F2" s="21"/>
      <c r="G2" s="21"/>
      <c r="H2" s="22"/>
      <c r="I2" s="21"/>
    </row>
    <row r="3" spans="1:9" s="26" customFormat="1">
      <c r="A3" s="23" t="s">
        <v>80</v>
      </c>
      <c r="B3" s="23"/>
      <c r="C3" s="23"/>
      <c r="D3" s="23"/>
      <c r="E3" s="24"/>
      <c r="F3" s="24"/>
      <c r="G3" s="24"/>
      <c r="H3" s="25"/>
      <c r="I3" s="24"/>
    </row>
    <row r="4" spans="1:9" s="26" customFormat="1" ht="12.6" customHeight="1">
      <c r="A4" s="1"/>
      <c r="B4" s="3"/>
      <c r="E4" s="27"/>
      <c r="F4" s="27"/>
      <c r="G4" s="27"/>
      <c r="H4" s="28"/>
      <c r="I4" s="27"/>
    </row>
    <row r="5" spans="1:9" s="26" customFormat="1" ht="13.2">
      <c r="A5" s="29" t="s">
        <v>0</v>
      </c>
      <c r="B5" s="166" t="s">
        <v>14</v>
      </c>
      <c r="C5" s="167"/>
      <c r="D5" s="167"/>
      <c r="E5" s="167"/>
      <c r="F5" s="167"/>
      <c r="G5" s="167"/>
      <c r="H5" s="167"/>
      <c r="I5" s="167"/>
    </row>
    <row r="6" spans="1:9" s="26" customFormat="1" ht="13.8" thickBot="1">
      <c r="A6" s="29" t="s">
        <v>1</v>
      </c>
      <c r="B6" s="166" t="s">
        <v>15</v>
      </c>
      <c r="C6" s="167"/>
      <c r="D6" s="167"/>
      <c r="E6" s="167"/>
      <c r="F6" s="167"/>
      <c r="G6" s="27"/>
      <c r="H6" s="28"/>
      <c r="I6" s="27"/>
    </row>
    <row r="7" spans="1:9" s="26" customFormat="1" ht="14.4" thickTop="1" thickBot="1">
      <c r="A7" s="29" t="s">
        <v>2</v>
      </c>
      <c r="B7" s="166" t="s">
        <v>98</v>
      </c>
      <c r="C7" s="167"/>
      <c r="D7" s="167"/>
      <c r="E7" s="167"/>
      <c r="F7" s="167"/>
      <c r="G7" s="30" t="s">
        <v>13</v>
      </c>
      <c r="H7" s="31"/>
      <c r="I7" s="32">
        <f>I62</f>
        <v>0</v>
      </c>
    </row>
    <row r="8" spans="1:9" s="26" customFormat="1" ht="13.2" thickTop="1">
      <c r="A8" s="33"/>
      <c r="E8" s="27"/>
      <c r="F8" s="27"/>
      <c r="G8" s="27"/>
      <c r="H8" s="28"/>
      <c r="I8" s="34"/>
    </row>
    <row r="9" spans="1:9" s="43" customFormat="1">
      <c r="A9" s="35" t="s">
        <v>3</v>
      </c>
      <c r="B9" s="36" t="s">
        <v>4</v>
      </c>
      <c r="C9" s="37" t="s">
        <v>5</v>
      </c>
      <c r="D9" s="37" t="s">
        <v>9</v>
      </c>
      <c r="E9" s="38" t="s">
        <v>76</v>
      </c>
      <c r="F9" s="39"/>
      <c r="G9" s="40"/>
      <c r="H9" s="41" t="s">
        <v>78</v>
      </c>
      <c r="I9" s="42" t="s">
        <v>13</v>
      </c>
    </row>
    <row r="10" spans="1:9" ht="39" customHeight="1">
      <c r="A10" s="44" t="s">
        <v>6</v>
      </c>
      <c r="B10" s="45" t="s">
        <v>7</v>
      </c>
      <c r="C10" s="46" t="s">
        <v>8</v>
      </c>
      <c r="D10" s="47"/>
      <c r="E10" s="48" t="s">
        <v>10</v>
      </c>
      <c r="F10" s="48" t="s">
        <v>11</v>
      </c>
      <c r="G10" s="48" t="s">
        <v>12</v>
      </c>
      <c r="H10" s="49" t="s">
        <v>79</v>
      </c>
      <c r="I10" s="50"/>
    </row>
    <row r="11" spans="1:9">
      <c r="A11" s="51">
        <v>1</v>
      </c>
      <c r="B11" s="141">
        <v>3</v>
      </c>
      <c r="C11" s="142">
        <v>4</v>
      </c>
      <c r="D11" s="142">
        <v>5</v>
      </c>
      <c r="E11" s="142">
        <v>6</v>
      </c>
      <c r="F11" s="142">
        <v>7</v>
      </c>
      <c r="G11" s="142">
        <v>8</v>
      </c>
      <c r="H11" s="54" t="s">
        <v>81</v>
      </c>
      <c r="I11" s="55" t="s">
        <v>82</v>
      </c>
    </row>
    <row r="12" spans="1:9">
      <c r="A12" s="60"/>
      <c r="B12" s="61"/>
      <c r="C12" s="62"/>
      <c r="D12" s="146"/>
      <c r="E12" s="57"/>
      <c r="F12" s="57"/>
      <c r="G12" s="57"/>
      <c r="H12" s="58"/>
      <c r="I12" s="57"/>
    </row>
    <row r="13" spans="1:9">
      <c r="A13" s="121"/>
      <c r="B13" s="82" t="s">
        <v>17</v>
      </c>
      <c r="C13" s="83"/>
      <c r="D13" s="147"/>
      <c r="E13" s="122"/>
      <c r="F13" s="122"/>
      <c r="G13" s="122"/>
      <c r="H13" s="123"/>
      <c r="I13" s="122"/>
    </row>
    <row r="14" spans="1:9">
      <c r="A14" s="148"/>
      <c r="B14" s="149" t="s">
        <v>18</v>
      </c>
      <c r="C14" s="150"/>
      <c r="D14" s="149"/>
      <c r="E14" s="128"/>
      <c r="F14" s="128"/>
      <c r="G14" s="128"/>
      <c r="H14" s="129"/>
      <c r="I14" s="114" t="s">
        <v>19</v>
      </c>
    </row>
    <row r="15" spans="1:9" ht="25.2">
      <c r="A15" s="115">
        <v>1</v>
      </c>
      <c r="B15" s="116" t="s">
        <v>20</v>
      </c>
      <c r="C15" s="117" t="s">
        <v>21</v>
      </c>
      <c r="D15" s="151">
        <v>0.1036</v>
      </c>
      <c r="E15" s="119"/>
      <c r="F15" s="119"/>
      <c r="G15" s="119"/>
      <c r="H15" s="120"/>
      <c r="I15" s="119">
        <f t="shared" ref="I15:I31" si="0">ROUND(H15*D15,2)</f>
        <v>0</v>
      </c>
    </row>
    <row r="16" spans="1:9" ht="25.2">
      <c r="A16" s="91">
        <v>2</v>
      </c>
      <c r="B16" s="92" t="s">
        <v>22</v>
      </c>
      <c r="C16" s="93" t="s">
        <v>23</v>
      </c>
      <c r="D16" s="152">
        <v>22.68</v>
      </c>
      <c r="E16" s="95"/>
      <c r="F16" s="95"/>
      <c r="G16" s="95"/>
      <c r="H16" s="96"/>
      <c r="I16" s="95">
        <f t="shared" si="0"/>
        <v>0</v>
      </c>
    </row>
    <row r="17" spans="1:9">
      <c r="A17" s="91">
        <v>3</v>
      </c>
      <c r="B17" s="92" t="s">
        <v>24</v>
      </c>
      <c r="C17" s="93" t="s">
        <v>25</v>
      </c>
      <c r="D17" s="152">
        <v>0.7</v>
      </c>
      <c r="E17" s="95"/>
      <c r="F17" s="95"/>
      <c r="G17" s="95"/>
      <c r="H17" s="96"/>
      <c r="I17" s="95">
        <f t="shared" si="0"/>
        <v>0</v>
      </c>
    </row>
    <row r="18" spans="1:9">
      <c r="A18" s="91">
        <v>4</v>
      </c>
      <c r="B18" s="92" t="s">
        <v>26</v>
      </c>
      <c r="C18" s="93" t="s">
        <v>23</v>
      </c>
      <c r="D18" s="152">
        <v>1</v>
      </c>
      <c r="E18" s="95"/>
      <c r="F18" s="95"/>
      <c r="G18" s="95"/>
      <c r="H18" s="96"/>
      <c r="I18" s="95">
        <f t="shared" si="0"/>
        <v>0</v>
      </c>
    </row>
    <row r="19" spans="1:9">
      <c r="A19" s="91">
        <v>5</v>
      </c>
      <c r="B19" s="92" t="s">
        <v>27</v>
      </c>
      <c r="C19" s="93" t="s">
        <v>28</v>
      </c>
      <c r="D19" s="152">
        <v>3</v>
      </c>
      <c r="E19" s="95"/>
      <c r="F19" s="95"/>
      <c r="G19" s="95"/>
      <c r="H19" s="96"/>
      <c r="I19" s="95">
        <f t="shared" si="0"/>
        <v>0</v>
      </c>
    </row>
    <row r="20" spans="1:9" ht="25.2">
      <c r="A20" s="91">
        <v>6</v>
      </c>
      <c r="B20" s="92" t="s">
        <v>29</v>
      </c>
      <c r="C20" s="93" t="s">
        <v>28</v>
      </c>
      <c r="D20" s="152">
        <v>3</v>
      </c>
      <c r="E20" s="95"/>
      <c r="F20" s="95"/>
      <c r="G20" s="95"/>
      <c r="H20" s="96"/>
      <c r="I20" s="95">
        <f t="shared" si="0"/>
        <v>0</v>
      </c>
    </row>
    <row r="21" spans="1:9">
      <c r="A21" s="91">
        <v>7</v>
      </c>
      <c r="B21" s="92" t="s">
        <v>30</v>
      </c>
      <c r="C21" s="93" t="s">
        <v>21</v>
      </c>
      <c r="D21" s="152">
        <v>0.01</v>
      </c>
      <c r="E21" s="95"/>
      <c r="F21" s="95"/>
      <c r="G21" s="95"/>
      <c r="H21" s="96"/>
      <c r="I21" s="95">
        <f t="shared" si="0"/>
        <v>0</v>
      </c>
    </row>
    <row r="22" spans="1:9">
      <c r="A22" s="91">
        <v>8</v>
      </c>
      <c r="B22" s="92" t="s">
        <v>31</v>
      </c>
      <c r="C22" s="93" t="s">
        <v>28</v>
      </c>
      <c r="D22" s="152">
        <v>4</v>
      </c>
      <c r="E22" s="95"/>
      <c r="F22" s="95"/>
      <c r="G22" s="95"/>
      <c r="H22" s="96"/>
      <c r="I22" s="95">
        <f t="shared" si="0"/>
        <v>0</v>
      </c>
    </row>
    <row r="23" spans="1:9">
      <c r="A23" s="91">
        <v>9</v>
      </c>
      <c r="B23" s="92" t="s">
        <v>32</v>
      </c>
      <c r="C23" s="93" t="s">
        <v>28</v>
      </c>
      <c r="D23" s="152">
        <v>2</v>
      </c>
      <c r="E23" s="95"/>
      <c r="F23" s="95"/>
      <c r="G23" s="95"/>
      <c r="H23" s="96"/>
      <c r="I23" s="95">
        <f t="shared" si="0"/>
        <v>0</v>
      </c>
    </row>
    <row r="24" spans="1:9" ht="25.2">
      <c r="A24" s="91">
        <v>10</v>
      </c>
      <c r="B24" s="92" t="s">
        <v>33</v>
      </c>
      <c r="C24" s="93" t="s">
        <v>34</v>
      </c>
      <c r="D24" s="152">
        <v>0.02</v>
      </c>
      <c r="E24" s="95"/>
      <c r="F24" s="95"/>
      <c r="G24" s="95"/>
      <c r="H24" s="96"/>
      <c r="I24" s="95">
        <f t="shared" si="0"/>
        <v>0</v>
      </c>
    </row>
    <row r="25" spans="1:9">
      <c r="A25" s="91">
        <v>11</v>
      </c>
      <c r="B25" s="92" t="s">
        <v>35</v>
      </c>
      <c r="C25" s="93" t="s">
        <v>28</v>
      </c>
      <c r="D25" s="152">
        <v>2</v>
      </c>
      <c r="E25" s="95"/>
      <c r="F25" s="95"/>
      <c r="G25" s="95"/>
      <c r="H25" s="96"/>
      <c r="I25" s="95">
        <f t="shared" si="0"/>
        <v>0</v>
      </c>
    </row>
    <row r="26" spans="1:9" ht="25.2">
      <c r="A26" s="91">
        <v>12</v>
      </c>
      <c r="B26" s="92" t="s">
        <v>36</v>
      </c>
      <c r="C26" s="93" t="s">
        <v>37</v>
      </c>
      <c r="D26" s="152">
        <v>1</v>
      </c>
      <c r="E26" s="95"/>
      <c r="F26" s="95"/>
      <c r="G26" s="95"/>
      <c r="H26" s="96"/>
      <c r="I26" s="95">
        <f t="shared" si="0"/>
        <v>0</v>
      </c>
    </row>
    <row r="27" spans="1:9" ht="50.4">
      <c r="A27" s="91">
        <v>13</v>
      </c>
      <c r="B27" s="92" t="s">
        <v>38</v>
      </c>
      <c r="C27" s="93" t="s">
        <v>39</v>
      </c>
      <c r="D27" s="152">
        <v>3.6999999999999998E-2</v>
      </c>
      <c r="E27" s="95"/>
      <c r="F27" s="95"/>
      <c r="G27" s="95"/>
      <c r="H27" s="96"/>
      <c r="I27" s="95">
        <f t="shared" si="0"/>
        <v>0</v>
      </c>
    </row>
    <row r="28" spans="1:9" ht="50.4">
      <c r="A28" s="91">
        <v>14</v>
      </c>
      <c r="B28" s="92" t="s">
        <v>40</v>
      </c>
      <c r="C28" s="93" t="s">
        <v>39</v>
      </c>
      <c r="D28" s="152">
        <v>3.6999999999999998E-2</v>
      </c>
      <c r="E28" s="95"/>
      <c r="F28" s="95"/>
      <c r="G28" s="95"/>
      <c r="H28" s="96"/>
      <c r="I28" s="95">
        <f t="shared" si="0"/>
        <v>0</v>
      </c>
    </row>
    <row r="29" spans="1:9">
      <c r="A29" s="91">
        <v>15</v>
      </c>
      <c r="B29" s="92" t="s">
        <v>41</v>
      </c>
      <c r="C29" s="93" t="s">
        <v>25</v>
      </c>
      <c r="D29" s="152">
        <v>1.1000000000000001</v>
      </c>
      <c r="E29" s="95"/>
      <c r="F29" s="95"/>
      <c r="G29" s="95"/>
      <c r="H29" s="96"/>
      <c r="I29" s="95">
        <f t="shared" si="0"/>
        <v>0</v>
      </c>
    </row>
    <row r="30" spans="1:9" ht="25.2">
      <c r="A30" s="85">
        <v>16</v>
      </c>
      <c r="B30" s="86" t="s">
        <v>42</v>
      </c>
      <c r="C30" s="87" t="s">
        <v>21</v>
      </c>
      <c r="D30" s="153">
        <v>0.1036</v>
      </c>
      <c r="E30" s="89"/>
      <c r="F30" s="89"/>
      <c r="G30" s="89"/>
      <c r="H30" s="90"/>
      <c r="I30" s="89">
        <f t="shared" si="0"/>
        <v>0</v>
      </c>
    </row>
    <row r="31" spans="1:9" ht="25.2">
      <c r="A31" s="91">
        <v>17</v>
      </c>
      <c r="B31" s="92" t="s">
        <v>43</v>
      </c>
      <c r="C31" s="93" t="s">
        <v>44</v>
      </c>
      <c r="D31" s="152">
        <v>200</v>
      </c>
      <c r="E31" s="95"/>
      <c r="F31" s="95"/>
      <c r="G31" s="95"/>
      <c r="H31" s="96"/>
      <c r="I31" s="95">
        <f t="shared" si="0"/>
        <v>0</v>
      </c>
    </row>
    <row r="32" spans="1:9">
      <c r="A32" s="99"/>
      <c r="B32" s="100" t="s">
        <v>45</v>
      </c>
      <c r="C32" s="101"/>
      <c r="D32" s="154"/>
      <c r="E32" s="97"/>
      <c r="F32" s="97"/>
      <c r="G32" s="97"/>
      <c r="H32" s="98"/>
      <c r="I32" s="97" t="str">
        <f>TEXT(SUM(I14:I31),"0,00")</f>
        <v>0,00</v>
      </c>
    </row>
    <row r="33" spans="1:9">
      <c r="A33" s="143"/>
      <c r="B33" s="144" t="s">
        <v>46</v>
      </c>
      <c r="C33" s="145"/>
      <c r="D33" s="144"/>
      <c r="E33" s="57"/>
      <c r="F33" s="57"/>
      <c r="G33" s="57"/>
      <c r="H33" s="58"/>
      <c r="I33" s="59" t="s">
        <v>19</v>
      </c>
    </row>
    <row r="34" spans="1:9" ht="25.2">
      <c r="A34" s="91">
        <v>18</v>
      </c>
      <c r="B34" s="92" t="s">
        <v>47</v>
      </c>
      <c r="C34" s="93" t="s">
        <v>28</v>
      </c>
      <c r="D34" s="152">
        <v>1</v>
      </c>
      <c r="E34" s="95"/>
      <c r="F34" s="95"/>
      <c r="G34" s="95"/>
      <c r="H34" s="96"/>
      <c r="I34" s="95">
        <f t="shared" ref="I34:I42" si="1">ROUND(H34*D34,2)</f>
        <v>0</v>
      </c>
    </row>
    <row r="35" spans="1:9" ht="50.4">
      <c r="A35" s="91">
        <v>19</v>
      </c>
      <c r="B35" s="92" t="s">
        <v>48</v>
      </c>
      <c r="C35" s="93" t="s">
        <v>49</v>
      </c>
      <c r="D35" s="152">
        <v>3.7</v>
      </c>
      <c r="E35" s="95"/>
      <c r="F35" s="95"/>
      <c r="G35" s="95"/>
      <c r="H35" s="96"/>
      <c r="I35" s="95">
        <f t="shared" si="1"/>
        <v>0</v>
      </c>
    </row>
    <row r="36" spans="1:9" ht="50.4">
      <c r="A36" s="91">
        <v>20</v>
      </c>
      <c r="B36" s="92" t="s">
        <v>50</v>
      </c>
      <c r="C36" s="93" t="s">
        <v>49</v>
      </c>
      <c r="D36" s="152">
        <v>3.7</v>
      </c>
      <c r="E36" s="95"/>
      <c r="F36" s="95"/>
      <c r="G36" s="95"/>
      <c r="H36" s="96"/>
      <c r="I36" s="95">
        <f t="shared" si="1"/>
        <v>0</v>
      </c>
    </row>
    <row r="37" spans="1:9" ht="50.4">
      <c r="A37" s="91">
        <v>21</v>
      </c>
      <c r="B37" s="92" t="s">
        <v>51</v>
      </c>
      <c r="C37" s="93" t="s">
        <v>49</v>
      </c>
      <c r="D37" s="152">
        <v>3.7</v>
      </c>
      <c r="E37" s="95"/>
      <c r="F37" s="95"/>
      <c r="G37" s="95"/>
      <c r="H37" s="96"/>
      <c r="I37" s="95">
        <f t="shared" si="1"/>
        <v>0</v>
      </c>
    </row>
    <row r="38" spans="1:9" ht="25.2">
      <c r="A38" s="91">
        <v>22</v>
      </c>
      <c r="B38" s="92" t="s">
        <v>52</v>
      </c>
      <c r="C38" s="93" t="s">
        <v>39</v>
      </c>
      <c r="D38" s="152">
        <v>7.3999999999999996E-2</v>
      </c>
      <c r="E38" s="95"/>
      <c r="F38" s="95"/>
      <c r="G38" s="95"/>
      <c r="H38" s="96"/>
      <c r="I38" s="95">
        <f t="shared" si="1"/>
        <v>0</v>
      </c>
    </row>
    <row r="39" spans="1:9" ht="25.2">
      <c r="A39" s="91">
        <v>24</v>
      </c>
      <c r="B39" s="92" t="s">
        <v>54</v>
      </c>
      <c r="C39" s="93" t="s">
        <v>28</v>
      </c>
      <c r="D39" s="152">
        <v>2</v>
      </c>
      <c r="E39" s="95"/>
      <c r="F39" s="95"/>
      <c r="G39" s="95"/>
      <c r="H39" s="96"/>
      <c r="I39" s="95">
        <f t="shared" si="1"/>
        <v>0</v>
      </c>
    </row>
    <row r="40" spans="1:9">
      <c r="A40" s="91">
        <v>25</v>
      </c>
      <c r="B40" s="92" t="s">
        <v>55</v>
      </c>
      <c r="C40" s="93" t="s">
        <v>28</v>
      </c>
      <c r="D40" s="152">
        <v>2</v>
      </c>
      <c r="E40" s="95"/>
      <c r="F40" s="95"/>
      <c r="G40" s="95"/>
      <c r="H40" s="96"/>
      <c r="I40" s="95">
        <f t="shared" si="1"/>
        <v>0</v>
      </c>
    </row>
    <row r="41" spans="1:9" ht="25.2">
      <c r="A41" s="91">
        <v>26</v>
      </c>
      <c r="B41" s="92" t="s">
        <v>56</v>
      </c>
      <c r="C41" s="93" t="s">
        <v>28</v>
      </c>
      <c r="D41" s="152">
        <v>1</v>
      </c>
      <c r="E41" s="95"/>
      <c r="F41" s="95"/>
      <c r="G41" s="95"/>
      <c r="H41" s="96"/>
      <c r="I41" s="95">
        <f t="shared" si="1"/>
        <v>0</v>
      </c>
    </row>
    <row r="42" spans="1:9" ht="25.2">
      <c r="A42" s="85">
        <v>27</v>
      </c>
      <c r="B42" s="86" t="s">
        <v>57</v>
      </c>
      <c r="C42" s="87" t="s">
        <v>34</v>
      </c>
      <c r="D42" s="153">
        <v>0.04</v>
      </c>
      <c r="E42" s="89"/>
      <c r="F42" s="89"/>
      <c r="G42" s="89"/>
      <c r="H42" s="90"/>
      <c r="I42" s="89">
        <f t="shared" si="1"/>
        <v>0</v>
      </c>
    </row>
    <row r="43" spans="1:9" ht="25.2">
      <c r="A43" s="99"/>
      <c r="B43" s="100" t="s">
        <v>58</v>
      </c>
      <c r="C43" s="101"/>
      <c r="D43" s="154"/>
      <c r="E43" s="97"/>
      <c r="F43" s="97"/>
      <c r="G43" s="97"/>
      <c r="H43" s="98"/>
      <c r="I43" s="97" t="str">
        <f>TEXT(SUM(I33:I42),"0,00")</f>
        <v>0,00</v>
      </c>
    </row>
    <row r="44" spans="1:9">
      <c r="A44" s="143"/>
      <c r="B44" s="144" t="s">
        <v>59</v>
      </c>
      <c r="C44" s="145"/>
      <c r="D44" s="144"/>
      <c r="E44" s="57"/>
      <c r="F44" s="57"/>
      <c r="G44" s="57"/>
      <c r="H44" s="58"/>
      <c r="I44" s="59" t="s">
        <v>19</v>
      </c>
    </row>
    <row r="45" spans="1:9" ht="37.799999999999997">
      <c r="A45" s="91">
        <v>29</v>
      </c>
      <c r="B45" s="92" t="s">
        <v>60</v>
      </c>
      <c r="C45" s="93" t="s">
        <v>21</v>
      </c>
      <c r="D45" s="152">
        <v>0.1036</v>
      </c>
      <c r="E45" s="95"/>
      <c r="F45" s="95"/>
      <c r="G45" s="95"/>
      <c r="H45" s="96"/>
      <c r="I45" s="95">
        <f t="shared" ref="I45:I57" si="2">ROUND(H45*D45,2)</f>
        <v>0</v>
      </c>
    </row>
    <row r="46" spans="1:9" ht="25.2">
      <c r="A46" s="91">
        <v>30</v>
      </c>
      <c r="B46" s="92" t="s">
        <v>61</v>
      </c>
      <c r="C46" s="93" t="s">
        <v>23</v>
      </c>
      <c r="D46" s="152">
        <v>57.26</v>
      </c>
      <c r="E46" s="95"/>
      <c r="F46" s="95"/>
      <c r="G46" s="95"/>
      <c r="H46" s="96"/>
      <c r="I46" s="95">
        <f t="shared" si="2"/>
        <v>0</v>
      </c>
    </row>
    <row r="47" spans="1:9" ht="50.4">
      <c r="A47" s="91">
        <v>31</v>
      </c>
      <c r="B47" s="92" t="s">
        <v>104</v>
      </c>
      <c r="C47" s="93" t="s">
        <v>23</v>
      </c>
      <c r="D47" s="152">
        <v>20.72</v>
      </c>
      <c r="E47" s="95"/>
      <c r="F47" s="95"/>
      <c r="G47" s="95"/>
      <c r="H47" s="96"/>
      <c r="I47" s="95">
        <f t="shared" si="2"/>
        <v>0</v>
      </c>
    </row>
    <row r="48" spans="1:9" ht="37.799999999999997">
      <c r="A48" s="91">
        <v>32</v>
      </c>
      <c r="B48" s="92" t="s">
        <v>62</v>
      </c>
      <c r="C48" s="93" t="s">
        <v>23</v>
      </c>
      <c r="D48" s="152">
        <v>12.36</v>
      </c>
      <c r="E48" s="95"/>
      <c r="F48" s="95"/>
      <c r="G48" s="95"/>
      <c r="H48" s="96"/>
      <c r="I48" s="95">
        <f t="shared" si="2"/>
        <v>0</v>
      </c>
    </row>
    <row r="49" spans="1:10" ht="37.799999999999997">
      <c r="A49" s="91">
        <v>33</v>
      </c>
      <c r="B49" s="92" t="s">
        <v>63</v>
      </c>
      <c r="C49" s="93" t="s">
        <v>23</v>
      </c>
      <c r="D49" s="152">
        <v>10.36</v>
      </c>
      <c r="E49" s="95"/>
      <c r="F49" s="95"/>
      <c r="G49" s="95"/>
      <c r="H49" s="96"/>
      <c r="I49" s="95">
        <f t="shared" si="2"/>
        <v>0</v>
      </c>
    </row>
    <row r="50" spans="1:10" ht="37.799999999999997">
      <c r="A50" s="91">
        <v>34</v>
      </c>
      <c r="B50" s="92" t="s">
        <v>64</v>
      </c>
      <c r="C50" s="93" t="s">
        <v>23</v>
      </c>
      <c r="D50" s="152">
        <v>58.66</v>
      </c>
      <c r="E50" s="95"/>
      <c r="F50" s="95"/>
      <c r="G50" s="95"/>
      <c r="H50" s="96"/>
      <c r="I50" s="95">
        <f t="shared" si="2"/>
        <v>0</v>
      </c>
    </row>
    <row r="51" spans="1:10" ht="25.2">
      <c r="A51" s="91">
        <v>35</v>
      </c>
      <c r="B51" s="92" t="s">
        <v>65</v>
      </c>
      <c r="C51" s="93" t="s">
        <v>39</v>
      </c>
      <c r="D51" s="152">
        <v>0.1</v>
      </c>
      <c r="E51" s="95"/>
      <c r="F51" s="95"/>
      <c r="G51" s="95"/>
      <c r="H51" s="96"/>
      <c r="I51" s="95">
        <f t="shared" si="2"/>
        <v>0</v>
      </c>
    </row>
    <row r="52" spans="1:10" ht="37.799999999999997">
      <c r="A52" s="91">
        <v>36</v>
      </c>
      <c r="B52" s="92" t="s">
        <v>66</v>
      </c>
      <c r="C52" s="93" t="s">
        <v>21</v>
      </c>
      <c r="D52" s="152">
        <v>1.4500000000000001E-2</v>
      </c>
      <c r="E52" s="95"/>
      <c r="F52" s="95"/>
      <c r="G52" s="95"/>
      <c r="H52" s="96"/>
      <c r="I52" s="95">
        <f t="shared" si="2"/>
        <v>0</v>
      </c>
    </row>
    <row r="53" spans="1:10" ht="37.799999999999997">
      <c r="A53" s="91">
        <v>37</v>
      </c>
      <c r="B53" s="92" t="s">
        <v>67</v>
      </c>
      <c r="C53" s="93" t="s">
        <v>23</v>
      </c>
      <c r="D53" s="152">
        <v>1.45</v>
      </c>
      <c r="E53" s="95"/>
      <c r="F53" s="95"/>
      <c r="G53" s="95"/>
      <c r="H53" s="96"/>
      <c r="I53" s="95">
        <f t="shared" si="2"/>
        <v>0</v>
      </c>
    </row>
    <row r="54" spans="1:10" ht="50.4">
      <c r="A54" s="91">
        <v>38</v>
      </c>
      <c r="B54" s="92" t="s">
        <v>68</v>
      </c>
      <c r="C54" s="93" t="s">
        <v>21</v>
      </c>
      <c r="D54" s="152">
        <v>1.4500000000000001E-2</v>
      </c>
      <c r="E54" s="95"/>
      <c r="F54" s="95"/>
      <c r="G54" s="95"/>
      <c r="H54" s="96"/>
      <c r="I54" s="95">
        <f t="shared" si="2"/>
        <v>0</v>
      </c>
    </row>
    <row r="55" spans="1:10" ht="25.2">
      <c r="A55" s="91">
        <v>39</v>
      </c>
      <c r="B55" s="92" t="s">
        <v>69</v>
      </c>
      <c r="C55" s="93" t="s">
        <v>23</v>
      </c>
      <c r="D55" s="152">
        <v>1.5</v>
      </c>
      <c r="E55" s="95"/>
      <c r="F55" s="95"/>
      <c r="G55" s="95"/>
      <c r="H55" s="96"/>
      <c r="I55" s="95">
        <f t="shared" si="2"/>
        <v>0</v>
      </c>
    </row>
    <row r="56" spans="1:10" ht="25.2">
      <c r="A56" s="85">
        <v>40</v>
      </c>
      <c r="B56" s="86" t="s">
        <v>70</v>
      </c>
      <c r="C56" s="87" t="s">
        <v>23</v>
      </c>
      <c r="D56" s="153">
        <v>14.66</v>
      </c>
      <c r="E56" s="89"/>
      <c r="F56" s="89"/>
      <c r="G56" s="89"/>
      <c r="H56" s="90"/>
      <c r="I56" s="89">
        <f t="shared" si="2"/>
        <v>0</v>
      </c>
    </row>
    <row r="57" spans="1:10" ht="25.2">
      <c r="A57" s="85">
        <v>41</v>
      </c>
      <c r="B57" s="86" t="s">
        <v>70</v>
      </c>
      <c r="C57" s="87" t="s">
        <v>23</v>
      </c>
      <c r="D57" s="153">
        <v>0.63</v>
      </c>
      <c r="E57" s="89"/>
      <c r="F57" s="89"/>
      <c r="G57" s="89"/>
      <c r="H57" s="90"/>
      <c r="I57" s="89">
        <f t="shared" si="2"/>
        <v>0</v>
      </c>
    </row>
    <row r="58" spans="1:10">
      <c r="A58" s="99"/>
      <c r="B58" s="100" t="s">
        <v>71</v>
      </c>
      <c r="C58" s="101"/>
      <c r="D58" s="154"/>
      <c r="E58" s="97"/>
      <c r="F58" s="97"/>
      <c r="G58" s="97"/>
      <c r="H58" s="98"/>
      <c r="I58" s="97" t="str">
        <f>TEXT(SUM(I44:I57),"0,00")</f>
        <v>0,00</v>
      </c>
    </row>
    <row r="59" spans="1:10">
      <c r="A59" s="81"/>
      <c r="B59" s="109" t="s">
        <v>72</v>
      </c>
      <c r="C59" s="110"/>
      <c r="D59" s="155"/>
      <c r="E59" s="112"/>
      <c r="F59" s="112"/>
      <c r="G59" s="112"/>
      <c r="H59" s="113"/>
      <c r="I59" s="112" t="str">
        <f>TEXT(SUM(I13:I58),"0,00")</f>
        <v>0,00</v>
      </c>
      <c r="J59" s="66"/>
    </row>
    <row r="60" spans="1:10">
      <c r="A60" s="130"/>
      <c r="B60" s="131"/>
      <c r="C60" s="132"/>
      <c r="D60" s="131"/>
      <c r="E60" s="133">
        <f>SUM(E$12:E59)</f>
        <v>0</v>
      </c>
      <c r="F60" s="133">
        <f>SUM(F$12:F59)</f>
        <v>0</v>
      </c>
      <c r="G60" s="133">
        <f>SUM(G$12:G59)</f>
        <v>0</v>
      </c>
      <c r="H60" s="134"/>
      <c r="I60" s="2">
        <f>SUM(I12:I59)</f>
        <v>0</v>
      </c>
    </row>
    <row r="61" spans="1:10">
      <c r="A61" s="1"/>
      <c r="B61" s="156" t="s">
        <v>73</v>
      </c>
      <c r="C61" s="157">
        <v>0.21</v>
      </c>
      <c r="D61" s="158"/>
      <c r="E61" s="159"/>
      <c r="F61" s="160"/>
      <c r="G61" s="160"/>
      <c r="H61" s="161"/>
      <c r="I61" s="2">
        <f>ROUND(I60*C61,2)</f>
        <v>0</v>
      </c>
    </row>
    <row r="62" spans="1:10">
      <c r="A62" s="1"/>
      <c r="B62" s="135"/>
      <c r="C62" s="136"/>
      <c r="D62" s="137"/>
      <c r="E62" s="138"/>
      <c r="F62" s="139"/>
      <c r="G62" s="138"/>
      <c r="H62" s="140"/>
      <c r="I62" s="2">
        <f>I60+I61</f>
        <v>0</v>
      </c>
    </row>
    <row r="63" spans="1:10">
      <c r="A63" s="1"/>
      <c r="B63" s="163"/>
      <c r="C63" s="1"/>
      <c r="D63" s="1"/>
      <c r="E63" s="1"/>
      <c r="F63" s="1"/>
      <c r="G63" s="1"/>
      <c r="H63" s="161"/>
      <c r="I63" s="1"/>
    </row>
    <row r="64" spans="1:10">
      <c r="A64" s="1"/>
      <c r="B64" s="162" t="s">
        <v>102</v>
      </c>
      <c r="C64" s="1"/>
      <c r="D64" s="1"/>
      <c r="E64" s="1"/>
      <c r="F64" s="1"/>
      <c r="G64" s="1"/>
      <c r="H64" s="161"/>
      <c r="I64" s="1"/>
    </row>
    <row r="65" spans="1:9">
      <c r="A65" s="1"/>
      <c r="B65" s="1"/>
      <c r="C65" s="1"/>
      <c r="D65" s="164"/>
      <c r="E65" s="1"/>
      <c r="F65" s="1"/>
      <c r="G65" s="1"/>
      <c r="H65" s="161"/>
      <c r="I65" s="1"/>
    </row>
    <row r="66" spans="1:9">
      <c r="C66" s="77"/>
      <c r="D66" s="77"/>
      <c r="E66" s="4"/>
      <c r="F66" s="4"/>
      <c r="G66" s="4"/>
    </row>
    <row r="67" spans="1:9">
      <c r="C67" s="77"/>
      <c r="D67" s="77"/>
      <c r="E67" s="4"/>
      <c r="F67" s="4"/>
      <c r="G67" s="4"/>
    </row>
    <row r="68" spans="1:9">
      <c r="C68" s="165" t="s">
        <v>75</v>
      </c>
      <c r="D68" s="77"/>
      <c r="E68" s="4"/>
      <c r="F68" s="4"/>
      <c r="G68" s="4"/>
    </row>
    <row r="69" spans="1:9">
      <c r="C69" s="77"/>
      <c r="D69" s="77"/>
      <c r="E69" s="4"/>
      <c r="F69" s="4"/>
      <c r="G69" s="4"/>
    </row>
    <row r="70" spans="1:9">
      <c r="C70" s="77"/>
      <c r="D70" s="77"/>
      <c r="E70" s="4"/>
      <c r="F70" s="4"/>
      <c r="G70" s="4"/>
    </row>
    <row r="71" spans="1:9">
      <c r="C71" s="77"/>
      <c r="D71" s="77"/>
      <c r="E71" s="4"/>
      <c r="F71" s="4"/>
      <c r="G71" s="4"/>
    </row>
    <row r="72" spans="1:9">
      <c r="C72" s="77"/>
      <c r="D72" s="77"/>
      <c r="E72" s="4"/>
      <c r="F72" s="4"/>
      <c r="G72" s="4"/>
    </row>
  </sheetData>
  <mergeCells count="3">
    <mergeCell ref="B5:I5"/>
    <mergeCell ref="B6:F6"/>
    <mergeCell ref="B7:F7"/>
  </mergeCells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E695-0001-445A-B929-06CF2BADA9D5}">
  <sheetPr>
    <outlinePr summaryBelow="0"/>
  </sheetPr>
  <dimension ref="A1:J73"/>
  <sheetViews>
    <sheetView showZeros="0" workbookViewId="0">
      <pane ySplit="2" topLeftCell="A54" activePane="bottomLeft" state="frozen"/>
      <selection pane="bottomLeft" activeCell="A62" sqref="A62"/>
    </sheetView>
  </sheetViews>
  <sheetFormatPr defaultColWidth="9.33203125" defaultRowHeight="12.6"/>
  <cols>
    <col min="1" max="1" width="13.44140625" style="64" customWidth="1"/>
    <col min="2" max="2" width="31.6640625" style="65" customWidth="1"/>
    <col min="3" max="3" width="7.109375" style="76" customWidth="1"/>
    <col min="4" max="4" width="8.33203125" style="76" customWidth="1"/>
    <col min="5" max="5" width="10" style="77" hidden="1" customWidth="1"/>
    <col min="6" max="6" width="10.77734375" style="77" hidden="1" customWidth="1"/>
    <col min="7" max="7" width="10.109375" style="77" hidden="1" customWidth="1"/>
    <col min="8" max="8" width="10.109375" style="78" customWidth="1"/>
    <col min="9" max="9" width="13" style="77" customWidth="1"/>
    <col min="10" max="16384" width="9.33203125" style="4"/>
  </cols>
  <sheetData>
    <row r="1" spans="1:9" s="18" customFormat="1">
      <c r="A1" s="13" t="s">
        <v>77</v>
      </c>
      <c r="B1" s="14">
        <v>53</v>
      </c>
      <c r="C1" s="15"/>
      <c r="D1" s="15">
        <v>43</v>
      </c>
      <c r="E1" s="16"/>
      <c r="F1" s="16"/>
      <c r="G1" s="16"/>
      <c r="H1" s="17"/>
      <c r="I1" s="16"/>
    </row>
    <row r="2" spans="1:9" s="18" customFormat="1">
      <c r="A2" s="79" t="s">
        <v>83</v>
      </c>
      <c r="B2" s="19"/>
      <c r="C2" s="19"/>
      <c r="D2" s="20"/>
      <c r="E2" s="21"/>
      <c r="F2" s="21"/>
      <c r="G2" s="21"/>
      <c r="H2" s="22"/>
      <c r="I2" s="21"/>
    </row>
    <row r="3" spans="1:9" s="26" customFormat="1">
      <c r="A3" s="23" t="s">
        <v>80</v>
      </c>
      <c r="B3" s="23"/>
      <c r="C3" s="23"/>
      <c r="D3" s="23"/>
      <c r="E3" s="24"/>
      <c r="F3" s="24"/>
      <c r="G3" s="24"/>
      <c r="H3" s="25"/>
      <c r="I3" s="24"/>
    </row>
    <row r="4" spans="1:9" s="26" customFormat="1" ht="12.6" customHeight="1">
      <c r="A4" s="1"/>
      <c r="B4" s="3"/>
      <c r="E4" s="27"/>
      <c r="F4" s="27"/>
      <c r="G4" s="27"/>
      <c r="H4" s="28"/>
      <c r="I4" s="27"/>
    </row>
    <row r="5" spans="1:9" s="26" customFormat="1" ht="13.2">
      <c r="A5" s="29" t="s">
        <v>0</v>
      </c>
      <c r="B5" s="166" t="s">
        <v>14</v>
      </c>
      <c r="C5" s="167"/>
      <c r="D5" s="167"/>
      <c r="E5" s="167"/>
      <c r="F5" s="167"/>
      <c r="G5" s="167"/>
      <c r="H5" s="167"/>
      <c r="I5" s="167"/>
    </row>
    <row r="6" spans="1:9" s="26" customFormat="1" ht="13.8" thickBot="1">
      <c r="A6" s="29" t="s">
        <v>1</v>
      </c>
      <c r="B6" s="166" t="s">
        <v>15</v>
      </c>
      <c r="C6" s="167"/>
      <c r="D6" s="167"/>
      <c r="E6" s="167"/>
      <c r="F6" s="167"/>
      <c r="G6" s="27"/>
      <c r="H6" s="28"/>
      <c r="I6" s="27"/>
    </row>
    <row r="7" spans="1:9" s="26" customFormat="1" ht="14.4" thickTop="1" thickBot="1">
      <c r="A7" s="29" t="s">
        <v>2</v>
      </c>
      <c r="B7" s="166" t="s">
        <v>99</v>
      </c>
      <c r="C7" s="167"/>
      <c r="D7" s="167"/>
      <c r="E7" s="167"/>
      <c r="F7" s="167"/>
      <c r="G7" s="30" t="s">
        <v>13</v>
      </c>
      <c r="H7" s="31"/>
      <c r="I7" s="32">
        <f>I63</f>
        <v>0</v>
      </c>
    </row>
    <row r="8" spans="1:9" s="26" customFormat="1" ht="13.2" thickTop="1">
      <c r="A8" s="33"/>
      <c r="E8" s="27"/>
      <c r="F8" s="27"/>
      <c r="G8" s="27"/>
      <c r="H8" s="28"/>
      <c r="I8" s="34"/>
    </row>
    <row r="9" spans="1:9" s="43" customFormat="1">
      <c r="A9" s="35" t="s">
        <v>3</v>
      </c>
      <c r="B9" s="36" t="s">
        <v>4</v>
      </c>
      <c r="C9" s="37" t="s">
        <v>5</v>
      </c>
      <c r="D9" s="37" t="s">
        <v>9</v>
      </c>
      <c r="E9" s="38" t="s">
        <v>76</v>
      </c>
      <c r="F9" s="39"/>
      <c r="G9" s="40"/>
      <c r="H9" s="41" t="s">
        <v>78</v>
      </c>
      <c r="I9" s="42" t="s">
        <v>13</v>
      </c>
    </row>
    <row r="10" spans="1:9" ht="39" customHeight="1">
      <c r="A10" s="44" t="s">
        <v>6</v>
      </c>
      <c r="B10" s="45" t="s">
        <v>7</v>
      </c>
      <c r="C10" s="46" t="s">
        <v>8</v>
      </c>
      <c r="D10" s="47"/>
      <c r="E10" s="48" t="s">
        <v>10</v>
      </c>
      <c r="F10" s="48" t="s">
        <v>11</v>
      </c>
      <c r="G10" s="48" t="s">
        <v>12</v>
      </c>
      <c r="H10" s="49" t="s">
        <v>79</v>
      </c>
      <c r="I10" s="50"/>
    </row>
    <row r="11" spans="1:9">
      <c r="A11" s="51">
        <v>1</v>
      </c>
      <c r="B11" s="141">
        <v>3</v>
      </c>
      <c r="C11" s="142">
        <v>4</v>
      </c>
      <c r="D11" s="142">
        <v>5</v>
      </c>
      <c r="E11" s="142">
        <v>6</v>
      </c>
      <c r="F11" s="142">
        <v>7</v>
      </c>
      <c r="G11" s="142">
        <v>8</v>
      </c>
      <c r="H11" s="54" t="s">
        <v>81</v>
      </c>
      <c r="I11" s="55" t="s">
        <v>82</v>
      </c>
    </row>
    <row r="12" spans="1:9">
      <c r="A12" s="60"/>
      <c r="B12" s="61"/>
      <c r="C12" s="62"/>
      <c r="D12" s="146"/>
      <c r="E12" s="57"/>
      <c r="F12" s="57"/>
      <c r="G12" s="57"/>
      <c r="H12" s="58"/>
      <c r="I12" s="57"/>
    </row>
    <row r="13" spans="1:9">
      <c r="A13" s="121"/>
      <c r="B13" s="82" t="s">
        <v>17</v>
      </c>
      <c r="C13" s="83"/>
      <c r="D13" s="147"/>
      <c r="E13" s="122"/>
      <c r="F13" s="122"/>
      <c r="G13" s="122"/>
      <c r="H13" s="123"/>
      <c r="I13" s="122"/>
    </row>
    <row r="14" spans="1:9">
      <c r="A14" s="148"/>
      <c r="B14" s="149" t="s">
        <v>18</v>
      </c>
      <c r="C14" s="150"/>
      <c r="D14" s="149"/>
      <c r="E14" s="128"/>
      <c r="F14" s="128"/>
      <c r="G14" s="128"/>
      <c r="H14" s="129"/>
      <c r="I14" s="114" t="s">
        <v>19</v>
      </c>
    </row>
    <row r="15" spans="1:9" ht="25.2">
      <c r="A15" s="115">
        <v>1</v>
      </c>
      <c r="B15" s="116" t="s">
        <v>20</v>
      </c>
      <c r="C15" s="117" t="s">
        <v>21</v>
      </c>
      <c r="D15" s="151">
        <v>0.1036</v>
      </c>
      <c r="E15" s="119"/>
      <c r="F15" s="119"/>
      <c r="G15" s="119"/>
      <c r="H15" s="120"/>
      <c r="I15" s="119">
        <f t="shared" ref="I15:I32" si="0">ROUND(H15*D15,2)</f>
        <v>0</v>
      </c>
    </row>
    <row r="16" spans="1:9" ht="25.2">
      <c r="A16" s="91">
        <v>2</v>
      </c>
      <c r="B16" s="92" t="s">
        <v>22</v>
      </c>
      <c r="C16" s="93" t="s">
        <v>23</v>
      </c>
      <c r="D16" s="152">
        <v>22.68</v>
      </c>
      <c r="E16" s="95"/>
      <c r="F16" s="95"/>
      <c r="G16" s="95"/>
      <c r="H16" s="96"/>
      <c r="I16" s="95">
        <f t="shared" si="0"/>
        <v>0</v>
      </c>
    </row>
    <row r="17" spans="1:9" ht="25.2">
      <c r="A17" s="91">
        <v>3</v>
      </c>
      <c r="B17" s="92" t="s">
        <v>85</v>
      </c>
      <c r="C17" s="93" t="s">
        <v>23</v>
      </c>
      <c r="D17" s="152">
        <v>16.8</v>
      </c>
      <c r="E17" s="95"/>
      <c r="F17" s="95"/>
      <c r="G17" s="95"/>
      <c r="H17" s="96"/>
      <c r="I17" s="95">
        <f t="shared" si="0"/>
        <v>0</v>
      </c>
    </row>
    <row r="18" spans="1:9">
      <c r="A18" s="91">
        <v>4</v>
      </c>
      <c r="B18" s="92" t="s">
        <v>26</v>
      </c>
      <c r="C18" s="93" t="s">
        <v>23</v>
      </c>
      <c r="D18" s="152">
        <v>1</v>
      </c>
      <c r="E18" s="95"/>
      <c r="F18" s="95"/>
      <c r="G18" s="95"/>
      <c r="H18" s="96"/>
      <c r="I18" s="95">
        <f t="shared" si="0"/>
        <v>0</v>
      </c>
    </row>
    <row r="19" spans="1:9">
      <c r="A19" s="91">
        <v>5</v>
      </c>
      <c r="B19" s="92" t="s">
        <v>27</v>
      </c>
      <c r="C19" s="93" t="s">
        <v>28</v>
      </c>
      <c r="D19" s="152">
        <v>1</v>
      </c>
      <c r="E19" s="95"/>
      <c r="F19" s="95"/>
      <c r="G19" s="95"/>
      <c r="H19" s="96"/>
      <c r="I19" s="95">
        <f t="shared" si="0"/>
        <v>0</v>
      </c>
    </row>
    <row r="20" spans="1:9" ht="25.2">
      <c r="A20" s="91">
        <v>6</v>
      </c>
      <c r="B20" s="92" t="s">
        <v>29</v>
      </c>
      <c r="C20" s="93" t="s">
        <v>28</v>
      </c>
      <c r="D20" s="152">
        <v>1</v>
      </c>
      <c r="E20" s="95"/>
      <c r="F20" s="95"/>
      <c r="G20" s="95"/>
      <c r="H20" s="96"/>
      <c r="I20" s="95">
        <f t="shared" si="0"/>
        <v>0</v>
      </c>
    </row>
    <row r="21" spans="1:9">
      <c r="A21" s="91">
        <v>7</v>
      </c>
      <c r="B21" s="92" t="s">
        <v>30</v>
      </c>
      <c r="C21" s="93" t="s">
        <v>21</v>
      </c>
      <c r="D21" s="152">
        <v>0.01</v>
      </c>
      <c r="E21" s="95"/>
      <c r="F21" s="95"/>
      <c r="G21" s="95"/>
      <c r="H21" s="96"/>
      <c r="I21" s="95">
        <f t="shared" si="0"/>
        <v>0</v>
      </c>
    </row>
    <row r="22" spans="1:9">
      <c r="A22" s="91">
        <v>8</v>
      </c>
      <c r="B22" s="92" t="s">
        <v>31</v>
      </c>
      <c r="C22" s="93" t="s">
        <v>28</v>
      </c>
      <c r="D22" s="152">
        <v>3</v>
      </c>
      <c r="E22" s="95"/>
      <c r="F22" s="95"/>
      <c r="G22" s="95"/>
      <c r="H22" s="96"/>
      <c r="I22" s="95">
        <f t="shared" si="0"/>
        <v>0</v>
      </c>
    </row>
    <row r="23" spans="1:9">
      <c r="A23" s="91">
        <v>9</v>
      </c>
      <c r="B23" s="92" t="s">
        <v>32</v>
      </c>
      <c r="C23" s="93" t="s">
        <v>28</v>
      </c>
      <c r="D23" s="152">
        <v>3</v>
      </c>
      <c r="E23" s="95"/>
      <c r="F23" s="95"/>
      <c r="G23" s="95"/>
      <c r="H23" s="96"/>
      <c r="I23" s="95">
        <f t="shared" si="0"/>
        <v>0</v>
      </c>
    </row>
    <row r="24" spans="1:9" ht="25.2">
      <c r="A24" s="91">
        <v>10</v>
      </c>
      <c r="B24" s="92" t="s">
        <v>33</v>
      </c>
      <c r="C24" s="93" t="s">
        <v>34</v>
      </c>
      <c r="D24" s="152">
        <v>0.02</v>
      </c>
      <c r="E24" s="95"/>
      <c r="F24" s="95"/>
      <c r="G24" s="95"/>
      <c r="H24" s="96"/>
      <c r="I24" s="95">
        <f t="shared" si="0"/>
        <v>0</v>
      </c>
    </row>
    <row r="25" spans="1:9">
      <c r="A25" s="91">
        <v>11</v>
      </c>
      <c r="B25" s="92" t="s">
        <v>35</v>
      </c>
      <c r="C25" s="93" t="s">
        <v>28</v>
      </c>
      <c r="D25" s="152">
        <v>2</v>
      </c>
      <c r="E25" s="95"/>
      <c r="F25" s="95"/>
      <c r="G25" s="95"/>
      <c r="H25" s="96"/>
      <c r="I25" s="95">
        <f t="shared" si="0"/>
        <v>0</v>
      </c>
    </row>
    <row r="26" spans="1:9" ht="25.2">
      <c r="A26" s="91">
        <v>12</v>
      </c>
      <c r="B26" s="92" t="s">
        <v>36</v>
      </c>
      <c r="C26" s="93" t="s">
        <v>37</v>
      </c>
      <c r="D26" s="152">
        <v>1</v>
      </c>
      <c r="E26" s="95"/>
      <c r="F26" s="95"/>
      <c r="G26" s="95"/>
      <c r="H26" s="96"/>
      <c r="I26" s="95">
        <f t="shared" si="0"/>
        <v>0</v>
      </c>
    </row>
    <row r="27" spans="1:9" ht="50.4">
      <c r="A27" s="91">
        <v>13</v>
      </c>
      <c r="B27" s="92" t="s">
        <v>38</v>
      </c>
      <c r="C27" s="93" t="s">
        <v>39</v>
      </c>
      <c r="D27" s="152">
        <v>3.6999999999999998E-2</v>
      </c>
      <c r="E27" s="95"/>
      <c r="F27" s="95"/>
      <c r="G27" s="95"/>
      <c r="H27" s="96"/>
      <c r="I27" s="95">
        <f t="shared" si="0"/>
        <v>0</v>
      </c>
    </row>
    <row r="28" spans="1:9" ht="50.4">
      <c r="A28" s="91">
        <v>14</v>
      </c>
      <c r="B28" s="92" t="s">
        <v>40</v>
      </c>
      <c r="C28" s="93" t="s">
        <v>39</v>
      </c>
      <c r="D28" s="152">
        <v>3.6999999999999998E-2</v>
      </c>
      <c r="E28" s="95"/>
      <c r="F28" s="95"/>
      <c r="G28" s="95"/>
      <c r="H28" s="96"/>
      <c r="I28" s="95">
        <f t="shared" si="0"/>
        <v>0</v>
      </c>
    </row>
    <row r="29" spans="1:9">
      <c r="A29" s="91">
        <v>15</v>
      </c>
      <c r="B29" s="92" t="s">
        <v>41</v>
      </c>
      <c r="C29" s="93" t="s">
        <v>25</v>
      </c>
      <c r="D29" s="152">
        <v>1.1000000000000001</v>
      </c>
      <c r="E29" s="95"/>
      <c r="F29" s="95"/>
      <c r="G29" s="95"/>
      <c r="H29" s="96"/>
      <c r="I29" s="95">
        <f t="shared" si="0"/>
        <v>0</v>
      </c>
    </row>
    <row r="30" spans="1:9" ht="25.2">
      <c r="A30" s="91">
        <v>16</v>
      </c>
      <c r="B30" s="92" t="s">
        <v>42</v>
      </c>
      <c r="C30" s="93" t="s">
        <v>21</v>
      </c>
      <c r="D30" s="152">
        <v>0.1036</v>
      </c>
      <c r="E30" s="95"/>
      <c r="F30" s="95"/>
      <c r="G30" s="95"/>
      <c r="H30" s="96"/>
      <c r="I30" s="95">
        <f t="shared" si="0"/>
        <v>0</v>
      </c>
    </row>
    <row r="31" spans="1:9" ht="25.2">
      <c r="A31" s="85">
        <v>17</v>
      </c>
      <c r="B31" s="86" t="s">
        <v>86</v>
      </c>
      <c r="C31" s="87" t="s">
        <v>28</v>
      </c>
      <c r="D31" s="153">
        <v>1</v>
      </c>
      <c r="E31" s="89"/>
      <c r="F31" s="89"/>
      <c r="G31" s="89"/>
      <c r="H31" s="90"/>
      <c r="I31" s="89">
        <f t="shared" si="0"/>
        <v>0</v>
      </c>
    </row>
    <row r="32" spans="1:9" ht="25.2">
      <c r="A32" s="91">
        <v>18</v>
      </c>
      <c r="B32" s="92" t="s">
        <v>43</v>
      </c>
      <c r="C32" s="93" t="s">
        <v>44</v>
      </c>
      <c r="D32" s="152">
        <v>200</v>
      </c>
      <c r="E32" s="95"/>
      <c r="F32" s="95"/>
      <c r="G32" s="95"/>
      <c r="H32" s="96"/>
      <c r="I32" s="95">
        <f t="shared" si="0"/>
        <v>0</v>
      </c>
    </row>
    <row r="33" spans="1:9">
      <c r="A33" s="99"/>
      <c r="B33" s="100" t="s">
        <v>45</v>
      </c>
      <c r="C33" s="101"/>
      <c r="D33" s="154"/>
      <c r="E33" s="97"/>
      <c r="F33" s="97"/>
      <c r="G33" s="97"/>
      <c r="H33" s="98"/>
      <c r="I33" s="97" t="str">
        <f>TEXT(SUM(I14:I32),"0,00")</f>
        <v>0,00</v>
      </c>
    </row>
    <row r="34" spans="1:9">
      <c r="A34" s="143"/>
      <c r="B34" s="144" t="s">
        <v>46</v>
      </c>
      <c r="C34" s="145"/>
      <c r="D34" s="144"/>
      <c r="E34" s="57"/>
      <c r="F34" s="57"/>
      <c r="G34" s="57"/>
      <c r="H34" s="58"/>
      <c r="I34" s="59" t="s">
        <v>19</v>
      </c>
    </row>
    <row r="35" spans="1:9" ht="25.2">
      <c r="A35" s="91">
        <v>19</v>
      </c>
      <c r="B35" s="92" t="s">
        <v>47</v>
      </c>
      <c r="C35" s="93" t="s">
        <v>28</v>
      </c>
      <c r="D35" s="152">
        <v>1</v>
      </c>
      <c r="E35" s="95"/>
      <c r="F35" s="95"/>
      <c r="G35" s="95"/>
      <c r="H35" s="96"/>
      <c r="I35" s="95">
        <f t="shared" ref="I35:I44" si="1">ROUND(H35*D35,2)</f>
        <v>0</v>
      </c>
    </row>
    <row r="36" spans="1:9" ht="50.4">
      <c r="A36" s="91">
        <v>20</v>
      </c>
      <c r="B36" s="92" t="s">
        <v>48</v>
      </c>
      <c r="C36" s="93" t="s">
        <v>49</v>
      </c>
      <c r="D36" s="152">
        <v>3.7</v>
      </c>
      <c r="E36" s="95"/>
      <c r="F36" s="95"/>
      <c r="G36" s="95"/>
      <c r="H36" s="96"/>
      <c r="I36" s="95">
        <f t="shared" si="1"/>
        <v>0</v>
      </c>
    </row>
    <row r="37" spans="1:9" ht="50.4">
      <c r="A37" s="91">
        <v>21</v>
      </c>
      <c r="B37" s="92" t="s">
        <v>50</v>
      </c>
      <c r="C37" s="93" t="s">
        <v>49</v>
      </c>
      <c r="D37" s="152">
        <v>3.7</v>
      </c>
      <c r="E37" s="95"/>
      <c r="F37" s="95"/>
      <c r="G37" s="95"/>
      <c r="H37" s="96"/>
      <c r="I37" s="95">
        <f t="shared" si="1"/>
        <v>0</v>
      </c>
    </row>
    <row r="38" spans="1:9" ht="50.4">
      <c r="A38" s="91">
        <v>22</v>
      </c>
      <c r="B38" s="92" t="s">
        <v>51</v>
      </c>
      <c r="C38" s="93" t="s">
        <v>49</v>
      </c>
      <c r="D38" s="152">
        <v>3.7</v>
      </c>
      <c r="E38" s="95"/>
      <c r="F38" s="95"/>
      <c r="G38" s="95"/>
      <c r="H38" s="96"/>
      <c r="I38" s="95">
        <f t="shared" si="1"/>
        <v>0</v>
      </c>
    </row>
    <row r="39" spans="1:9" ht="25.2">
      <c r="A39" s="91">
        <v>23</v>
      </c>
      <c r="B39" s="92" t="s">
        <v>52</v>
      </c>
      <c r="C39" s="93" t="s">
        <v>39</v>
      </c>
      <c r="D39" s="152">
        <v>7.3999999999999996E-2</v>
      </c>
      <c r="E39" s="95"/>
      <c r="F39" s="95"/>
      <c r="G39" s="95"/>
      <c r="H39" s="96"/>
      <c r="I39" s="95">
        <f t="shared" si="1"/>
        <v>0</v>
      </c>
    </row>
    <row r="40" spans="1:9" ht="25.2">
      <c r="A40" s="91">
        <v>25</v>
      </c>
      <c r="B40" s="92" t="s">
        <v>54</v>
      </c>
      <c r="C40" s="93" t="s">
        <v>28</v>
      </c>
      <c r="D40" s="152">
        <v>4</v>
      </c>
      <c r="E40" s="95"/>
      <c r="F40" s="95"/>
      <c r="G40" s="95"/>
      <c r="H40" s="96"/>
      <c r="I40" s="95">
        <f t="shared" si="1"/>
        <v>0</v>
      </c>
    </row>
    <row r="41" spans="1:9" ht="37.799999999999997">
      <c r="A41" s="91">
        <v>26</v>
      </c>
      <c r="B41" s="92" t="s">
        <v>87</v>
      </c>
      <c r="C41" s="93" t="s">
        <v>49</v>
      </c>
      <c r="D41" s="152">
        <v>4.5</v>
      </c>
      <c r="E41" s="95"/>
      <c r="F41" s="95"/>
      <c r="G41" s="95"/>
      <c r="H41" s="96"/>
      <c r="I41" s="95">
        <f t="shared" si="1"/>
        <v>0</v>
      </c>
    </row>
    <row r="42" spans="1:9" ht="25.2">
      <c r="A42" s="91">
        <v>27</v>
      </c>
      <c r="B42" s="92" t="s">
        <v>56</v>
      </c>
      <c r="C42" s="93" t="s">
        <v>28</v>
      </c>
      <c r="D42" s="152">
        <v>1</v>
      </c>
      <c r="E42" s="95"/>
      <c r="F42" s="95"/>
      <c r="G42" s="95"/>
      <c r="H42" s="96"/>
      <c r="I42" s="95">
        <f t="shared" si="1"/>
        <v>0</v>
      </c>
    </row>
    <row r="43" spans="1:9" ht="25.2">
      <c r="A43" s="91">
        <v>28</v>
      </c>
      <c r="B43" s="92" t="s">
        <v>57</v>
      </c>
      <c r="C43" s="93" t="s">
        <v>34</v>
      </c>
      <c r="D43" s="152">
        <v>0.04</v>
      </c>
      <c r="E43" s="95"/>
      <c r="F43" s="95"/>
      <c r="G43" s="95"/>
      <c r="H43" s="96"/>
      <c r="I43" s="95">
        <f t="shared" si="1"/>
        <v>0</v>
      </c>
    </row>
    <row r="44" spans="1:9" ht="37.799999999999997">
      <c r="A44" s="91">
        <v>30</v>
      </c>
      <c r="B44" s="92" t="s">
        <v>88</v>
      </c>
      <c r="C44" s="93" t="s">
        <v>28</v>
      </c>
      <c r="D44" s="152">
        <v>1</v>
      </c>
      <c r="E44" s="95"/>
      <c r="F44" s="95"/>
      <c r="G44" s="95"/>
      <c r="H44" s="96"/>
      <c r="I44" s="95">
        <f t="shared" si="1"/>
        <v>0</v>
      </c>
    </row>
    <row r="45" spans="1:9" ht="25.2">
      <c r="A45" s="99"/>
      <c r="B45" s="100" t="s">
        <v>58</v>
      </c>
      <c r="C45" s="101"/>
      <c r="D45" s="154"/>
      <c r="E45" s="97"/>
      <c r="F45" s="97"/>
      <c r="G45" s="97"/>
      <c r="H45" s="98"/>
      <c r="I45" s="97" t="str">
        <f>TEXT(SUM(I34:I44),"0,00")</f>
        <v>0,00</v>
      </c>
    </row>
    <row r="46" spans="1:9">
      <c r="A46" s="143"/>
      <c r="B46" s="144" t="s">
        <v>59</v>
      </c>
      <c r="C46" s="145"/>
      <c r="D46" s="144"/>
      <c r="E46" s="57"/>
      <c r="F46" s="57"/>
      <c r="G46" s="57"/>
      <c r="H46" s="58"/>
      <c r="I46" s="59" t="s">
        <v>19</v>
      </c>
    </row>
    <row r="47" spans="1:9" ht="37.799999999999997">
      <c r="A47" s="91">
        <v>31</v>
      </c>
      <c r="B47" s="92" t="s">
        <v>60</v>
      </c>
      <c r="C47" s="93" t="s">
        <v>21</v>
      </c>
      <c r="D47" s="152">
        <v>0.1036</v>
      </c>
      <c r="E47" s="95"/>
      <c r="F47" s="95"/>
      <c r="G47" s="95"/>
      <c r="H47" s="96"/>
      <c r="I47" s="95">
        <f t="shared" ref="I47:I58" si="2">ROUND(H47*D47,2)</f>
        <v>0</v>
      </c>
    </row>
    <row r="48" spans="1:9" ht="25.2">
      <c r="A48" s="91">
        <v>32</v>
      </c>
      <c r="B48" s="92" t="s">
        <v>61</v>
      </c>
      <c r="C48" s="93" t="s">
        <v>23</v>
      </c>
      <c r="D48" s="152">
        <v>57.26</v>
      </c>
      <c r="E48" s="95"/>
      <c r="F48" s="95"/>
      <c r="G48" s="95"/>
      <c r="H48" s="96"/>
      <c r="I48" s="95">
        <f t="shared" si="2"/>
        <v>0</v>
      </c>
    </row>
    <row r="49" spans="1:10" ht="50.4">
      <c r="A49" s="91">
        <v>33</v>
      </c>
      <c r="B49" s="92" t="s">
        <v>104</v>
      </c>
      <c r="C49" s="93" t="s">
        <v>23</v>
      </c>
      <c r="D49" s="152">
        <v>20.72</v>
      </c>
      <c r="E49" s="95"/>
      <c r="F49" s="95"/>
      <c r="G49" s="95"/>
      <c r="H49" s="96"/>
      <c r="I49" s="95">
        <f t="shared" si="2"/>
        <v>0</v>
      </c>
    </row>
    <row r="50" spans="1:10" ht="37.799999999999997">
      <c r="A50" s="91">
        <v>34</v>
      </c>
      <c r="B50" s="92" t="s">
        <v>62</v>
      </c>
      <c r="C50" s="93" t="s">
        <v>23</v>
      </c>
      <c r="D50" s="152">
        <v>12.36</v>
      </c>
      <c r="E50" s="95"/>
      <c r="F50" s="95"/>
      <c r="G50" s="95"/>
      <c r="H50" s="96"/>
      <c r="I50" s="95">
        <f t="shared" si="2"/>
        <v>0</v>
      </c>
    </row>
    <row r="51" spans="1:10" ht="37.799999999999997">
      <c r="A51" s="91">
        <v>35</v>
      </c>
      <c r="B51" s="92" t="s">
        <v>63</v>
      </c>
      <c r="C51" s="93" t="s">
        <v>23</v>
      </c>
      <c r="D51" s="152">
        <v>10.36</v>
      </c>
      <c r="E51" s="95"/>
      <c r="F51" s="95"/>
      <c r="G51" s="95"/>
      <c r="H51" s="96"/>
      <c r="I51" s="95">
        <f t="shared" si="2"/>
        <v>0</v>
      </c>
    </row>
    <row r="52" spans="1:10" ht="37.799999999999997">
      <c r="A52" s="91">
        <v>36</v>
      </c>
      <c r="B52" s="92" t="s">
        <v>64</v>
      </c>
      <c r="C52" s="93" t="s">
        <v>23</v>
      </c>
      <c r="D52" s="152">
        <v>58.66</v>
      </c>
      <c r="E52" s="95"/>
      <c r="F52" s="95"/>
      <c r="G52" s="95"/>
      <c r="H52" s="96"/>
      <c r="I52" s="95">
        <f t="shared" si="2"/>
        <v>0</v>
      </c>
    </row>
    <row r="53" spans="1:10" ht="25.2">
      <c r="A53" s="91">
        <v>37</v>
      </c>
      <c r="B53" s="92" t="s">
        <v>65</v>
      </c>
      <c r="C53" s="93" t="s">
        <v>39</v>
      </c>
      <c r="D53" s="152">
        <v>0.1</v>
      </c>
      <c r="E53" s="95"/>
      <c r="F53" s="95"/>
      <c r="G53" s="95"/>
      <c r="H53" s="96"/>
      <c r="I53" s="95">
        <f t="shared" si="2"/>
        <v>0</v>
      </c>
    </row>
    <row r="54" spans="1:10" ht="37.799999999999997">
      <c r="A54" s="91">
        <v>38</v>
      </c>
      <c r="B54" s="92" t="s">
        <v>66</v>
      </c>
      <c r="C54" s="93" t="s">
        <v>21</v>
      </c>
      <c r="D54" s="152">
        <v>1.4500000000000001E-2</v>
      </c>
      <c r="E54" s="95"/>
      <c r="F54" s="95"/>
      <c r="G54" s="95"/>
      <c r="H54" s="96"/>
      <c r="I54" s="95">
        <f t="shared" si="2"/>
        <v>0</v>
      </c>
    </row>
    <row r="55" spans="1:10" ht="37.799999999999997">
      <c r="A55" s="91">
        <v>39</v>
      </c>
      <c r="B55" s="92" t="s">
        <v>89</v>
      </c>
      <c r="C55" s="93" t="s">
        <v>23</v>
      </c>
      <c r="D55" s="152">
        <v>1.45</v>
      </c>
      <c r="E55" s="95"/>
      <c r="F55" s="95"/>
      <c r="G55" s="95"/>
      <c r="H55" s="96"/>
      <c r="I55" s="95">
        <f t="shared" si="2"/>
        <v>0</v>
      </c>
    </row>
    <row r="56" spans="1:10" ht="50.4">
      <c r="A56" s="91">
        <v>40</v>
      </c>
      <c r="B56" s="92" t="s">
        <v>68</v>
      </c>
      <c r="C56" s="93" t="s">
        <v>21</v>
      </c>
      <c r="D56" s="152">
        <v>1.4500000000000001E-2</v>
      </c>
      <c r="E56" s="95"/>
      <c r="F56" s="95"/>
      <c r="G56" s="95"/>
      <c r="H56" s="96"/>
      <c r="I56" s="95">
        <f t="shared" si="2"/>
        <v>0</v>
      </c>
    </row>
    <row r="57" spans="1:10" ht="25.2">
      <c r="A57" s="85">
        <v>41</v>
      </c>
      <c r="B57" s="86" t="s">
        <v>69</v>
      </c>
      <c r="C57" s="87" t="s">
        <v>23</v>
      </c>
      <c r="D57" s="153">
        <v>1.5</v>
      </c>
      <c r="E57" s="89"/>
      <c r="F57" s="89"/>
      <c r="G57" s="89"/>
      <c r="H57" s="90"/>
      <c r="I57" s="89">
        <f t="shared" si="2"/>
        <v>0</v>
      </c>
    </row>
    <row r="58" spans="1:10" ht="25.2">
      <c r="A58" s="85">
        <v>42</v>
      </c>
      <c r="B58" s="86" t="s">
        <v>70</v>
      </c>
      <c r="C58" s="87" t="s">
        <v>23</v>
      </c>
      <c r="D58" s="153">
        <v>18.66</v>
      </c>
      <c r="E58" s="89"/>
      <c r="F58" s="89"/>
      <c r="G58" s="89"/>
      <c r="H58" s="90"/>
      <c r="I58" s="89">
        <f t="shared" si="2"/>
        <v>0</v>
      </c>
    </row>
    <row r="59" spans="1:10">
      <c r="A59" s="99"/>
      <c r="B59" s="100" t="s">
        <v>71</v>
      </c>
      <c r="C59" s="101"/>
      <c r="D59" s="154"/>
      <c r="E59" s="97"/>
      <c r="F59" s="97"/>
      <c r="G59" s="97"/>
      <c r="H59" s="98"/>
      <c r="I59" s="97" t="str">
        <f>TEXT(SUM(I46:I58),"0,00")</f>
        <v>0,00</v>
      </c>
    </row>
    <row r="60" spans="1:10">
      <c r="A60" s="81"/>
      <c r="B60" s="109" t="s">
        <v>72</v>
      </c>
      <c r="C60" s="110"/>
      <c r="D60" s="155"/>
      <c r="E60" s="112"/>
      <c r="F60" s="112"/>
      <c r="G60" s="112"/>
      <c r="H60" s="113"/>
      <c r="I60" s="112" t="str">
        <f>TEXT(SUM(I13:I59),"0,00")</f>
        <v>0,00</v>
      </c>
      <c r="J60" s="66"/>
    </row>
    <row r="61" spans="1:10">
      <c r="A61" s="130"/>
      <c r="B61" s="131"/>
      <c r="C61" s="132"/>
      <c r="D61" s="131"/>
      <c r="E61" s="133">
        <f>SUM(E$12:E60)</f>
        <v>0</v>
      </c>
      <c r="F61" s="133">
        <f>SUM(F$12:F60)</f>
        <v>0</v>
      </c>
      <c r="G61" s="133">
        <f>SUM(G$12:G60)</f>
        <v>0</v>
      </c>
      <c r="H61" s="134"/>
      <c r="I61" s="2">
        <f>SUM(I12:I60)</f>
        <v>0</v>
      </c>
    </row>
    <row r="62" spans="1:10">
      <c r="A62" s="1"/>
      <c r="B62" s="156" t="s">
        <v>73</v>
      </c>
      <c r="C62" s="157">
        <v>0.21</v>
      </c>
      <c r="D62" s="158"/>
      <c r="E62" s="159"/>
      <c r="F62" s="160"/>
      <c r="G62" s="160"/>
      <c r="H62" s="161"/>
      <c r="I62" s="2">
        <f>ROUND(I61*C62,2)</f>
        <v>0</v>
      </c>
    </row>
    <row r="63" spans="1:10">
      <c r="A63" s="1"/>
      <c r="B63" s="135"/>
      <c r="C63" s="136"/>
      <c r="D63" s="137"/>
      <c r="E63" s="138"/>
      <c r="F63" s="139"/>
      <c r="G63" s="138"/>
      <c r="H63" s="140"/>
      <c r="I63" s="2">
        <f>I61+I62</f>
        <v>0</v>
      </c>
    </row>
    <row r="64" spans="1:10">
      <c r="A64" s="1"/>
      <c r="B64" s="163"/>
      <c r="C64" s="1"/>
      <c r="D64" s="1"/>
      <c r="E64" s="1"/>
      <c r="F64" s="1"/>
      <c r="G64" s="1"/>
      <c r="H64" s="161"/>
      <c r="I64" s="1"/>
    </row>
    <row r="65" spans="1:9">
      <c r="A65" s="1"/>
      <c r="B65" s="162" t="s">
        <v>102</v>
      </c>
      <c r="C65" s="1"/>
      <c r="D65" s="1"/>
      <c r="E65" s="1"/>
      <c r="F65" s="1"/>
      <c r="G65" s="1"/>
      <c r="H65" s="161"/>
      <c r="I65" s="1"/>
    </row>
    <row r="66" spans="1:9">
      <c r="A66" s="1"/>
      <c r="B66" s="1"/>
      <c r="C66" s="1"/>
      <c r="D66" s="164"/>
      <c r="E66" s="1"/>
      <c r="F66" s="1"/>
      <c r="G66" s="1"/>
      <c r="H66" s="161"/>
      <c r="I66" s="1"/>
    </row>
    <row r="67" spans="1:9">
      <c r="C67" s="77"/>
      <c r="D67" s="77"/>
      <c r="E67" s="4"/>
      <c r="F67" s="4"/>
      <c r="G67" s="4"/>
    </row>
    <row r="68" spans="1:9">
      <c r="C68" s="77"/>
      <c r="D68" s="77"/>
      <c r="E68" s="4"/>
      <c r="F68" s="4"/>
      <c r="G68" s="4"/>
    </row>
    <row r="69" spans="1:9">
      <c r="C69" s="165" t="s">
        <v>75</v>
      </c>
      <c r="D69" s="77"/>
      <c r="E69" s="4"/>
      <c r="F69" s="4"/>
      <c r="G69" s="4"/>
    </row>
    <row r="70" spans="1:9">
      <c r="C70" s="77"/>
      <c r="D70" s="77"/>
      <c r="E70" s="4"/>
      <c r="F70" s="4"/>
      <c r="G70" s="4"/>
    </row>
    <row r="71" spans="1:9">
      <c r="C71" s="77"/>
      <c r="D71" s="77"/>
      <c r="E71" s="4"/>
      <c r="F71" s="4"/>
      <c r="G71" s="4"/>
    </row>
    <row r="72" spans="1:9">
      <c r="C72" s="77"/>
      <c r="D72" s="77"/>
      <c r="E72" s="4"/>
      <c r="F72" s="4"/>
      <c r="G72" s="4"/>
    </row>
    <row r="73" spans="1:9">
      <c r="C73" s="77"/>
      <c r="D73" s="77"/>
      <c r="E73" s="4"/>
      <c r="F73" s="4"/>
      <c r="G73" s="4"/>
    </row>
  </sheetData>
  <mergeCells count="3">
    <mergeCell ref="B5:I5"/>
    <mergeCell ref="B6:F6"/>
    <mergeCell ref="B7:F7"/>
  </mergeCells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C541-8E65-417A-AEC0-E4E9C9A3E113}">
  <sheetPr>
    <outlinePr summaryBelow="0"/>
  </sheetPr>
  <dimension ref="A1:J66"/>
  <sheetViews>
    <sheetView showZeros="0" zoomScale="120" zoomScaleNormal="120" workbookViewId="0">
      <pane ySplit="2" topLeftCell="A45" activePane="bottomLeft" state="frozen"/>
      <selection pane="bottomLeft" activeCell="B46" sqref="B46"/>
    </sheetView>
  </sheetViews>
  <sheetFormatPr defaultColWidth="9.33203125" defaultRowHeight="12.6"/>
  <cols>
    <col min="1" max="1" width="12.6640625" style="64" customWidth="1"/>
    <col min="2" max="2" width="31.6640625" style="65" customWidth="1"/>
    <col min="3" max="3" width="7.109375" style="76" customWidth="1"/>
    <col min="4" max="4" width="8.33203125" style="76" customWidth="1"/>
    <col min="5" max="5" width="10" style="77" hidden="1" customWidth="1"/>
    <col min="6" max="6" width="10.77734375" style="77" hidden="1" customWidth="1"/>
    <col min="7" max="7" width="10.109375" style="77" hidden="1" customWidth="1"/>
    <col min="8" max="8" width="10.109375" style="78" customWidth="1"/>
    <col min="9" max="9" width="11.77734375" style="77" customWidth="1"/>
    <col min="10" max="16384" width="9.33203125" style="4"/>
  </cols>
  <sheetData>
    <row r="1" spans="1:9" s="18" customFormat="1">
      <c r="A1" s="13" t="s">
        <v>77</v>
      </c>
      <c r="B1" s="14">
        <v>46</v>
      </c>
      <c r="C1" s="15"/>
      <c r="D1" s="15">
        <v>36</v>
      </c>
      <c r="E1" s="16"/>
      <c r="F1" s="16"/>
      <c r="G1" s="16"/>
      <c r="H1" s="17"/>
      <c r="I1" s="16"/>
    </row>
    <row r="2" spans="1:9" s="18" customFormat="1">
      <c r="A2" s="79" t="s">
        <v>83</v>
      </c>
      <c r="B2" s="19"/>
      <c r="C2" s="19"/>
      <c r="D2" s="20"/>
      <c r="E2" s="21"/>
      <c r="F2" s="21"/>
      <c r="G2" s="21"/>
      <c r="H2" s="22"/>
      <c r="I2" s="21"/>
    </row>
    <row r="3" spans="1:9" s="26" customFormat="1">
      <c r="A3" s="23" t="s">
        <v>80</v>
      </c>
      <c r="B3" s="23"/>
      <c r="C3" s="23"/>
      <c r="D3" s="23"/>
      <c r="E3" s="24"/>
      <c r="F3" s="24"/>
      <c r="G3" s="24"/>
      <c r="H3" s="25"/>
      <c r="I3" s="24"/>
    </row>
    <row r="4" spans="1:9" s="26" customFormat="1" ht="12.6" customHeight="1">
      <c r="A4" s="1"/>
      <c r="B4" s="3"/>
      <c r="E4" s="27"/>
      <c r="F4" s="27"/>
      <c r="G4" s="27"/>
      <c r="H4" s="28"/>
      <c r="I4" s="27"/>
    </row>
    <row r="5" spans="1:9" s="26" customFormat="1" ht="13.2">
      <c r="A5" s="29" t="s">
        <v>0</v>
      </c>
      <c r="B5" s="166" t="s">
        <v>14</v>
      </c>
      <c r="C5" s="167"/>
      <c r="D5" s="167"/>
      <c r="E5" s="167"/>
      <c r="F5" s="167"/>
      <c r="G5" s="167"/>
      <c r="H5" s="167"/>
      <c r="I5" s="167"/>
    </row>
    <row r="6" spans="1:9" s="26" customFormat="1" ht="13.8" thickBot="1">
      <c r="A6" s="29" t="s">
        <v>1</v>
      </c>
      <c r="B6" s="166" t="s">
        <v>15</v>
      </c>
      <c r="C6" s="167"/>
      <c r="D6" s="167"/>
      <c r="E6" s="167"/>
      <c r="F6" s="167"/>
      <c r="G6" s="27"/>
      <c r="H6" s="28"/>
      <c r="I6" s="27"/>
    </row>
    <row r="7" spans="1:9" s="26" customFormat="1" ht="14.4" thickTop="1" thickBot="1">
      <c r="A7" s="29" t="s">
        <v>2</v>
      </c>
      <c r="B7" s="166" t="s">
        <v>100</v>
      </c>
      <c r="C7" s="167"/>
      <c r="D7" s="167"/>
      <c r="E7" s="167"/>
      <c r="F7" s="167"/>
      <c r="G7" s="30" t="s">
        <v>13</v>
      </c>
      <c r="H7" s="31"/>
      <c r="I7" s="32">
        <f>I56</f>
        <v>0</v>
      </c>
    </row>
    <row r="8" spans="1:9" s="26" customFormat="1" ht="13.2" thickTop="1">
      <c r="A8" s="33"/>
      <c r="E8" s="27"/>
      <c r="F8" s="27"/>
      <c r="G8" s="27"/>
      <c r="H8" s="28"/>
      <c r="I8" s="34"/>
    </row>
    <row r="9" spans="1:9" s="43" customFormat="1">
      <c r="A9" s="35" t="s">
        <v>3</v>
      </c>
      <c r="B9" s="36" t="s">
        <v>4</v>
      </c>
      <c r="C9" s="37" t="s">
        <v>5</v>
      </c>
      <c r="D9" s="37" t="s">
        <v>9</v>
      </c>
      <c r="E9" s="38" t="s">
        <v>76</v>
      </c>
      <c r="F9" s="39"/>
      <c r="G9" s="40"/>
      <c r="H9" s="41" t="s">
        <v>78</v>
      </c>
      <c r="I9" s="42" t="s">
        <v>13</v>
      </c>
    </row>
    <row r="10" spans="1:9" ht="39" customHeight="1">
      <c r="A10" s="44" t="s">
        <v>6</v>
      </c>
      <c r="B10" s="45" t="s">
        <v>7</v>
      </c>
      <c r="C10" s="46" t="s">
        <v>8</v>
      </c>
      <c r="D10" s="47"/>
      <c r="E10" s="48" t="s">
        <v>10</v>
      </c>
      <c r="F10" s="48" t="s">
        <v>11</v>
      </c>
      <c r="G10" s="48" t="s">
        <v>12</v>
      </c>
      <c r="H10" s="49" t="s">
        <v>79</v>
      </c>
      <c r="I10" s="50"/>
    </row>
    <row r="11" spans="1:9">
      <c r="A11" s="51">
        <v>1</v>
      </c>
      <c r="B11" s="141">
        <v>3</v>
      </c>
      <c r="C11" s="142">
        <v>4</v>
      </c>
      <c r="D11" s="142">
        <v>5</v>
      </c>
      <c r="E11" s="142">
        <v>6</v>
      </c>
      <c r="F11" s="142">
        <v>7</v>
      </c>
      <c r="G11" s="142">
        <v>8</v>
      </c>
      <c r="H11" s="54" t="s">
        <v>81</v>
      </c>
      <c r="I11" s="55" t="s">
        <v>82</v>
      </c>
    </row>
    <row r="12" spans="1:9">
      <c r="A12" s="60"/>
      <c r="B12" s="61"/>
      <c r="C12" s="62"/>
      <c r="D12" s="146"/>
      <c r="E12" s="57"/>
      <c r="F12" s="57"/>
      <c r="G12" s="57"/>
      <c r="H12" s="58"/>
      <c r="I12" s="57"/>
    </row>
    <row r="13" spans="1:9">
      <c r="A13" s="121"/>
      <c r="B13" s="82" t="s">
        <v>17</v>
      </c>
      <c r="C13" s="83"/>
      <c r="D13" s="147"/>
      <c r="E13" s="122"/>
      <c r="F13" s="122"/>
      <c r="G13" s="122"/>
      <c r="H13" s="123"/>
      <c r="I13" s="122"/>
    </row>
    <row r="14" spans="1:9">
      <c r="A14" s="148"/>
      <c r="B14" s="149" t="s">
        <v>18</v>
      </c>
      <c r="C14" s="150"/>
      <c r="D14" s="149"/>
      <c r="E14" s="128"/>
      <c r="F14" s="128"/>
      <c r="G14" s="128"/>
      <c r="H14" s="129"/>
      <c r="I14" s="114" t="s">
        <v>19</v>
      </c>
    </row>
    <row r="15" spans="1:9" ht="25.2">
      <c r="A15" s="115">
        <v>1</v>
      </c>
      <c r="B15" s="116" t="s">
        <v>20</v>
      </c>
      <c r="C15" s="117" t="s">
        <v>21</v>
      </c>
      <c r="D15" s="151">
        <v>0.1125</v>
      </c>
      <c r="E15" s="119"/>
      <c r="F15" s="119"/>
      <c r="G15" s="119"/>
      <c r="H15" s="120"/>
      <c r="I15" s="119">
        <f t="shared" ref="I15:I26" si="0">ROUND(H15*D15,2)</f>
        <v>0</v>
      </c>
    </row>
    <row r="16" spans="1:9" ht="25.2">
      <c r="A16" s="91">
        <v>2</v>
      </c>
      <c r="B16" s="92" t="s">
        <v>22</v>
      </c>
      <c r="C16" s="93" t="s">
        <v>23</v>
      </c>
      <c r="D16" s="152">
        <v>3</v>
      </c>
      <c r="E16" s="95"/>
      <c r="F16" s="95"/>
      <c r="G16" s="95"/>
      <c r="H16" s="96"/>
      <c r="I16" s="95">
        <f t="shared" si="0"/>
        <v>0</v>
      </c>
    </row>
    <row r="17" spans="1:9">
      <c r="A17" s="91">
        <v>3</v>
      </c>
      <c r="B17" s="92" t="s">
        <v>27</v>
      </c>
      <c r="C17" s="93" t="s">
        <v>28</v>
      </c>
      <c r="D17" s="152">
        <v>2</v>
      </c>
      <c r="E17" s="95"/>
      <c r="F17" s="95"/>
      <c r="G17" s="95"/>
      <c r="H17" s="96"/>
      <c r="I17" s="95">
        <f t="shared" si="0"/>
        <v>0</v>
      </c>
    </row>
    <row r="18" spans="1:9" ht="25.2">
      <c r="A18" s="91">
        <v>4</v>
      </c>
      <c r="B18" s="92" t="s">
        <v>29</v>
      </c>
      <c r="C18" s="93" t="s">
        <v>28</v>
      </c>
      <c r="D18" s="152">
        <v>2</v>
      </c>
      <c r="E18" s="95"/>
      <c r="F18" s="95"/>
      <c r="G18" s="95"/>
      <c r="H18" s="96"/>
      <c r="I18" s="95">
        <f t="shared" si="0"/>
        <v>0</v>
      </c>
    </row>
    <row r="19" spans="1:9" ht="25.2">
      <c r="A19" s="91">
        <v>5</v>
      </c>
      <c r="B19" s="92" t="s">
        <v>33</v>
      </c>
      <c r="C19" s="93" t="s">
        <v>34</v>
      </c>
      <c r="D19" s="152">
        <v>0.02</v>
      </c>
      <c r="E19" s="95"/>
      <c r="F19" s="95"/>
      <c r="G19" s="95"/>
      <c r="H19" s="96"/>
      <c r="I19" s="95">
        <f t="shared" si="0"/>
        <v>0</v>
      </c>
    </row>
    <row r="20" spans="1:9">
      <c r="A20" s="91">
        <v>6</v>
      </c>
      <c r="B20" s="92" t="s">
        <v>91</v>
      </c>
      <c r="C20" s="93" t="s">
        <v>28</v>
      </c>
      <c r="D20" s="152">
        <v>1</v>
      </c>
      <c r="E20" s="95"/>
      <c r="F20" s="95"/>
      <c r="G20" s="95"/>
      <c r="H20" s="96"/>
      <c r="I20" s="95">
        <f t="shared" si="0"/>
        <v>0</v>
      </c>
    </row>
    <row r="21" spans="1:9">
      <c r="A21" s="91">
        <v>7</v>
      </c>
      <c r="B21" s="92" t="s">
        <v>92</v>
      </c>
      <c r="C21" s="93" t="s">
        <v>28</v>
      </c>
      <c r="D21" s="152">
        <v>1</v>
      </c>
      <c r="E21" s="95"/>
      <c r="F21" s="95"/>
      <c r="G21" s="95"/>
      <c r="H21" s="96"/>
      <c r="I21" s="95">
        <f t="shared" si="0"/>
        <v>0</v>
      </c>
    </row>
    <row r="22" spans="1:9" ht="50.4">
      <c r="A22" s="91">
        <v>8</v>
      </c>
      <c r="B22" s="92" t="s">
        <v>38</v>
      </c>
      <c r="C22" s="93" t="s">
        <v>39</v>
      </c>
      <c r="D22" s="152">
        <v>0.02</v>
      </c>
      <c r="E22" s="95"/>
      <c r="F22" s="95"/>
      <c r="G22" s="95"/>
      <c r="H22" s="96"/>
      <c r="I22" s="95">
        <f t="shared" si="0"/>
        <v>0</v>
      </c>
    </row>
    <row r="23" spans="1:9" ht="50.4">
      <c r="A23" s="91">
        <v>9</v>
      </c>
      <c r="B23" s="92" t="s">
        <v>40</v>
      </c>
      <c r="C23" s="93" t="s">
        <v>39</v>
      </c>
      <c r="D23" s="152">
        <v>1.4999999999999999E-2</v>
      </c>
      <c r="E23" s="95"/>
      <c r="F23" s="95"/>
      <c r="G23" s="95"/>
      <c r="H23" s="96"/>
      <c r="I23" s="95">
        <f t="shared" si="0"/>
        <v>0</v>
      </c>
    </row>
    <row r="24" spans="1:9">
      <c r="A24" s="91">
        <v>10</v>
      </c>
      <c r="B24" s="92" t="s">
        <v>41</v>
      </c>
      <c r="C24" s="93" t="s">
        <v>25</v>
      </c>
      <c r="D24" s="152">
        <v>1.1000000000000001</v>
      </c>
      <c r="E24" s="95"/>
      <c r="F24" s="95"/>
      <c r="G24" s="95"/>
      <c r="H24" s="96"/>
      <c r="I24" s="95">
        <f t="shared" si="0"/>
        <v>0</v>
      </c>
    </row>
    <row r="25" spans="1:9" ht="25.2">
      <c r="A25" s="85">
        <v>11</v>
      </c>
      <c r="B25" s="86" t="s">
        <v>42</v>
      </c>
      <c r="C25" s="87" t="s">
        <v>21</v>
      </c>
      <c r="D25" s="153">
        <v>0.1125</v>
      </c>
      <c r="E25" s="89"/>
      <c r="F25" s="89"/>
      <c r="G25" s="89"/>
      <c r="H25" s="90"/>
      <c r="I25" s="89">
        <f t="shared" si="0"/>
        <v>0</v>
      </c>
    </row>
    <row r="26" spans="1:9" ht="25.2">
      <c r="A26" s="91">
        <v>12</v>
      </c>
      <c r="B26" s="92" t="s">
        <v>43</v>
      </c>
      <c r="C26" s="93" t="s">
        <v>44</v>
      </c>
      <c r="D26" s="152">
        <v>50</v>
      </c>
      <c r="E26" s="95"/>
      <c r="F26" s="95"/>
      <c r="G26" s="95"/>
      <c r="H26" s="96"/>
      <c r="I26" s="95">
        <f t="shared" si="0"/>
        <v>0</v>
      </c>
    </row>
    <row r="27" spans="1:9">
      <c r="A27" s="99"/>
      <c r="B27" s="100" t="s">
        <v>45</v>
      </c>
      <c r="C27" s="101"/>
      <c r="D27" s="154"/>
      <c r="E27" s="97"/>
      <c r="F27" s="97"/>
      <c r="G27" s="97"/>
      <c r="H27" s="98"/>
      <c r="I27" s="97" t="str">
        <f>TEXT(SUM(I14:I26),"0,00")</f>
        <v>0,00</v>
      </c>
    </row>
    <row r="28" spans="1:9">
      <c r="A28" s="143"/>
      <c r="B28" s="144" t="s">
        <v>46</v>
      </c>
      <c r="C28" s="145"/>
      <c r="D28" s="144"/>
      <c r="E28" s="57"/>
      <c r="F28" s="57"/>
      <c r="G28" s="57"/>
      <c r="H28" s="58"/>
      <c r="I28" s="59" t="s">
        <v>19</v>
      </c>
    </row>
    <row r="29" spans="1:9" ht="50.4">
      <c r="A29" s="91">
        <v>13</v>
      </c>
      <c r="B29" s="92" t="s">
        <v>48</v>
      </c>
      <c r="C29" s="93" t="s">
        <v>49</v>
      </c>
      <c r="D29" s="152">
        <v>1.7</v>
      </c>
      <c r="E29" s="95"/>
      <c r="F29" s="95"/>
      <c r="G29" s="95"/>
      <c r="H29" s="96"/>
      <c r="I29" s="95">
        <f t="shared" ref="I29:I42" si="1">ROUND(H29*D29,2)</f>
        <v>0</v>
      </c>
    </row>
    <row r="30" spans="1:9" ht="50.4">
      <c r="A30" s="91">
        <v>14</v>
      </c>
      <c r="B30" s="92" t="s">
        <v>50</v>
      </c>
      <c r="C30" s="93" t="s">
        <v>49</v>
      </c>
      <c r="D30" s="152">
        <v>1.7</v>
      </c>
      <c r="E30" s="95"/>
      <c r="F30" s="95"/>
      <c r="G30" s="95"/>
      <c r="H30" s="96"/>
      <c r="I30" s="95">
        <f t="shared" si="1"/>
        <v>0</v>
      </c>
    </row>
    <row r="31" spans="1:9" ht="50.4">
      <c r="A31" s="91">
        <v>15</v>
      </c>
      <c r="B31" s="92" t="s">
        <v>51</v>
      </c>
      <c r="C31" s="93" t="s">
        <v>49</v>
      </c>
      <c r="D31" s="152">
        <v>2.7</v>
      </c>
      <c r="E31" s="95"/>
      <c r="F31" s="95"/>
      <c r="G31" s="95"/>
      <c r="H31" s="96"/>
      <c r="I31" s="95">
        <f t="shared" si="1"/>
        <v>0</v>
      </c>
    </row>
    <row r="32" spans="1:9" ht="25.2">
      <c r="A32" s="91">
        <v>16</v>
      </c>
      <c r="B32" s="92" t="s">
        <v>52</v>
      </c>
      <c r="C32" s="93" t="s">
        <v>39</v>
      </c>
      <c r="D32" s="152">
        <v>8.4000000000000005E-2</v>
      </c>
      <c r="E32" s="95"/>
      <c r="F32" s="95"/>
      <c r="G32" s="95"/>
      <c r="H32" s="96"/>
      <c r="I32" s="95">
        <f t="shared" si="1"/>
        <v>0</v>
      </c>
    </row>
    <row r="33" spans="1:9" ht="37.799999999999997">
      <c r="A33" s="91">
        <v>18</v>
      </c>
      <c r="B33" s="92" t="s">
        <v>87</v>
      </c>
      <c r="C33" s="93" t="s">
        <v>49</v>
      </c>
      <c r="D33" s="152">
        <v>4.5</v>
      </c>
      <c r="E33" s="95"/>
      <c r="F33" s="95"/>
      <c r="G33" s="95"/>
      <c r="H33" s="96"/>
      <c r="I33" s="95">
        <f t="shared" si="1"/>
        <v>0</v>
      </c>
    </row>
    <row r="34" spans="1:9" ht="25.2">
      <c r="A34" s="91">
        <v>19</v>
      </c>
      <c r="B34" s="92" t="s">
        <v>56</v>
      </c>
      <c r="C34" s="93" t="s">
        <v>28</v>
      </c>
      <c r="D34" s="152">
        <v>1</v>
      </c>
      <c r="E34" s="95"/>
      <c r="F34" s="95"/>
      <c r="G34" s="95"/>
      <c r="H34" s="96"/>
      <c r="I34" s="95">
        <f t="shared" si="1"/>
        <v>0</v>
      </c>
    </row>
    <row r="35" spans="1:9" ht="25.2">
      <c r="A35" s="91">
        <v>20</v>
      </c>
      <c r="B35" s="92" t="s">
        <v>57</v>
      </c>
      <c r="C35" s="93" t="s">
        <v>34</v>
      </c>
      <c r="D35" s="152">
        <v>0.04</v>
      </c>
      <c r="E35" s="95"/>
      <c r="F35" s="95"/>
      <c r="G35" s="95"/>
      <c r="H35" s="96"/>
      <c r="I35" s="95">
        <f t="shared" si="1"/>
        <v>0</v>
      </c>
    </row>
    <row r="36" spans="1:9">
      <c r="A36" s="91">
        <v>21</v>
      </c>
      <c r="B36" s="92" t="s">
        <v>53</v>
      </c>
      <c r="C36" s="93" t="s">
        <v>34</v>
      </c>
      <c r="D36" s="152">
        <v>0.04</v>
      </c>
      <c r="E36" s="95"/>
      <c r="F36" s="95"/>
      <c r="G36" s="95"/>
      <c r="H36" s="96"/>
      <c r="I36" s="95">
        <f t="shared" si="1"/>
        <v>0</v>
      </c>
    </row>
    <row r="37" spans="1:9" ht="25.2">
      <c r="A37" s="91">
        <v>22</v>
      </c>
      <c r="B37" s="92" t="s">
        <v>93</v>
      </c>
      <c r="C37" s="93" t="s">
        <v>34</v>
      </c>
      <c r="D37" s="152">
        <v>0.03</v>
      </c>
      <c r="E37" s="95"/>
      <c r="F37" s="95"/>
      <c r="G37" s="95"/>
      <c r="H37" s="96"/>
      <c r="I37" s="95">
        <f t="shared" si="1"/>
        <v>0</v>
      </c>
    </row>
    <row r="38" spans="1:9" ht="25.2">
      <c r="A38" s="91">
        <v>24</v>
      </c>
      <c r="B38" s="92" t="s">
        <v>94</v>
      </c>
      <c r="C38" s="93" t="s">
        <v>34</v>
      </c>
      <c r="D38" s="152">
        <v>0.02</v>
      </c>
      <c r="E38" s="95"/>
      <c r="F38" s="95"/>
      <c r="G38" s="95"/>
      <c r="H38" s="96"/>
      <c r="I38" s="95">
        <f t="shared" si="1"/>
        <v>0</v>
      </c>
    </row>
    <row r="39" spans="1:9">
      <c r="A39" s="91">
        <v>25</v>
      </c>
      <c r="B39" s="92" t="s">
        <v>53</v>
      </c>
      <c r="C39" s="93" t="s">
        <v>34</v>
      </c>
      <c r="D39" s="152">
        <v>0.02</v>
      </c>
      <c r="E39" s="95"/>
      <c r="F39" s="95"/>
      <c r="G39" s="95"/>
      <c r="H39" s="96"/>
      <c r="I39" s="95">
        <f t="shared" si="1"/>
        <v>0</v>
      </c>
    </row>
    <row r="40" spans="1:9" ht="25.2">
      <c r="A40" s="91">
        <v>26</v>
      </c>
      <c r="B40" s="92" t="s">
        <v>95</v>
      </c>
      <c r="C40" s="93" t="s">
        <v>28</v>
      </c>
      <c r="D40" s="152">
        <v>1</v>
      </c>
      <c r="E40" s="95"/>
      <c r="F40" s="95"/>
      <c r="G40" s="95"/>
      <c r="H40" s="96"/>
      <c r="I40" s="95">
        <f t="shared" si="1"/>
        <v>0</v>
      </c>
    </row>
    <row r="41" spans="1:9">
      <c r="A41" s="85">
        <v>27</v>
      </c>
      <c r="B41" s="86" t="s">
        <v>96</v>
      </c>
      <c r="C41" s="87" t="s">
        <v>28</v>
      </c>
      <c r="D41" s="153">
        <v>1</v>
      </c>
      <c r="E41" s="89"/>
      <c r="F41" s="89"/>
      <c r="G41" s="89"/>
      <c r="H41" s="90"/>
      <c r="I41" s="89">
        <f t="shared" si="1"/>
        <v>0</v>
      </c>
    </row>
    <row r="42" spans="1:9">
      <c r="A42" s="91">
        <v>28</v>
      </c>
      <c r="B42" s="92" t="s">
        <v>97</v>
      </c>
      <c r="C42" s="93" t="s">
        <v>28</v>
      </c>
      <c r="D42" s="152">
        <v>1</v>
      </c>
      <c r="E42" s="95"/>
      <c r="F42" s="95"/>
      <c r="G42" s="95"/>
      <c r="H42" s="96"/>
      <c r="I42" s="95">
        <f t="shared" si="1"/>
        <v>0</v>
      </c>
    </row>
    <row r="43" spans="1:9" ht="25.2">
      <c r="A43" s="99"/>
      <c r="B43" s="100" t="s">
        <v>58</v>
      </c>
      <c r="C43" s="101"/>
      <c r="D43" s="154"/>
      <c r="E43" s="97"/>
      <c r="F43" s="97"/>
      <c r="G43" s="97"/>
      <c r="H43" s="98"/>
      <c r="I43" s="97" t="str">
        <f>TEXT(SUM(I28:I42),"0,00")</f>
        <v>0,00</v>
      </c>
    </row>
    <row r="44" spans="1:9">
      <c r="A44" s="143"/>
      <c r="B44" s="144" t="s">
        <v>59</v>
      </c>
      <c r="C44" s="145"/>
      <c r="D44" s="144"/>
      <c r="E44" s="57"/>
      <c r="F44" s="57"/>
      <c r="G44" s="57"/>
      <c r="H44" s="58"/>
      <c r="I44" s="59" t="s">
        <v>19</v>
      </c>
    </row>
    <row r="45" spans="1:9" ht="37.799999999999997">
      <c r="A45" s="91">
        <v>29</v>
      </c>
      <c r="B45" s="92" t="s">
        <v>60</v>
      </c>
      <c r="C45" s="93" t="s">
        <v>21</v>
      </c>
      <c r="D45" s="152">
        <v>0.1125</v>
      </c>
      <c r="E45" s="95"/>
      <c r="F45" s="95"/>
      <c r="G45" s="95"/>
      <c r="H45" s="96"/>
      <c r="I45" s="95">
        <f t="shared" ref="I45:I51" si="2">ROUND(H45*D45,2)</f>
        <v>0</v>
      </c>
    </row>
    <row r="46" spans="1:9" ht="50.4">
      <c r="A46" s="91">
        <v>30</v>
      </c>
      <c r="B46" s="92" t="s">
        <v>104</v>
      </c>
      <c r="C46" s="93" t="s">
        <v>23</v>
      </c>
      <c r="D46" s="152">
        <v>22.5</v>
      </c>
      <c r="E46" s="95"/>
      <c r="F46" s="95"/>
      <c r="G46" s="95"/>
      <c r="H46" s="96"/>
      <c r="I46" s="95">
        <f t="shared" si="2"/>
        <v>0</v>
      </c>
    </row>
    <row r="47" spans="1:9" ht="37.799999999999997">
      <c r="A47" s="91">
        <v>31</v>
      </c>
      <c r="B47" s="92" t="s">
        <v>62</v>
      </c>
      <c r="C47" s="93" t="s">
        <v>23</v>
      </c>
      <c r="D47" s="152">
        <v>12.36</v>
      </c>
      <c r="E47" s="95"/>
      <c r="F47" s="95"/>
      <c r="G47" s="95"/>
      <c r="H47" s="96"/>
      <c r="I47" s="95">
        <f t="shared" si="2"/>
        <v>0</v>
      </c>
    </row>
    <row r="48" spans="1:9" ht="37.799999999999997">
      <c r="A48" s="91">
        <v>32</v>
      </c>
      <c r="B48" s="92" t="s">
        <v>63</v>
      </c>
      <c r="C48" s="93" t="s">
        <v>23</v>
      </c>
      <c r="D48" s="152">
        <v>11.25</v>
      </c>
      <c r="E48" s="95"/>
      <c r="F48" s="95"/>
      <c r="G48" s="95"/>
      <c r="H48" s="96"/>
      <c r="I48" s="95">
        <f t="shared" si="2"/>
        <v>0</v>
      </c>
    </row>
    <row r="49" spans="1:10" ht="37.799999999999997">
      <c r="A49" s="91">
        <v>33</v>
      </c>
      <c r="B49" s="92" t="s">
        <v>64</v>
      </c>
      <c r="C49" s="93" t="s">
        <v>23</v>
      </c>
      <c r="D49" s="152">
        <v>3</v>
      </c>
      <c r="E49" s="95"/>
      <c r="F49" s="95"/>
      <c r="G49" s="95"/>
      <c r="H49" s="96"/>
      <c r="I49" s="95">
        <f t="shared" si="2"/>
        <v>0</v>
      </c>
    </row>
    <row r="50" spans="1:10" ht="25.2">
      <c r="A50" s="85">
        <v>34</v>
      </c>
      <c r="B50" s="86" t="s">
        <v>69</v>
      </c>
      <c r="C50" s="87" t="s">
        <v>23</v>
      </c>
      <c r="D50" s="153">
        <v>3</v>
      </c>
      <c r="E50" s="89"/>
      <c r="F50" s="89"/>
      <c r="G50" s="89"/>
      <c r="H50" s="90"/>
      <c r="I50" s="89">
        <f t="shared" si="2"/>
        <v>0</v>
      </c>
    </row>
    <row r="51" spans="1:10" ht="37.799999999999997">
      <c r="A51" s="85">
        <v>35</v>
      </c>
      <c r="B51" s="86" t="s">
        <v>101</v>
      </c>
      <c r="C51" s="87" t="s">
        <v>23</v>
      </c>
      <c r="D51" s="153">
        <v>40.6</v>
      </c>
      <c r="E51" s="89"/>
      <c r="F51" s="89"/>
      <c r="G51" s="89"/>
      <c r="H51" s="90"/>
      <c r="I51" s="89">
        <f t="shared" si="2"/>
        <v>0</v>
      </c>
    </row>
    <row r="52" spans="1:10">
      <c r="A52" s="99"/>
      <c r="B52" s="100" t="s">
        <v>71</v>
      </c>
      <c r="C52" s="101"/>
      <c r="D52" s="154"/>
      <c r="E52" s="97"/>
      <c r="F52" s="97"/>
      <c r="G52" s="97"/>
      <c r="H52" s="98"/>
      <c r="I52" s="97" t="str">
        <f>TEXT(SUM(I44:I51),"0,00")</f>
        <v>0,00</v>
      </c>
    </row>
    <row r="53" spans="1:10">
      <c r="A53" s="81"/>
      <c r="B53" s="109" t="s">
        <v>72</v>
      </c>
      <c r="C53" s="110"/>
      <c r="D53" s="155"/>
      <c r="E53" s="112"/>
      <c r="F53" s="112"/>
      <c r="G53" s="112"/>
      <c r="H53" s="113"/>
      <c r="I53" s="112" t="str">
        <f>TEXT(SUM(I13:I52),"0,00")</f>
        <v>0,00</v>
      </c>
      <c r="J53" s="66"/>
    </row>
    <row r="54" spans="1:10">
      <c r="A54" s="130"/>
      <c r="B54" s="131"/>
      <c r="C54" s="132"/>
      <c r="D54" s="131"/>
      <c r="E54" s="133">
        <f>SUM(E$12:E53)</f>
        <v>0</v>
      </c>
      <c r="F54" s="133">
        <f>SUM(F$12:F53)</f>
        <v>0</v>
      </c>
      <c r="G54" s="133">
        <f>SUM(G$12:G53)</f>
        <v>0</v>
      </c>
      <c r="H54" s="134"/>
      <c r="I54" s="2">
        <f>SUM(I12:I53)</f>
        <v>0</v>
      </c>
    </row>
    <row r="55" spans="1:10">
      <c r="A55" s="1"/>
      <c r="B55" s="156" t="s">
        <v>73</v>
      </c>
      <c r="C55" s="157">
        <v>0.21</v>
      </c>
      <c r="D55" s="158"/>
      <c r="E55" s="159"/>
      <c r="F55" s="160"/>
      <c r="G55" s="160"/>
      <c r="H55" s="161"/>
      <c r="I55" s="2">
        <f>ROUND(I54*C55,2)</f>
        <v>0</v>
      </c>
    </row>
    <row r="56" spans="1:10">
      <c r="A56" s="1"/>
      <c r="B56" s="135"/>
      <c r="C56" s="136"/>
      <c r="D56" s="137"/>
      <c r="E56" s="138"/>
      <c r="F56" s="139"/>
      <c r="G56" s="138"/>
      <c r="H56" s="140"/>
      <c r="I56" s="2">
        <f>I54+I55</f>
        <v>0</v>
      </c>
    </row>
    <row r="57" spans="1:10">
      <c r="A57" s="1"/>
      <c r="B57" s="163"/>
      <c r="C57" s="1"/>
      <c r="D57" s="1"/>
      <c r="E57" s="1"/>
      <c r="F57" s="1"/>
      <c r="G57" s="1"/>
      <c r="H57" s="161"/>
      <c r="I57" s="1"/>
    </row>
    <row r="58" spans="1:10">
      <c r="A58" s="1"/>
      <c r="B58" s="162" t="s">
        <v>74</v>
      </c>
      <c r="C58" s="1"/>
      <c r="D58" s="1"/>
      <c r="E58" s="1"/>
      <c r="F58" s="1"/>
      <c r="G58" s="1"/>
      <c r="H58" s="161"/>
      <c r="I58" s="1"/>
    </row>
    <row r="59" spans="1:10">
      <c r="A59" s="1"/>
      <c r="B59" s="1"/>
      <c r="C59" s="1"/>
      <c r="D59" s="164"/>
      <c r="E59" s="1"/>
      <c r="F59" s="1"/>
      <c r="G59" s="1"/>
      <c r="H59" s="161"/>
      <c r="I59" s="1"/>
    </row>
    <row r="60" spans="1:10">
      <c r="C60" s="77"/>
      <c r="D60" s="77"/>
      <c r="E60" s="4"/>
      <c r="F60" s="4"/>
      <c r="G60" s="4"/>
    </row>
    <row r="61" spans="1:10">
      <c r="C61" s="77"/>
      <c r="D61" s="77"/>
      <c r="E61" s="4"/>
      <c r="F61" s="4"/>
      <c r="G61" s="4"/>
    </row>
    <row r="62" spans="1:10">
      <c r="C62" s="165" t="s">
        <v>75</v>
      </c>
      <c r="D62" s="77"/>
      <c r="E62" s="4"/>
      <c r="F62" s="4"/>
      <c r="G62" s="4"/>
    </row>
    <row r="63" spans="1:10">
      <c r="C63" s="77"/>
      <c r="D63" s="77"/>
      <c r="E63" s="4"/>
      <c r="F63" s="4"/>
      <c r="G63" s="4"/>
    </row>
    <row r="64" spans="1:10">
      <c r="C64" s="77"/>
      <c r="D64" s="77"/>
      <c r="E64" s="4"/>
      <c r="F64" s="4"/>
      <c r="G64" s="4"/>
    </row>
    <row r="65" spans="3:7">
      <c r="C65" s="77"/>
      <c r="D65" s="77"/>
      <c r="E65" s="4"/>
      <c r="F65" s="4"/>
      <c r="G65" s="4"/>
    </row>
    <row r="66" spans="3:7">
      <c r="C66" s="77"/>
      <c r="D66" s="77"/>
      <c r="E66" s="4"/>
      <c r="F66" s="4"/>
      <c r="G66" s="4"/>
    </row>
  </sheetData>
  <mergeCells count="3">
    <mergeCell ref="B5:I5"/>
    <mergeCell ref="B6:F6"/>
    <mergeCell ref="B7:F7"/>
  </mergeCells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VI xmlns="10d82443-09d3-40b0-8c83-26301ffc3ad6" xsi:nil="true"/>
    <Inici xmlns="10d82443-09d3-40b0-8c83-26301ffc3ad6">
      <Url xsi:nil="true"/>
      <Description xsi:nil="true"/>
    </Inici>
    <Eil_x002e_Nr_x002e_ xmlns="10d82443-09d3-40b0-8c83-26301ffc3ad6" xsi:nil="true"/>
    <TaxCatchAll xmlns="ee1859fd-5c03-4aad-a8ae-84688b43cb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22" ma:contentTypeDescription="Kurkite naują dokumentą." ma:contentTypeScope="" ma:versionID="869be6e0d1f408f0e19f1c728daf5883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3cf4cf79aa28ed6ea8c79c7a69c6d54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VI" minOccurs="0"/>
                <xsd:element ref="ns2:Inici" minOccurs="0"/>
                <xsd:element ref="ns2:Eil_x002e_Nr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VI" ma:index="25" nillable="true" ma:displayName="VI" ma:format="Dropdown" ma:internalName="VI">
      <xsd:simpleType>
        <xsd:restriction base="dms:Text">
          <xsd:maxLength value="255"/>
        </xsd:restriction>
      </xsd:simpleType>
    </xsd:element>
    <xsd:element name="Inici" ma:index="26" nillable="true" ma:displayName="Inici" ma:format="Hyperlink" ma:internalName="Inici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il_x002e_Nr_x002e_" ma:index="27" nillable="true" ma:displayName="Eil.Nr." ma:format="Dropdown" ma:internalName="Eil_x002e_Nr_x002e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3B87A2-7858-4B2E-B6C8-FB6B74839D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F7A6B1-14BA-4F96-B8CD-B8432BE41C48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ee1859fd-5c03-4aad-a8ae-84688b43cbdc"/>
    <ds:schemaRef ds:uri="10d82443-09d3-40b0-8c83-26301ffc3ad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79B4C50-A866-4543-BD1D-C7842C13C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2A vyrų</vt:lpstr>
      <vt:lpstr>2A moterų</vt:lpstr>
      <vt:lpstr>2A prausykla</vt:lpstr>
      <vt:lpstr>5A vyrų</vt:lpstr>
      <vt:lpstr>5A moterų</vt:lpstr>
      <vt:lpstr>5A prausykla</vt:lpstr>
      <vt:lpstr>'2A moterų'!M_P1</vt:lpstr>
      <vt:lpstr>'2A prausykla'!M_P1</vt:lpstr>
      <vt:lpstr>'5A moterų'!M_P1</vt:lpstr>
      <vt:lpstr>'5A prausykla'!M_P1</vt:lpstr>
      <vt:lpstr>'5A vyrų'!M_P1</vt:lpstr>
      <vt:lpstr>M_P1</vt:lpstr>
      <vt:lpstr>'2A moterų'!Print_Titles</vt:lpstr>
      <vt:lpstr>'2A prausykla'!Print_Titles</vt:lpstr>
      <vt:lpstr>'2A vyrų'!Print_Titles</vt:lpstr>
      <vt:lpstr>'5A moterų'!Print_Titles</vt:lpstr>
      <vt:lpstr>'5A prausykla'!Print_Titles</vt:lpstr>
      <vt:lpstr>'5A vyrų'!Print_Titles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Skaistė Guigaitė</cp:lastModifiedBy>
  <cp:lastPrinted>2009-05-19T09:04:09Z</cp:lastPrinted>
  <dcterms:created xsi:type="dcterms:W3CDTF">2009-04-14T06:40:12Z</dcterms:created>
  <dcterms:modified xsi:type="dcterms:W3CDTF">2026-04-30T10:40:37Z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  <property fmtid="{D5CDD505-2E9C-101B-9397-08002B2CF9AE}" pid="5" name="ContentTypeId">
    <vt:lpwstr>0x010100DB8210A874BFC64B87AC34CB24042502</vt:lpwstr>
  </property>
  <property fmtid="{D5CDD505-2E9C-101B-9397-08002B2CF9AE}" pid="6" name="MediaServiceImageTags">
    <vt:lpwstr/>
  </property>
</Properties>
</file>