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PIRKIMAI\Loretos\PIRKIMAI\2026 VP\AS-410M\"/>
    </mc:Choice>
  </mc:AlternateContent>
  <xr:revisionPtr revIDLastSave="0" documentId="13_ncr:1_{61999AEB-9C08-42BF-9234-1B884A8F47AA}" xr6:coauthVersionLast="36" xr6:coauthVersionMax="36" xr10:uidLastSave="{00000000-0000-0000-0000-000000000000}"/>
  <bookViews>
    <workbookView xWindow="0" yWindow="0" windowWidth="28800" windowHeight="12228" xr2:uid="{173DF732-1EA3-411F-9557-3AD79986B105}"/>
  </bookViews>
  <sheets>
    <sheet name="TS siulomu priemoniu" sheetId="3" r:id="rId1"/>
    <sheet name="NR.2 Įrangos reikalavimai"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3" l="1"/>
  <c r="L16" i="3"/>
  <c r="M20" i="3" s="1"/>
  <c r="M21" i="3" l="1"/>
</calcChain>
</file>

<file path=xl/sharedStrings.xml><?xml version="1.0" encoding="utf-8"?>
<sst xmlns="http://schemas.openxmlformats.org/spreadsheetml/2006/main" count="114" uniqueCount="106">
  <si>
    <t>Pavadinimas</t>
  </si>
  <si>
    <t>Techniniai  reikalavimai/paskirtis</t>
  </si>
  <si>
    <t>Pageidaujama pakuotė</t>
  </si>
  <si>
    <t>Mato vienetas</t>
  </si>
  <si>
    <t>Tiekėjo siūloma pakuotė</t>
  </si>
  <si>
    <t>Tiekėjo siūlomos pakuotės kaina, Eur su PVM</t>
  </si>
  <si>
    <t>BVPŽ kodas</t>
  </si>
  <si>
    <t>PVM dydis %</t>
  </si>
  <si>
    <t>Siūlomos prekės pavadinimas, gamintojas, katalogo Nr, prekės kodas, psl.</t>
  </si>
  <si>
    <t>1.1</t>
  </si>
  <si>
    <t>1.2</t>
  </si>
  <si>
    <t>TECHNINĖ SPECIFIKACIJA IR PASIŪLYMO FORMA</t>
  </si>
  <si>
    <t>1 mato vnt. įkainis, Eur be PVM</t>
  </si>
  <si>
    <t>Filtras AS 410 M</t>
  </si>
  <si>
    <r>
      <t xml:space="preserve">Produktas naudojamas automatinės parafino blokų paruošimo sistemos AS-410M atliekų siurbimo bloke tam, kad pjovimo metu susidariusios parafino atliekos butų saugiai surinktos ir neišsibarstytų po įrangos darbinę aplinką taip užteršdamos paviršius. Filtras pagamintas iš neaustinės medžiagos (poliesterio). Dydis 11,7 mm x 11,5 mm x 1 mm </t>
    </r>
    <r>
      <rPr>
        <sz val="11"/>
        <color theme="1"/>
        <rFont val="Calibri"/>
        <family val="2"/>
        <charset val="186"/>
      </rPr>
      <t>± 1 mm</t>
    </r>
  </si>
  <si>
    <t>1pak/ 10 vnt</t>
  </si>
  <si>
    <t>pak</t>
  </si>
  <si>
    <t>Pernešimo juosta AS- 410M</t>
  </si>
  <si>
    <t>1.3</t>
  </si>
  <si>
    <t>Mikrotominiai peiliukai AS 410M</t>
  </si>
  <si>
    <t>1.4</t>
  </si>
  <si>
    <t>Terminė kalkė AS- 410M</t>
  </si>
  <si>
    <t>Terminė kalkė yra specialus vartojimo reikmuo, skirtas automatinei parafino blokų paruošimo sistemai Auto Slide Preparation System AS-410M. Produktas naudojamas objektinių stiklelių, ant kurių talpinami parafininiai pjūviai, markiravimui. Tam juostos vidinė pusė yra kaitinama lazerine terminio spausdintuvo galvute, kad informacija nuo kalkės būtų perkelta ant šlifuotos objektinio stiklelio dalies. Sudėtis: pagrindinė plėvelė: polietileno tereftalatas; tušas- derva, vaškas, parafinas, juodoji anglis; ritinėlio šerdis- popierius. Dydis- 30 mm x 100000 mm x 0,006 mm ± 1 mm.</t>
  </si>
  <si>
    <r>
      <t xml:space="preserve">Pernešimo juosta yra specialus vartojimo reikmuo, skirtas automatinei parafino blokų paruošimo sistemai </t>
    </r>
    <r>
      <rPr>
        <sz val="10.5"/>
        <color theme="1"/>
        <rFont val="Times New Roman"/>
        <family val="1"/>
        <charset val="186"/>
      </rPr>
      <t>Auto Slide Preparation System AS-410M. Juosta naudojama atpjautiems ploniems parafininiams mikropjūviams pernešti ir perkelti ant specialaus markiruoto objektinio stiklelio. Juosta pagaminta iš polietileno tereftalato, o juostos šerdis- iš akrilonitrilo butadieno stireno.</t>
    </r>
    <r>
      <rPr>
        <sz val="11"/>
        <color theme="1"/>
        <rFont val="Times New Roman"/>
        <family val="1"/>
        <charset val="186"/>
      </rPr>
      <t xml:space="preserve"> Dydis 50 mm x 30000 mm x 0,25 mm  ± 1 mm (viename ritinyje)</t>
    </r>
  </si>
  <si>
    <t>1 pirkimo dalis.  Darbo priemonės skirtos darbu su DAINIPPON SEIKI CO., LTD gamintojo automatine parafininių blokų pjovimo sistema AS-410M,</t>
  </si>
  <si>
    <t>1 pirkimo dalies suma be PVM</t>
  </si>
  <si>
    <t>PVM suma</t>
  </si>
  <si>
    <t>1 pirkimo dalies suma su PVM</t>
  </si>
  <si>
    <t>1 pak/ 5 kasetės</t>
  </si>
  <si>
    <t>1 pak/ 4 vnt</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</si>
  <si>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</si>
  <si>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</si>
  <si>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</si>
  <si>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</si>
  <si>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Paskirtis</t>
  </si>
  <si>
    <t>Automatinis mikropjūvių ruošimas iš parafine įlietų audinių blokų.</t>
  </si>
  <si>
    <t>Maksimalus blokų kiekis</t>
  </si>
  <si>
    <t>Maksimalus stiklelių kiekis</t>
  </si>
  <si>
    <t>Maksimalus sukaupiamų stiklelių kiekis</t>
  </si>
  <si>
    <t>Pjūvio storis</t>
  </si>
  <si>
    <t>Valdymas</t>
  </si>
  <si>
    <t>Mėginio pakreipimas</t>
  </si>
  <si>
    <t>Mėginio drėkinimas</t>
  </si>
  <si>
    <t>Ultragarsinis drėkintuvas</t>
  </si>
  <si>
    <t>Pjūvio ištiesinimas</t>
  </si>
  <si>
    <t>Sistemos vidinis aušinimas</t>
  </si>
  <si>
    <t>Automatinis ašmens pakeitimas</t>
  </si>
  <si>
    <t>Atliekų susiurbimas</t>
  </si>
  <si>
    <t>Automatinis parafino šiukšlių susiurbimas pjovimo metu</t>
  </si>
  <si>
    <t>96 mėginių įdėjimas</t>
  </si>
  <si>
    <t>400 stiklelių įdėjimas</t>
  </si>
  <si>
    <t>Stiklelių dėklas x4 (nuimamas)</t>
  </si>
  <si>
    <t>400 stiklelių nudžiovinimo kameros</t>
  </si>
  <si>
    <t>Stiklelių surinkimo dėžutė x4 (nuimama)</t>
  </si>
  <si>
    <t>Mėginio identifikavimo funkcija</t>
  </si>
  <si>
    <t>Stiklelių spausdintuvas, blokų ir stiklelių barkodų skaitytuvai</t>
  </si>
  <si>
    <t>Išorinės jungtys</t>
  </si>
  <si>
    <t>Dviejų pjūvių sujungimas</t>
  </si>
  <si>
    <t>Trijų krypčių solenoidinis vožtuvas/dvigubas nuleidžiamas purkštukas</t>
  </si>
  <si>
    <t>Parafininio bloko paviršiaus temperatūros nustatymas</t>
  </si>
  <si>
    <t>Parafininio bloko paviršiaus temperatūros jutiklio galvutė/parafininio bloko paviršiaus temperatūros valdiklis</t>
  </si>
  <si>
    <t>Ašmenų žymių patikrinimas</t>
  </si>
  <si>
    <t>Matmenys</t>
  </si>
  <si>
    <t>Aušinimas</t>
  </si>
  <si>
    <t>Energijos šaltinis</t>
  </si>
  <si>
    <t>AC100/110/120/220/230/240V vienfazis, 50/60Hz</t>
  </si>
  <si>
    <t>Darbinė temperatūra</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</si>
  <si>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</si>
  <si>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 xml:space="preserve">Bendrieji reikalavimai tiekėjo siūlomos įrangos panaudai: </t>
  </si>
  <si>
    <t>1. Tiekėjas privalo savo sąskaita užtikrinti panaudai suteiktos įrangos techninę priežiūrą, techninės būklės tikrinimą ir remontą visą sutarties galiojimo laikotarpį.</t>
  </si>
  <si>
    <t>2. Tiekėjas privalo panaudos pagrindais suteikti perkančiajai organizacijai naudotis įrenginiu, atitinkančiu šioje techninėje specifikacijoje nustatytus reikalavimus tol, kol pagal prekių viešojo pirkimo – pardavimo sutartį bus perkami iš tiekėjo reagentai ir papildomos priemonės.</t>
  </si>
  <si>
    <t>4. Kartu su pasiūlymu turi būti pateikti dokumentai, įrodantys siūlomos įrangos atitikimą šioje techninėje specifikacijoje nurodytiems parametrams: bukletai, mokslinės studijos, techniniai aprašai, juose pažymint siūlomą parametrą ir nurodant jo eilės nr., esantį šioje techninėje specifikacijoje.</t>
  </si>
  <si>
    <t xml:space="preserve">5. Pristatoma įranga gali būti nauja arba naudota, tačiau ne senesnė nei 1 metai nuo įrangos pagaminimo datos. </t>
  </si>
  <si>
    <r>
      <t xml:space="preserve">6. Tiekėjas privalo užtikrinti, kad įranga būtų pristatyta, surinkta, sumontuota/instaliuota/įdiegta perkančiosios organizacijos adresu: P. Baublio g. 5, Vilnius, paruošta darbui ir suderinta/išbandyta ne vėliau kaip per 60 (šešiasdešimt) kalendorinių dienų nuo panaudos sutarties pasirašymo dienos.                                                        </t>
    </r>
    <r>
      <rPr>
        <b/>
        <sz val="10"/>
        <rFont val="Times New Roman"/>
        <family val="1"/>
        <charset val="186"/>
      </rPr>
      <t xml:space="preserve">                                                                                                                                                                                                      ( 2 lentelė)</t>
    </r>
  </si>
  <si>
    <t xml:space="preserve">Preliminarus perkamų prekių mato vnt. kiekis  </t>
  </si>
  <si>
    <t>Perkamo preliminaraus mato vienetų kiekio suma, Eur be PVM</t>
  </si>
  <si>
    <t>Perkamo preliminaraus mato vienetų kiekio suma, Eur su PVM</t>
  </si>
  <si>
    <t>3.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</si>
  <si>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5. Pateiktų prekių galiojimo terminas pristatymo metu turi būti ne trumpesnis nei 10 mėn. nuo gamintojo nustatyto galiojimo termino pabaigos, išskyrus atvejus, kai gamintojas nustato trupesnį prekių galiojimo terminą.</t>
  </si>
  <si>
    <t>6.  Pirkime pateikti pirkimo objekto pavyzdžių gali būti reikalaujama dėl jų įvertinimo pagal techninės specifikacijos reikalavimus ir įsitikinimo, jog siūlomos prekės pilnai atitinka techninėje specifikacijoje nustatytus reikalavimus. Perkančioji organizacija raštu gali prašyti galimo laimėtojo arba ir kitų dalyvių pateikti pirkimo objekto pavyzdžius per 7 kalendorines dienas. Jei dalyvis nepateiks pirkimo objekto pavyzdžių per nustatytą terminą, jo pasiūlymas bus atmestas kaip neatitinkantis pirkimo dokumentų reikalavimų. Prekių pavyzdžiai bus testuojami Valstybiniame  patologijos centre, VšĮ VUL SK filiale atliekant diagnostikos procedūras ir bus negrąžinami. Pavyzdžiai turi būti nemokami ir pateikiami su prekių perdavimą įrodančiu dokumentu. Jei tiekėjas nepateiks visų siūlomų prekių pavyzdžių , jo pasiūlymas bus atmestas kaip neatitinkantis pirkimo dokumentų reikalavimų.</t>
  </si>
  <si>
    <t>7. Prekių, kurių kaina iki 3 Eur, vieneto įkainis pateikiamame pasiūlyme turi būti pateikiamas suapvalintas pagal aritmetikos taisykles iki dešimt tūkstantųjų (keturi skaitmenys po kablelio) skaičiaus dalių. Prekių, kurių kaina virš 3 Eur, vieneto įkainis pateikiamame pasiūlyme turi būti pateikiamas suapvalintas pagal aritmetikos taisykles iki šimtųjų (du skaitmenys po kablelio) skaičiaus dalių. Kiekvienos pozicijos suma ir pirkimo dalies suma turi būti išreikšta cento tikslumu (du skaitmenys po kablelio).</t>
  </si>
  <si>
    <t>8. Pirminė, antrinė ir (ar) tretinė prekių pakuotės turi būti pakuojamos į perdirbamąsias pakuotes pagal Lietuvos Respublikos mokesčio už aplinkos teršimą įstatymo nuostatas arba daugkartinio naudojimo pakuotes (talpas). Tiekėjas patiekdamas Prekes Pirkėjui, pateikia Prekės pakuotės tinkamumą perdirbti (perdirbamumą) arba daugkartinio naudojimo pakuotės (talpos) patvirtinančius dokumentus (pavyzdžiui, pakuotės aprašymo dokumentą, techninį dokumentą, dokumentą iš akredituotų laboratorijų ar pakuočių atliekų perdirbėjų, ar eksportuotojų iš tvarkytojų sąrašo, ar kitus lygiaverčius objektyvius įrodymus).</t>
  </si>
  <si>
    <t xml:space="preserve">1. Valstybinis patologijos centras, viešosios įstaigos Vilniaus universiteto ligoninės Santaros klinikų filialas (toliau - VPC),  įsigys žemiau išvardintas darbo priemones, skirtas formaline fiksuotų, parafine impregnuotų mėginių pjovimui su DAINIPPON SEIKI CO., LTD pjovimo sistema AS-410M. </t>
  </si>
  <si>
    <t xml:space="preserve">2. Šiuo metu perkančioji organizacija nuosavybės teise valdo ir naudoja DAINIPPON SEIKI CO., LTD. automatinę parafininių blokų pjovimo sistemą AS-410M. Siūlant priemones suderinamas su minėtu prietaisu įrangos panaudai siūlyti nereikia. </t>
  </si>
  <si>
    <t>4. Visos siūlomos prekės turi būti originalios ir tinkamos darbui su DAINIPPON SEIKI CO., LTD. automatine parafininių blokų pjovimo sistema AS-410M. Arba gali būti pasiūlyta lygiavertė sistema pasiūlyta panaudai su jai pritaikytomis atitinkamomis darbo priemonėmis(reikalavimai įrangai lentelė Nr.2).</t>
  </si>
  <si>
    <t>Nuo 3 iki 10μm</t>
  </si>
  <si>
    <t>Ne mažiau kaip 7.5 colių spalvotas liečiamas ekranas</t>
  </si>
  <si>
    <t>Kompresoriaus arba lygiaverčio tipo aušintuvas</t>
  </si>
  <si>
    <t>Ne mažiau kaip 50 specialių mikrotominių ašmenų pakeitimas per rinkinį</t>
  </si>
  <si>
    <t>Ne mažiau kaip 24 mėginių dėklas x4 (nuimamas, 4 pakopų pakrovimas)</t>
  </si>
  <si>
    <t>LAN arba lygiavertis kabelis</t>
  </si>
  <si>
    <t>CCD arba lygiaverčio tipo kamera, LED arba lygiaverčio tipo apšvietimas. Jei funkcionalumo įgyvendinimui būtinas kompiuteris, tuomet jis turi būti pateikiamas kartu su sistema</t>
  </si>
  <si>
    <t>Ne didesni kaip 2900 x 1700 x 2100 mm, svoris ne daugiau kaip 1100 kg</t>
  </si>
  <si>
    <t>Ant lubų įrengtas Rittal, temperatūros nustatymas nuo +20℃ iki +55℃ (arba platesnis diapazonas)</t>
  </si>
  <si>
    <t>nuo 22℃ iki 26℃ (arba platesnis diapazonas)</t>
  </si>
  <si>
    <t>Dviejų ašių pakreipimo mechanizmas. Maksimalus pakreipimo kampas ne mažesnis kaip 6°</t>
  </si>
  <si>
    <t xml:space="preserve">Parafininio bloko dydis (ilgis x plotis x aukštis) </t>
  </si>
  <si>
    <t xml:space="preserve">Įliejimo kasetės dydis  (ilgis x plotis x aukštis)  </t>
  </si>
  <si>
    <t xml:space="preserve">Stiklelio dydis (ilgis x plotis x aukštis)  </t>
  </si>
  <si>
    <t>24x24x5mm - 37x24x14mm  (+/- 2mm)</t>
  </si>
  <si>
    <t>40x28x6mm ir 40x28x12mm  (+/- 2mm)</t>
  </si>
  <si>
    <t>76x26x1mm (+/- 1mm)</t>
  </si>
  <si>
    <t>ne mažiau 96 vnt.</t>
  </si>
  <si>
    <t>ne mažiau 400 vnt.</t>
  </si>
  <si>
    <t>Ištiesinimo plokštė. Temperatūros ribos nuo 20°C iki 55°C (arba platesniame diapazone)</t>
  </si>
  <si>
    <t>Mikrotominiai peiliai yra specialus vartojimo reikmuo, skirtas automatinei parafino blokų paruošimo sistemai Auto Slide Preparation System AS-410M. Produktas naudojamas ploniems mikropjūviams iš parafininių blokų atpjauti. Peiliai yra specialioje kasetėje, kuri tvirtinasi AS 410M įrangoje, tam skirtoje vietoje iš kurios peiliai automatiškai yra paimami naudojimui ir įstatomi į mikrotominių peilių laikiklį. Kasetėje yra ne mažiau kaip 50 vnt peilių. Peiliai pagaminti iš nerūdijančio plieno, peiliukų kampas - 22°. Peilio aukštis: 80 mm ; plotis: 8 mm; storis: 0,25 mm ± 1 mm. Peilių kasetė pagaminta iš akrilonitrilo butadieno stireno, o spyruoklė iš plieno.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</si>
</sst>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7" x14ac:knownFonts="1">
    <font>
      <sz val="11"/>
      <color theme="1"/>
      <name val="Calibri"/>
      <family val="2"/>
      <charset val="186"/>
      <scheme val="minor"/>
    </font>
    <font>
      <sz val="10"/>
      <name val="Times New Roman"/>
      <family val="1"/>
      <charset val="186"/>
    </font>
    <font>
      <sz val="11"/>
      <color theme="1"/>
      <name val="Times New Roman"/>
      <family val="1"/>
      <charset val="186"/>
    </font>
    <font>
      <sz val="10"/>
      <name val="Arial"/>
      <family val="2"/>
      <charset val="186"/>
    </font>
    <font>
      <sz val="10"/>
      <color theme="1"/>
      <name val="Times New Roman"/>
      <family val="1"/>
      <charset val="186"/>
    </font>
    <font>
      <sz val="11"/>
      <color rgb="FF2E0927"/>
      <name val="Times New Roman"/>
      <family val="1"/>
      <charset val="186"/>
    </font>
    <font>
      <b/>
      <sz val="16"/>
      <color theme="1"/>
      <name val="Times New Roman"/>
      <family val="1"/>
      <charset val="186"/>
    </font>
    <font>
      <sz val="11"/>
      <color theme="1"/>
      <name val="Calibri"/>
      <family val="2"/>
      <charset val="186"/>
    </font>
    <font>
      <sz val="10.5"/>
      <color theme="1"/>
      <name val="Times New Roman"/>
      <family val="1"/>
      <charset val="186"/>
    </font>
    <font>
      <b/>
      <sz val="12"/>
      <color theme="1"/>
      <name val="Times New Roman"/>
      <family val="1"/>
    </font>
    <font>
      <sz val="12"/>
      <name val="Times New Roman"/>
      <family val="1"/>
    </font>
    <font>
      <sz val="12"/>
      <name val="Times New Roman"/>
      <family val="1"/>
      <charset val="1"/>
    </font>
    <font>
      <sz val="12"/>
      <name val="Times New Roman"/>
      <family val="1"/>
      <charset val="186"/>
    </font>
    <font>
      <b/>
      <sz val="10"/>
      <name val="Times New Roman"/>
      <family val="1"/>
      <charset val="186"/>
    </font>
    <font>
      <sz val="10"/>
      <color theme="1"/>
      <name val="Times New Roman"/>
    </font>
    <font>
      <sz val="11"/>
      <name val="Calibri"/>
    </font>
    <font>
      <b/>
      <sz val="12"/>
      <color theme="1"/>
      <name val="Times New Roman"/>
      <family val="1"/>
      <charset val="186"/>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C0C0C0"/>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3" fillId="0" borderId="0"/>
  </cellStyleXfs>
  <cellXfs count="70">
    <xf numFmtId="0" fontId="0" fillId="0" borderId="0" xfId="0"/>
    <xf numFmtId="0" fontId="4" fillId="0" borderId="0" xfId="0" applyFont="1" applyFill="1" applyBorder="1" applyAlignment="1">
      <alignment wrapText="1"/>
    </xf>
    <xf numFmtId="3" fontId="2" fillId="0" borderId="0" xfId="0" applyNumberFormat="1" applyFont="1"/>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2" borderId="1" xfId="0" applyFont="1" applyFill="1" applyBorder="1"/>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xf numFmtId="0" fontId="2" fillId="0" borderId="1" xfId="0" applyFont="1" applyBorder="1"/>
    <xf numFmtId="0" fontId="5"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2" fillId="6" borderId="1" xfId="0" applyFont="1" applyFill="1" applyBorder="1" applyAlignment="1">
      <alignment horizontal="center" vertical="center"/>
    </xf>
    <xf numFmtId="164" fontId="2" fillId="3" borderId="1" xfId="0" applyNumberFormat="1" applyFont="1" applyFill="1" applyBorder="1"/>
    <xf numFmtId="49" fontId="10" fillId="6" borderId="4"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justify" vertical="center" wrapText="1"/>
    </xf>
    <xf numFmtId="0" fontId="0" fillId="6" borderId="0" xfId="0" applyFill="1"/>
    <xf numFmtId="0" fontId="11" fillId="7" borderId="1" xfId="0" applyFont="1" applyFill="1" applyBorder="1" applyAlignment="1">
      <alignment horizontal="justify" vertical="top" wrapText="1"/>
    </xf>
    <xf numFmtId="0" fontId="11" fillId="7" borderId="1" xfId="0" applyFont="1" applyFill="1" applyBorder="1" applyAlignment="1">
      <alignment vertical="top" wrapText="1"/>
    </xf>
    <xf numFmtId="1" fontId="0" fillId="6" borderId="0" xfId="0" applyNumberFormat="1" applyFill="1"/>
    <xf numFmtId="1" fontId="9" fillId="6" borderId="1" xfId="0" applyNumberFormat="1" applyFont="1" applyFill="1" applyBorder="1" applyAlignment="1">
      <alignment horizontal="center" vertical="center" wrapText="1"/>
    </xf>
    <xf numFmtId="1" fontId="10" fillId="6" borderId="1" xfId="0" applyNumberFormat="1" applyFont="1" applyFill="1" applyBorder="1" applyAlignment="1">
      <alignment horizontal="center" vertical="center" wrapText="1"/>
    </xf>
    <xf numFmtId="0" fontId="0" fillId="0" borderId="0" xfId="0" applyAlignment="1">
      <alignment horizontal="center"/>
    </xf>
    <xf numFmtId="0" fontId="16" fillId="0" borderId="0" xfId="0" applyFont="1" applyAlignment="1">
      <alignment vertical="top" wrapText="1"/>
    </xf>
    <xf numFmtId="0" fontId="16" fillId="0" borderId="0" xfId="0" applyFont="1" applyBorder="1" applyAlignment="1">
      <alignment vertical="top" wrapText="1"/>
    </xf>
    <xf numFmtId="0" fontId="0" fillId="0" borderId="0" xfId="0" applyBorder="1"/>
    <xf numFmtId="0" fontId="2" fillId="4" borderId="3" xfId="0" applyFont="1" applyFill="1" applyBorder="1" applyAlignment="1">
      <alignment horizontal="right"/>
    </xf>
    <xf numFmtId="0" fontId="2" fillId="4" borderId="2" xfId="0" applyFont="1" applyFill="1" applyBorder="1" applyAlignment="1">
      <alignment horizontal="right"/>
    </xf>
    <xf numFmtId="0" fontId="2" fillId="4" borderId="4" xfId="0" applyFont="1" applyFill="1" applyBorder="1" applyAlignment="1">
      <alignment horizontal="right"/>
    </xf>
    <xf numFmtId="0" fontId="2" fillId="0" borderId="0" xfId="0" applyFont="1" applyAlignment="1">
      <alignment horizontal="left" wrapText="1"/>
    </xf>
    <xf numFmtId="0" fontId="2" fillId="0" borderId="5" xfId="0" applyFont="1" applyBorder="1" applyAlignment="1">
      <alignment horizontal="left" vertical="center" wrapText="1"/>
    </xf>
    <xf numFmtId="0" fontId="4" fillId="4" borderId="3" xfId="0" applyFont="1" applyFill="1" applyBorder="1" applyAlignment="1">
      <alignment horizontal="left" wrapText="1"/>
    </xf>
    <xf numFmtId="0" fontId="4" fillId="4" borderId="2" xfId="0" applyFont="1" applyFill="1" applyBorder="1" applyAlignment="1">
      <alignment horizontal="left" wrapText="1"/>
    </xf>
    <xf numFmtId="0" fontId="4" fillId="4" borderId="4" xfId="0" applyFont="1" applyFill="1" applyBorder="1" applyAlignment="1">
      <alignment horizontal="left" wrapText="1"/>
    </xf>
    <xf numFmtId="0" fontId="14" fillId="0" borderId="0" xfId="0" applyFont="1" applyBorder="1" applyAlignment="1">
      <alignment vertical="center" wrapText="1"/>
    </xf>
    <xf numFmtId="0" fontId="15" fillId="0" borderId="0" xfId="0" applyFont="1" applyBorder="1"/>
    <xf numFmtId="0" fontId="2" fillId="6" borderId="0" xfId="0" applyFont="1" applyFill="1" applyBorder="1" applyAlignment="1">
      <alignment horizontal="left" vertical="center" wrapText="1"/>
    </xf>
    <xf numFmtId="0" fontId="14" fillId="0" borderId="0" xfId="0" applyFont="1" applyBorder="1" applyAlignment="1">
      <alignment horizontal="left" vertical="center" wrapText="1"/>
    </xf>
    <xf numFmtId="0" fontId="4" fillId="0" borderId="0" xfId="0" applyFont="1" applyBorder="1" applyAlignment="1">
      <alignment horizontal="left" vertical="top" wrapText="1"/>
    </xf>
    <xf numFmtId="0" fontId="6" fillId="0" borderId="0" xfId="0" applyFont="1" applyAlignment="1">
      <alignment horizontal="center"/>
    </xf>
    <xf numFmtId="0" fontId="1" fillId="0" borderId="10" xfId="0" applyFont="1" applyBorder="1" applyAlignment="1">
      <alignment vertical="top" wrapText="1"/>
    </xf>
    <xf numFmtId="0" fontId="1" fillId="0" borderId="5" xfId="0" applyFont="1" applyBorder="1" applyAlignment="1">
      <alignment vertical="top" wrapText="1"/>
    </xf>
    <xf numFmtId="0" fontId="13" fillId="6" borderId="3" xfId="0" applyFont="1" applyFill="1" applyBorder="1" applyAlignment="1">
      <alignment horizontal="center" vertical="top" wrapText="1"/>
    </xf>
    <xf numFmtId="0" fontId="13" fillId="6" borderId="2" xfId="0" applyFont="1" applyFill="1" applyBorder="1" applyAlignment="1">
      <alignment horizontal="center" vertical="top" wrapText="1"/>
    </xf>
    <xf numFmtId="0" fontId="13" fillId="6" borderId="4" xfId="0" applyFont="1" applyFill="1" applyBorder="1" applyAlignment="1">
      <alignment horizontal="center" vertical="top" wrapText="1"/>
    </xf>
    <xf numFmtId="0" fontId="1" fillId="6" borderId="7" xfId="0" applyFont="1" applyFill="1" applyBorder="1" applyAlignment="1">
      <alignment vertical="top" wrapText="1"/>
    </xf>
    <xf numFmtId="0" fontId="1" fillId="6" borderId="8" xfId="0" applyFont="1" applyFill="1" applyBorder="1" applyAlignment="1">
      <alignment vertical="top" wrapText="1"/>
    </xf>
    <xf numFmtId="0" fontId="1" fillId="6" borderId="9" xfId="0" applyFont="1" applyFill="1" applyBorder="1" applyAlignment="1">
      <alignment vertical="top" wrapText="1"/>
    </xf>
    <xf numFmtId="0" fontId="1" fillId="6" borderId="0" xfId="0" applyFont="1" applyFill="1" applyBorder="1" applyAlignment="1">
      <alignment vertical="top" wrapText="1"/>
    </xf>
    <xf numFmtId="0" fontId="1" fillId="0" borderId="9" xfId="0" applyFont="1" applyBorder="1" applyAlignment="1">
      <alignment vertical="top" wrapText="1"/>
    </xf>
    <xf numFmtId="0" fontId="1" fillId="0" borderId="0" xfId="0" applyFont="1" applyBorder="1" applyAlignment="1">
      <alignment vertical="top"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3" xfId="1" applyFont="1" applyFill="1" applyBorder="1" applyAlignment="1">
      <alignment horizontal="center" vertical="top" wrapText="1"/>
    </xf>
    <xf numFmtId="0" fontId="11" fillId="7" borderId="1" xfId="1" applyFont="1" applyFill="1" applyBorder="1" applyAlignment="1">
      <alignment horizontal="left" vertical="top" wrapText="1"/>
    </xf>
    <xf numFmtId="0" fontId="11" fillId="7" borderId="1" xfId="1" applyFont="1" applyFill="1" applyBorder="1" applyAlignment="1">
      <alignment horizontal="justify" vertical="top" wrapText="1"/>
    </xf>
    <xf numFmtId="0" fontId="12" fillId="7" borderId="3" xfId="1" applyFont="1" applyFill="1" applyBorder="1" applyAlignment="1">
      <alignment vertical="top" wrapText="1"/>
    </xf>
    <xf numFmtId="0" fontId="12" fillId="7" borderId="1" xfId="1" applyFont="1" applyFill="1" applyBorder="1" applyAlignment="1">
      <alignment vertical="top" wrapText="1"/>
    </xf>
    <xf numFmtId="0" fontId="11" fillId="7" borderId="1" xfId="1" applyFont="1" applyFill="1" applyBorder="1" applyAlignment="1">
      <alignment vertical="top" wrapText="1"/>
    </xf>
    <xf numFmtId="0" fontId="12" fillId="7" borderId="4" xfId="1" applyFont="1" applyFill="1" applyBorder="1" applyAlignment="1">
      <alignment vertical="top" wrapText="1"/>
    </xf>
  </cellXfs>
  <cellStyles count="2">
    <cellStyle name="Normal" xfId="0" builtinId="0"/>
    <cellStyle name="Normal 2" xfId="1" xr:uid="{B2E22587-31D6-448C-B661-9DD4537784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A0C2-910F-43B6-9A75-482ED307BB26}">
  <dimension ref="A1:AL22"/>
  <sheetViews>
    <sheetView tabSelected="1" topLeftCell="A14" workbookViewId="0">
      <selection activeCell="D15" sqref="D15"/>
    </sheetView>
  </sheetViews>
  <sheetFormatPr defaultColWidth="9.109375" defaultRowHeight="13.8" x14ac:dyDescent="0.25"/>
  <cols>
    <col min="1" max="1" width="9.109375" style="10"/>
    <col min="2" max="2" width="29.33203125" style="10" customWidth="1"/>
    <col min="3" max="3" width="34.6640625" style="10" customWidth="1"/>
    <col min="4" max="4" width="14.33203125" style="10" customWidth="1"/>
    <col min="5" max="5" width="12.44140625" style="10" customWidth="1"/>
    <col min="6" max="6" width="11.6640625" style="10" customWidth="1"/>
    <col min="7" max="7" width="14.77734375" style="10" customWidth="1"/>
    <col min="8" max="8" width="9.109375" style="10"/>
    <col min="9" max="9" width="10.6640625" style="10" customWidth="1"/>
    <col min="10" max="10" width="11.6640625" style="10" customWidth="1"/>
    <col min="11" max="11" width="10.5546875" style="10" customWidth="1"/>
    <col min="12" max="12" width="12.33203125" style="10" customWidth="1"/>
    <col min="13" max="13" width="17.21875" style="10" customWidth="1"/>
    <col min="14" max="14" width="13.88671875" style="10" customWidth="1"/>
    <col min="15" max="15" width="6.6640625" style="10" customWidth="1"/>
    <col min="16" max="16" width="9.109375" style="10" customWidth="1"/>
    <col min="17" max="17" width="3.44140625" style="10" customWidth="1"/>
    <col min="18" max="19" width="9.109375" style="10"/>
    <col min="20" max="20" width="0.109375" style="10" customWidth="1"/>
    <col min="21" max="23" width="0" style="10" hidden="1" customWidth="1"/>
    <col min="24" max="24" width="1" style="10" customWidth="1"/>
    <col min="25" max="25" width="2.6640625" style="10" customWidth="1"/>
    <col min="26" max="26" width="8.109375" style="10" customWidth="1"/>
    <col min="27" max="27" width="3.44140625" style="10" customWidth="1"/>
    <col min="28" max="28" width="1.44140625" style="10" hidden="1" customWidth="1"/>
    <col min="29" max="29" width="3.5546875" style="10" hidden="1" customWidth="1"/>
    <col min="30" max="30" width="5.44140625" style="10" hidden="1" customWidth="1"/>
    <col min="31" max="31" width="2.33203125" style="10" hidden="1" customWidth="1"/>
    <col min="32" max="32" width="0.109375" style="10" hidden="1" customWidth="1"/>
    <col min="33" max="37" width="0" style="10" hidden="1" customWidth="1"/>
    <col min="38" max="38" width="10.5546875" style="10" hidden="1" customWidth="1"/>
    <col min="39" max="40" width="0" style="10" hidden="1" customWidth="1"/>
    <col min="41" max="16384" width="9.109375" style="10"/>
  </cols>
  <sheetData>
    <row r="1" spans="1:19" ht="20.399999999999999" x14ac:dyDescent="0.35">
      <c r="A1" s="49" t="s">
        <v>11</v>
      </c>
      <c r="B1" s="49"/>
      <c r="C1" s="49"/>
      <c r="D1" s="49"/>
      <c r="E1" s="49"/>
      <c r="F1" s="49"/>
      <c r="G1" s="49"/>
      <c r="H1" s="49"/>
      <c r="I1" s="49"/>
      <c r="J1" s="49"/>
      <c r="K1" s="49"/>
      <c r="L1" s="49"/>
      <c r="M1" s="49"/>
      <c r="N1" s="49"/>
    </row>
    <row r="2" spans="1:19" customFormat="1" ht="36" customHeight="1" x14ac:dyDescent="0.3">
      <c r="A2" s="44" t="s">
        <v>82</v>
      </c>
      <c r="B2" s="45"/>
      <c r="C2" s="45"/>
      <c r="D2" s="45"/>
      <c r="E2" s="45"/>
      <c r="F2" s="45"/>
      <c r="G2" s="45"/>
      <c r="H2" s="45"/>
      <c r="I2" s="45"/>
      <c r="J2" s="45"/>
      <c r="K2" s="45"/>
      <c r="L2" s="45"/>
      <c r="M2" s="45"/>
      <c r="N2" s="45"/>
      <c r="O2" s="45"/>
      <c r="Q2" s="35"/>
    </row>
    <row r="3" spans="1:19" ht="21.75" customHeight="1" x14ac:dyDescent="0.25">
      <c r="A3" s="46" t="s">
        <v>83</v>
      </c>
      <c r="B3" s="46"/>
      <c r="C3" s="46"/>
      <c r="D3" s="46"/>
      <c r="E3" s="46"/>
      <c r="F3" s="46"/>
      <c r="G3" s="46"/>
      <c r="H3" s="46"/>
      <c r="I3" s="46"/>
      <c r="J3" s="46"/>
      <c r="K3" s="46"/>
      <c r="L3" s="46"/>
      <c r="M3" s="46"/>
      <c r="N3" s="46"/>
      <c r="O3" s="46"/>
    </row>
    <row r="4" spans="1:19" s="32" customFormat="1" ht="30" customHeight="1" x14ac:dyDescent="0.3">
      <c r="A4" s="47" t="s">
        <v>77</v>
      </c>
      <c r="B4" s="47"/>
      <c r="C4" s="47"/>
      <c r="D4" s="47"/>
      <c r="E4" s="47"/>
      <c r="F4" s="47"/>
      <c r="G4" s="47"/>
      <c r="H4" s="47"/>
      <c r="I4" s="47"/>
      <c r="J4" s="47"/>
      <c r="K4" s="47"/>
      <c r="L4" s="47"/>
      <c r="M4" s="47"/>
      <c r="N4" s="47"/>
      <c r="O4" s="47"/>
    </row>
    <row r="5" spans="1:19" customFormat="1" ht="29.4" customHeight="1" x14ac:dyDescent="0.3">
      <c r="A5" s="48" t="s">
        <v>84</v>
      </c>
      <c r="B5" s="48"/>
      <c r="C5" s="48"/>
      <c r="D5" s="48"/>
      <c r="E5" s="48"/>
      <c r="F5" s="48"/>
      <c r="G5" s="48"/>
      <c r="H5" s="48"/>
      <c r="I5" s="48"/>
      <c r="J5" s="48"/>
      <c r="K5" s="48"/>
      <c r="L5" s="48"/>
      <c r="M5" s="48"/>
      <c r="N5" s="48"/>
      <c r="O5" s="48"/>
      <c r="P5" s="33"/>
      <c r="Q5" s="34"/>
      <c r="R5" s="33"/>
      <c r="S5" s="33"/>
    </row>
    <row r="6" spans="1:19" customFormat="1" ht="14.4" x14ac:dyDescent="0.3">
      <c r="A6" s="48" t="s">
        <v>78</v>
      </c>
      <c r="B6" s="48"/>
      <c r="C6" s="48"/>
      <c r="D6" s="48"/>
      <c r="E6" s="48"/>
      <c r="F6" s="48"/>
      <c r="G6" s="48"/>
      <c r="H6" s="48"/>
      <c r="I6" s="48"/>
      <c r="J6" s="48"/>
      <c r="K6" s="48"/>
      <c r="L6" s="48"/>
      <c r="M6" s="48"/>
      <c r="N6" s="48"/>
      <c r="O6" s="48"/>
      <c r="Q6" s="35"/>
    </row>
    <row r="7" spans="1:19" s="32" customFormat="1" ht="55.2" customHeight="1" x14ac:dyDescent="0.3">
      <c r="A7" s="48" t="s">
        <v>79</v>
      </c>
      <c r="B7" s="48"/>
      <c r="C7" s="48"/>
      <c r="D7" s="48"/>
      <c r="E7" s="48"/>
      <c r="F7" s="48"/>
      <c r="G7" s="48"/>
      <c r="H7" s="48"/>
      <c r="I7" s="48"/>
      <c r="J7" s="48"/>
      <c r="K7" s="48"/>
      <c r="L7" s="48"/>
      <c r="M7" s="48"/>
      <c r="N7" s="48"/>
      <c r="O7" s="48"/>
    </row>
    <row r="8" spans="1:19" ht="28.2" customHeight="1" x14ac:dyDescent="0.25">
      <c r="A8" s="39" t="s">
        <v>80</v>
      </c>
      <c r="B8" s="39"/>
      <c r="C8" s="39"/>
      <c r="D8" s="39"/>
      <c r="E8" s="39"/>
      <c r="F8" s="39"/>
      <c r="G8" s="39"/>
      <c r="H8" s="39"/>
      <c r="I8" s="39"/>
      <c r="J8" s="39"/>
      <c r="K8" s="39"/>
      <c r="L8" s="39"/>
      <c r="M8" s="39"/>
      <c r="N8" s="39"/>
      <c r="O8" s="39"/>
    </row>
    <row r="9" spans="1:19" ht="49.2" customHeight="1" x14ac:dyDescent="0.25">
      <c r="A9" s="40" t="s">
        <v>81</v>
      </c>
      <c r="B9" s="40"/>
      <c r="C9" s="40"/>
      <c r="D9" s="40"/>
      <c r="E9" s="40"/>
      <c r="F9" s="40"/>
      <c r="G9" s="40"/>
      <c r="H9" s="40"/>
      <c r="I9" s="40"/>
      <c r="J9" s="40"/>
      <c r="K9" s="40"/>
      <c r="L9" s="40"/>
      <c r="M9" s="40"/>
      <c r="N9" s="40"/>
    </row>
    <row r="10" spans="1:19" ht="89.25" customHeight="1" x14ac:dyDescent="0.25">
      <c r="A10" s="6"/>
      <c r="B10" s="3" t="s">
        <v>0</v>
      </c>
      <c r="C10" s="3" t="s">
        <v>1</v>
      </c>
      <c r="D10" s="3" t="s">
        <v>2</v>
      </c>
      <c r="E10" s="3" t="s">
        <v>3</v>
      </c>
      <c r="F10" s="3" t="s">
        <v>74</v>
      </c>
      <c r="G10" s="4" t="s">
        <v>12</v>
      </c>
      <c r="H10" s="3" t="s">
        <v>4</v>
      </c>
      <c r="I10" s="3" t="s">
        <v>5</v>
      </c>
      <c r="J10" s="3" t="s">
        <v>75</v>
      </c>
      <c r="K10" s="3" t="s">
        <v>7</v>
      </c>
      <c r="L10" s="3" t="s">
        <v>76</v>
      </c>
      <c r="M10" s="3" t="s">
        <v>6</v>
      </c>
      <c r="N10" s="5" t="s">
        <v>8</v>
      </c>
    </row>
    <row r="11" spans="1:19" x14ac:dyDescent="0.25">
      <c r="A11" s="7">
        <v>1</v>
      </c>
      <c r="B11" s="7">
        <v>2</v>
      </c>
      <c r="C11" s="7">
        <v>3</v>
      </c>
      <c r="D11" s="7">
        <v>4</v>
      </c>
      <c r="E11" s="7">
        <v>5</v>
      </c>
      <c r="F11" s="7">
        <v>6</v>
      </c>
      <c r="G11" s="7">
        <v>7</v>
      </c>
      <c r="H11" s="7">
        <v>8</v>
      </c>
      <c r="I11" s="7">
        <v>9</v>
      </c>
      <c r="J11" s="7">
        <v>10</v>
      </c>
      <c r="K11" s="7">
        <v>11</v>
      </c>
      <c r="L11" s="7">
        <v>12</v>
      </c>
      <c r="M11" s="7">
        <v>13</v>
      </c>
      <c r="N11" s="7">
        <v>14</v>
      </c>
    </row>
    <row r="12" spans="1:19" ht="15" customHeight="1" x14ac:dyDescent="0.25">
      <c r="A12" s="41" t="s">
        <v>24</v>
      </c>
      <c r="B12" s="42"/>
      <c r="C12" s="42"/>
      <c r="D12" s="42"/>
      <c r="E12" s="42"/>
      <c r="F12" s="42"/>
      <c r="G12" s="42"/>
      <c r="H12" s="42"/>
      <c r="I12" s="42"/>
      <c r="J12" s="42"/>
      <c r="K12" s="42"/>
      <c r="L12" s="42"/>
      <c r="M12" s="42"/>
      <c r="N12" s="43"/>
      <c r="O12" s="1"/>
    </row>
    <row r="13" spans="1:19" ht="157.19999999999999" customHeight="1" x14ac:dyDescent="0.3">
      <c r="A13" s="9" t="s">
        <v>9</v>
      </c>
      <c r="B13" s="15" t="s">
        <v>13</v>
      </c>
      <c r="C13" s="16" t="s">
        <v>14</v>
      </c>
      <c r="D13" s="21" t="s">
        <v>15</v>
      </c>
      <c r="E13" s="8" t="s">
        <v>16</v>
      </c>
      <c r="F13" s="9">
        <v>45</v>
      </c>
      <c r="G13" s="9"/>
      <c r="H13" s="11"/>
      <c r="I13" s="11"/>
      <c r="J13" s="9"/>
      <c r="K13" s="9">
        <v>21</v>
      </c>
      <c r="L13" s="9"/>
      <c r="M13" s="12"/>
      <c r="N13" s="11"/>
      <c r="O13" s="2"/>
      <c r="P13"/>
      <c r="Q13"/>
    </row>
    <row r="14" spans="1:19" ht="165.6" x14ac:dyDescent="0.25">
      <c r="A14" s="9" t="s">
        <v>10</v>
      </c>
      <c r="B14" s="17" t="s">
        <v>17</v>
      </c>
      <c r="C14" s="16" t="s">
        <v>23</v>
      </c>
      <c r="D14" s="21" t="s">
        <v>15</v>
      </c>
      <c r="E14" s="8" t="s">
        <v>16</v>
      </c>
      <c r="F14" s="9">
        <v>248</v>
      </c>
      <c r="G14" s="9"/>
      <c r="H14" s="11"/>
      <c r="I14" s="11"/>
      <c r="J14" s="9"/>
      <c r="K14" s="9">
        <v>21</v>
      </c>
      <c r="L14" s="9"/>
      <c r="M14" s="12"/>
      <c r="N14" s="11"/>
      <c r="O14" s="2"/>
    </row>
    <row r="15" spans="1:19" ht="235.2" customHeight="1" x14ac:dyDescent="0.25">
      <c r="A15" s="9" t="s">
        <v>18</v>
      </c>
      <c r="B15" s="8" t="s">
        <v>19</v>
      </c>
      <c r="C15" s="16" t="s">
        <v>105</v>
      </c>
      <c r="D15" s="8" t="s">
        <v>28</v>
      </c>
      <c r="E15" s="8" t="s">
        <v>16</v>
      </c>
      <c r="F15" s="9">
        <v>114</v>
      </c>
      <c r="G15" s="9"/>
      <c r="H15" s="11"/>
      <c r="I15" s="11"/>
      <c r="J15" s="9"/>
      <c r="K15" s="9">
        <v>21</v>
      </c>
      <c r="L15" s="9"/>
      <c r="M15" s="11"/>
      <c r="N15" s="11"/>
    </row>
    <row r="16" spans="1:19" ht="223.8" customHeight="1" x14ac:dyDescent="0.25">
      <c r="A16" s="9" t="s">
        <v>20</v>
      </c>
      <c r="B16" s="14" t="s">
        <v>21</v>
      </c>
      <c r="C16" s="16" t="s">
        <v>22</v>
      </c>
      <c r="D16" s="18" t="s">
        <v>29</v>
      </c>
      <c r="E16" s="9" t="s">
        <v>16</v>
      </c>
      <c r="F16" s="13">
        <v>73</v>
      </c>
      <c r="G16" s="15"/>
      <c r="H16" s="11"/>
      <c r="I16" s="11"/>
      <c r="J16" s="9"/>
      <c r="K16" s="9">
        <v>21</v>
      </c>
      <c r="L16" s="9">
        <f t="shared" ref="L16" si="0">J16*0.21</f>
        <v>0</v>
      </c>
      <c r="M16" s="11"/>
      <c r="N16" s="11"/>
    </row>
    <row r="19" spans="1:15" x14ac:dyDescent="0.25">
      <c r="A19" s="9"/>
      <c r="B19" s="9"/>
      <c r="C19" s="14"/>
      <c r="D19" s="16"/>
      <c r="E19" s="36" t="s">
        <v>25</v>
      </c>
      <c r="F19" s="37"/>
      <c r="G19" s="37"/>
      <c r="H19" s="37"/>
      <c r="I19" s="37"/>
      <c r="J19" s="37"/>
      <c r="K19" s="37"/>
      <c r="L19" s="38"/>
      <c r="M19" s="22">
        <f>SUM(J13+J14+J15+J16)</f>
        <v>0</v>
      </c>
      <c r="N19" s="11"/>
      <c r="O19" s="11"/>
    </row>
    <row r="20" spans="1:15" x14ac:dyDescent="0.25">
      <c r="A20" s="9"/>
      <c r="B20" s="9"/>
      <c r="C20" s="14"/>
      <c r="D20" s="16"/>
      <c r="E20" s="36" t="s">
        <v>26</v>
      </c>
      <c r="F20" s="37"/>
      <c r="G20" s="37"/>
      <c r="H20" s="37"/>
      <c r="I20" s="37"/>
      <c r="J20" s="37"/>
      <c r="K20" s="37"/>
      <c r="L20" s="38"/>
      <c r="M20" s="22">
        <f>L13+L14+L15+L16</f>
        <v>0</v>
      </c>
      <c r="N20" s="11"/>
      <c r="O20" s="11"/>
    </row>
    <row r="21" spans="1:15" x14ac:dyDescent="0.25">
      <c r="A21" s="9"/>
      <c r="B21" s="9"/>
      <c r="C21" s="14"/>
      <c r="D21" s="16"/>
      <c r="E21" s="36" t="s">
        <v>27</v>
      </c>
      <c r="F21" s="37"/>
      <c r="G21" s="37"/>
      <c r="H21" s="37"/>
      <c r="I21" s="37"/>
      <c r="J21" s="37"/>
      <c r="K21" s="37"/>
      <c r="L21" s="38"/>
      <c r="M21" s="22">
        <f>M19+M20</f>
        <v>0</v>
      </c>
      <c r="N21" s="11"/>
      <c r="O21" s="11"/>
    </row>
    <row r="22" spans="1:15" x14ac:dyDescent="0.25">
      <c r="A22" s="9"/>
      <c r="B22" s="11"/>
      <c r="C22" s="19"/>
      <c r="D22" s="20"/>
      <c r="E22" s="11"/>
      <c r="F22" s="8"/>
      <c r="G22" s="9"/>
      <c r="H22" s="15"/>
      <c r="I22" s="9"/>
      <c r="J22" s="11"/>
      <c r="K22" s="11"/>
      <c r="L22" s="11"/>
      <c r="M22" s="11"/>
      <c r="N22" s="11"/>
      <c r="O22" s="11"/>
    </row>
  </sheetData>
  <mergeCells count="13">
    <mergeCell ref="A7:O7"/>
    <mergeCell ref="A1:N1"/>
    <mergeCell ref="A2:O2"/>
    <mergeCell ref="A3:O3"/>
    <mergeCell ref="A4:O4"/>
    <mergeCell ref="A5:O5"/>
    <mergeCell ref="A6:O6"/>
    <mergeCell ref="E21:L21"/>
    <mergeCell ref="A8:O8"/>
    <mergeCell ref="A9:N9"/>
    <mergeCell ref="A12:N12"/>
    <mergeCell ref="E19:L19"/>
    <mergeCell ref="E20:L20"/>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6B3B3-855A-4C52-B6F5-F8B7C793A1DC}">
  <sheetPr>
    <pageSetUpPr fitToPage="1"/>
  </sheetPr>
  <dimension ref="A2:E41"/>
  <sheetViews>
    <sheetView topLeftCell="A25" workbookViewId="0">
      <selection activeCell="E27" sqref="E27"/>
    </sheetView>
  </sheetViews>
  <sheetFormatPr defaultRowHeight="14.4" x14ac:dyDescent="0.3"/>
  <cols>
    <col min="1" max="1" width="8.88671875" style="26"/>
    <col min="2" max="2" width="8.88671875" style="29"/>
    <col min="3" max="3" width="41.109375" style="26" customWidth="1"/>
    <col min="4" max="4" width="38" style="26" customWidth="1"/>
    <col min="5" max="5" width="50.5546875" style="26" customWidth="1"/>
    <col min="6" max="16384" width="8.88671875" style="26"/>
  </cols>
  <sheetData>
    <row r="2" spans="1:5" customFormat="1" ht="14.4" customHeight="1" x14ac:dyDescent="0.3">
      <c r="A2" s="52" t="s">
        <v>68</v>
      </c>
      <c r="B2" s="53"/>
      <c r="C2" s="53"/>
      <c r="D2" s="53"/>
      <c r="E2" s="54"/>
    </row>
    <row r="3" spans="1:5" customFormat="1" ht="14.4" customHeight="1" x14ac:dyDescent="0.3">
      <c r="A3" s="55" t="s">
        <v>69</v>
      </c>
      <c r="B3" s="56"/>
      <c r="C3" s="56"/>
      <c r="D3" s="56"/>
      <c r="E3" s="56"/>
    </row>
    <row r="4" spans="1:5" customFormat="1" ht="30.6" customHeight="1" x14ac:dyDescent="0.3">
      <c r="A4" s="57" t="s">
        <v>70</v>
      </c>
      <c r="B4" s="58"/>
      <c r="C4" s="58"/>
      <c r="D4" s="58"/>
      <c r="E4" s="58"/>
    </row>
    <row r="5" spans="1:5" customFormat="1" ht="27.6" customHeight="1" x14ac:dyDescent="0.3">
      <c r="A5" s="57" t="s">
        <v>67</v>
      </c>
      <c r="B5" s="58"/>
      <c r="C5" s="58"/>
      <c r="D5" s="58"/>
      <c r="E5" s="58"/>
    </row>
    <row r="6" spans="1:5" customFormat="1" ht="28.2" customHeight="1" x14ac:dyDescent="0.3">
      <c r="A6" s="57" t="s">
        <v>71</v>
      </c>
      <c r="B6" s="58"/>
      <c r="C6" s="58"/>
      <c r="D6" s="58"/>
      <c r="E6" s="58"/>
    </row>
    <row r="7" spans="1:5" customFormat="1" ht="16.8" customHeight="1" x14ac:dyDescent="0.3">
      <c r="A7" s="59" t="s">
        <v>72</v>
      </c>
      <c r="B7" s="60"/>
      <c r="C7" s="60"/>
      <c r="D7" s="60"/>
      <c r="E7" s="60"/>
    </row>
    <row r="8" spans="1:5" customFormat="1" ht="48" customHeight="1" x14ac:dyDescent="0.3">
      <c r="A8" s="50" t="s">
        <v>73</v>
      </c>
      <c r="B8" s="51"/>
      <c r="C8" s="51"/>
      <c r="D8" s="51"/>
      <c r="E8" s="51"/>
    </row>
    <row r="11" spans="1:5" ht="78" x14ac:dyDescent="0.3">
      <c r="B11" s="30" t="s">
        <v>30</v>
      </c>
      <c r="C11" s="24" t="s">
        <v>31</v>
      </c>
      <c r="D11" s="24" t="s">
        <v>32</v>
      </c>
      <c r="E11" s="25" t="s">
        <v>33</v>
      </c>
    </row>
    <row r="12" spans="1:5" ht="15.6" x14ac:dyDescent="0.3">
      <c r="B12" s="61" t="s">
        <v>30</v>
      </c>
      <c r="C12" s="62" t="s">
        <v>31</v>
      </c>
      <c r="D12" s="62" t="s">
        <v>32</v>
      </c>
      <c r="E12" s="23"/>
    </row>
    <row r="13" spans="1:5" ht="31.2" x14ac:dyDescent="0.3">
      <c r="B13" s="63">
        <v>1</v>
      </c>
      <c r="C13" s="64" t="s">
        <v>34</v>
      </c>
      <c r="D13" s="65" t="s">
        <v>35</v>
      </c>
      <c r="E13" s="23"/>
    </row>
    <row r="14" spans="1:5" ht="31.2" x14ac:dyDescent="0.3">
      <c r="B14" s="63">
        <v>2</v>
      </c>
      <c r="C14" s="66" t="s">
        <v>96</v>
      </c>
      <c r="D14" s="67" t="s">
        <v>99</v>
      </c>
      <c r="E14" s="23"/>
    </row>
    <row r="15" spans="1:5" ht="31.2" x14ac:dyDescent="0.3">
      <c r="B15" s="63">
        <v>3</v>
      </c>
      <c r="C15" s="68" t="s">
        <v>97</v>
      </c>
      <c r="D15" s="64" t="s">
        <v>100</v>
      </c>
      <c r="E15" s="23"/>
    </row>
    <row r="16" spans="1:5" ht="15.6" x14ac:dyDescent="0.3">
      <c r="B16" s="63">
        <v>4</v>
      </c>
      <c r="C16" s="68" t="s">
        <v>98</v>
      </c>
      <c r="D16" s="65" t="s">
        <v>101</v>
      </c>
      <c r="E16" s="23"/>
    </row>
    <row r="17" spans="2:5" ht="15.6" x14ac:dyDescent="0.3">
      <c r="B17" s="63">
        <v>5</v>
      </c>
      <c r="C17" s="64" t="s">
        <v>36</v>
      </c>
      <c r="D17" s="65" t="s">
        <v>102</v>
      </c>
      <c r="E17" s="23"/>
    </row>
    <row r="18" spans="2:5" ht="15.6" x14ac:dyDescent="0.3">
      <c r="B18" s="63">
        <v>6</v>
      </c>
      <c r="C18" s="68" t="s">
        <v>37</v>
      </c>
      <c r="D18" s="65" t="s">
        <v>103</v>
      </c>
      <c r="E18" s="23"/>
    </row>
    <row r="19" spans="2:5" ht="15.6" x14ac:dyDescent="0.3">
      <c r="B19" s="63">
        <v>7</v>
      </c>
      <c r="C19" s="68" t="s">
        <v>38</v>
      </c>
      <c r="D19" s="65" t="s">
        <v>103</v>
      </c>
      <c r="E19" s="23"/>
    </row>
    <row r="20" spans="2:5" ht="15.6" x14ac:dyDescent="0.3">
      <c r="B20" s="63">
        <v>8</v>
      </c>
      <c r="C20" s="68" t="s">
        <v>39</v>
      </c>
      <c r="D20" s="65" t="s">
        <v>85</v>
      </c>
      <c r="E20" s="23"/>
    </row>
    <row r="21" spans="2:5" ht="31.2" x14ac:dyDescent="0.3">
      <c r="B21" s="63">
        <v>9</v>
      </c>
      <c r="C21" s="68" t="s">
        <v>40</v>
      </c>
      <c r="D21" s="65" t="s">
        <v>86</v>
      </c>
      <c r="E21" s="23"/>
    </row>
    <row r="22" spans="2:5" ht="46.8" x14ac:dyDescent="0.3">
      <c r="B22" s="63">
        <v>10</v>
      </c>
      <c r="C22" s="68" t="s">
        <v>41</v>
      </c>
      <c r="D22" s="65" t="s">
        <v>95</v>
      </c>
      <c r="E22" s="23"/>
    </row>
    <row r="23" spans="2:5" ht="15.6" x14ac:dyDescent="0.3">
      <c r="B23" s="63">
        <v>11</v>
      </c>
      <c r="C23" s="68" t="s">
        <v>42</v>
      </c>
      <c r="D23" s="65" t="s">
        <v>43</v>
      </c>
      <c r="E23" s="23"/>
    </row>
    <row r="24" spans="2:5" ht="46.8" x14ac:dyDescent="0.3">
      <c r="B24" s="63">
        <v>12</v>
      </c>
      <c r="C24" s="68" t="s">
        <v>44</v>
      </c>
      <c r="D24" s="65" t="s">
        <v>104</v>
      </c>
      <c r="E24" s="23"/>
    </row>
    <row r="25" spans="2:5" ht="31.2" x14ac:dyDescent="0.3">
      <c r="B25" s="63">
        <v>13</v>
      </c>
      <c r="C25" s="68" t="s">
        <v>45</v>
      </c>
      <c r="D25" s="65" t="s">
        <v>87</v>
      </c>
      <c r="E25" s="23"/>
    </row>
    <row r="26" spans="2:5" ht="46.8" x14ac:dyDescent="0.3">
      <c r="B26" s="63">
        <v>14</v>
      </c>
      <c r="C26" s="68" t="s">
        <v>46</v>
      </c>
      <c r="D26" s="65" t="s">
        <v>88</v>
      </c>
      <c r="E26" s="23"/>
    </row>
    <row r="27" spans="2:5" ht="31.2" x14ac:dyDescent="0.3">
      <c r="B27" s="63">
        <v>15</v>
      </c>
      <c r="C27" s="68" t="s">
        <v>47</v>
      </c>
      <c r="D27" s="65" t="s">
        <v>48</v>
      </c>
      <c r="E27" s="23"/>
    </row>
    <row r="28" spans="2:5" ht="31.2" x14ac:dyDescent="0.3">
      <c r="B28" s="63">
        <v>16</v>
      </c>
      <c r="C28" s="66" t="s">
        <v>49</v>
      </c>
      <c r="D28" s="67" t="s">
        <v>89</v>
      </c>
      <c r="E28" s="23"/>
    </row>
    <row r="29" spans="2:5" ht="15.6" x14ac:dyDescent="0.3">
      <c r="B29" s="63">
        <v>17</v>
      </c>
      <c r="C29" s="68" t="s">
        <v>50</v>
      </c>
      <c r="D29" s="65" t="s">
        <v>51</v>
      </c>
      <c r="E29" s="23"/>
    </row>
    <row r="30" spans="2:5" ht="15.6" x14ac:dyDescent="0.3">
      <c r="B30" s="63">
        <v>18</v>
      </c>
      <c r="C30" s="68" t="s">
        <v>52</v>
      </c>
      <c r="D30" s="65" t="s">
        <v>53</v>
      </c>
      <c r="E30" s="23"/>
    </row>
    <row r="31" spans="2:5" ht="31.2" x14ac:dyDescent="0.3">
      <c r="B31" s="63">
        <v>19</v>
      </c>
      <c r="C31" s="68" t="s">
        <v>54</v>
      </c>
      <c r="D31" s="65" t="s">
        <v>55</v>
      </c>
      <c r="E31" s="23"/>
    </row>
    <row r="32" spans="2:5" ht="15.6" x14ac:dyDescent="0.3">
      <c r="B32" s="63">
        <v>20</v>
      </c>
      <c r="C32" s="68" t="s">
        <v>56</v>
      </c>
      <c r="D32" s="65" t="s">
        <v>90</v>
      </c>
      <c r="E32" s="23"/>
    </row>
    <row r="33" spans="2:5" ht="46.8" x14ac:dyDescent="0.3">
      <c r="B33" s="63">
        <v>21</v>
      </c>
      <c r="C33" s="68" t="s">
        <v>57</v>
      </c>
      <c r="D33" s="65" t="s">
        <v>58</v>
      </c>
      <c r="E33" s="23"/>
    </row>
    <row r="34" spans="2:5" ht="46.8" x14ac:dyDescent="0.3">
      <c r="B34" s="63">
        <v>22</v>
      </c>
      <c r="C34" s="68" t="s">
        <v>59</v>
      </c>
      <c r="D34" s="65" t="s">
        <v>60</v>
      </c>
      <c r="E34" s="23"/>
    </row>
    <row r="35" spans="2:5" ht="78" x14ac:dyDescent="0.3">
      <c r="B35" s="63">
        <v>23</v>
      </c>
      <c r="C35" s="68" t="s">
        <v>61</v>
      </c>
      <c r="D35" s="65" t="s">
        <v>91</v>
      </c>
      <c r="E35" s="23"/>
    </row>
    <row r="36" spans="2:5" ht="31.2" x14ac:dyDescent="0.3">
      <c r="B36" s="63">
        <v>24</v>
      </c>
      <c r="C36" s="68" t="s">
        <v>62</v>
      </c>
      <c r="D36" s="65" t="s">
        <v>92</v>
      </c>
      <c r="E36" s="23"/>
    </row>
    <row r="37" spans="2:5" ht="46.8" x14ac:dyDescent="0.3">
      <c r="B37" s="63">
        <v>25</v>
      </c>
      <c r="C37" s="68" t="s">
        <v>63</v>
      </c>
      <c r="D37" s="69" t="s">
        <v>93</v>
      </c>
      <c r="E37" s="23"/>
    </row>
    <row r="38" spans="2:5" ht="31.2" x14ac:dyDescent="0.3">
      <c r="B38" s="63">
        <v>26</v>
      </c>
      <c r="C38" s="68" t="s">
        <v>64</v>
      </c>
      <c r="D38" s="65" t="s">
        <v>65</v>
      </c>
      <c r="E38" s="23"/>
    </row>
    <row r="39" spans="2:5" ht="31.2" x14ac:dyDescent="0.3">
      <c r="B39" s="63">
        <v>27</v>
      </c>
      <c r="C39" s="68" t="s">
        <v>66</v>
      </c>
      <c r="D39" s="65" t="s">
        <v>94</v>
      </c>
      <c r="E39" s="23"/>
    </row>
    <row r="40" spans="2:5" ht="15.6" x14ac:dyDescent="0.3">
      <c r="B40" s="31"/>
      <c r="C40" s="28"/>
      <c r="D40" s="27"/>
      <c r="E40" s="23"/>
    </row>
    <row r="41" spans="2:5" ht="15.6" x14ac:dyDescent="0.3">
      <c r="B41" s="31"/>
      <c r="C41" s="28"/>
      <c r="D41" s="27"/>
      <c r="E41" s="23"/>
    </row>
  </sheetData>
  <mergeCells count="7">
    <mergeCell ref="A8:E8"/>
    <mergeCell ref="A2:E2"/>
    <mergeCell ref="A3:E3"/>
    <mergeCell ref="A4:E4"/>
    <mergeCell ref="A5:E5"/>
    <mergeCell ref="A6:E6"/>
    <mergeCell ref="A7:E7"/>
  </mergeCells>
  <pageMargins left="0.7" right="0.7" top="0.75" bottom="0.75" header="0.3" footer="0.3"/>
  <pageSetup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 siulomu priemoniu</vt:lpstr>
      <vt:lpstr>NR.2 Įrangos reikalavimai</vt:lpstr>
    </vt:vector>
  </TitlesOfParts>
  <Company>VPC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 Amšiejienė</dc:creator>
  <cp:lastModifiedBy>Inga Kielienė</cp:lastModifiedBy>
  <cp:lastPrinted>2026-04-22T11:39:16Z</cp:lastPrinted>
  <dcterms:created xsi:type="dcterms:W3CDTF">2022-07-29T07:04:20Z</dcterms:created>
  <dcterms:modified xsi:type="dcterms:W3CDTF">2026-04-27T13:36:33Z</dcterms:modified>
</cp:coreProperties>
</file>