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vmsa.sharepoint.com/Bendrai naudojami dokumentai/Viešųjų pirkimų agentūra/08. STATYBOS PIRKIMŲ SKYRIUS/2026 pirkimai/Jūratės/2026/Pirkimai 2026/Pesciuju takai/Paklausimai_Pesciuju/"/>
    </mc:Choice>
  </mc:AlternateContent>
  <xr:revisionPtr revIDLastSave="22" documentId="8_{2A958368-E916-4D38-96B4-12C435CCC164}" xr6:coauthVersionLast="47" xr6:coauthVersionMax="47" xr10:uidLastSave="{6C57F6AF-CF89-45BF-9ECB-F15D5F19A82E}"/>
  <bookViews>
    <workbookView xWindow="1170" yWindow="1170" windowWidth="28800" windowHeight="15345" xr2:uid="{B8096E5E-5BA6-491E-A4AB-AC9A7CBC2908}"/>
  </bookViews>
  <sheets>
    <sheet name="TP-SP-1" sheetId="4" r:id="rId1"/>
    <sheet name="TP-SP-2" sheetId="2" r:id="rId2"/>
    <sheet name="TP-Ž" sheetId="1" r:id="rId3"/>
    <sheet name="TP-ER" sheetId="3" r:id="rId4"/>
    <sheet name="TP-VN" sheetId="6" r:id="rId5"/>
    <sheet name="TP-SK" sheetId="5" r:id="rId6"/>
    <sheet name="TP-LE3" sheetId="9" r:id="rId7"/>
    <sheet name="TP-LE4" sheetId="10" r:id="rId8"/>
    <sheet name="KITI_DARBAI" sheetId="12" r:id="rId9"/>
    <sheet name="Suvestinė" sheetId="11" r:id="rId10"/>
  </sheets>
  <definedNames>
    <definedName name="_Hlk204782629" localSheetId="2">'TP-Ž'!#REF!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12" l="1"/>
  <c r="G7" i="12"/>
  <c r="G10" i="12"/>
  <c r="G9" i="12"/>
  <c r="G8" i="12"/>
  <c r="H55" i="10"/>
  <c r="H56" i="10"/>
  <c r="H57" i="10"/>
  <c r="H58" i="10"/>
  <c r="H59" i="10"/>
  <c r="H60" i="10"/>
  <c r="H49" i="10"/>
  <c r="H50" i="10"/>
  <c r="H51" i="10"/>
  <c r="H52" i="10"/>
  <c r="H53" i="10"/>
  <c r="H54" i="10"/>
  <c r="H40" i="10"/>
  <c r="H41" i="10"/>
  <c r="H42" i="10"/>
  <c r="H43" i="10"/>
  <c r="H44" i="10"/>
  <c r="H45" i="10"/>
  <c r="H46" i="10"/>
  <c r="H47" i="10"/>
  <c r="H48" i="10"/>
  <c r="H39" i="10"/>
  <c r="H36" i="10"/>
  <c r="H37" i="10"/>
  <c r="H26" i="10"/>
  <c r="H27" i="10"/>
  <c r="H28" i="10"/>
  <c r="H29" i="10"/>
  <c r="H30" i="10"/>
  <c r="H31" i="10"/>
  <c r="H32" i="10"/>
  <c r="H33" i="10"/>
  <c r="H34" i="10"/>
  <c r="H35" i="10"/>
  <c r="H18" i="10"/>
  <c r="H19" i="10"/>
  <c r="H20" i="10"/>
  <c r="H21" i="10"/>
  <c r="H22" i="10"/>
  <c r="H23" i="10"/>
  <c r="H24" i="10"/>
  <c r="H25" i="10"/>
  <c r="H7" i="10"/>
  <c r="H8" i="10"/>
  <c r="H61" i="10" s="1"/>
  <c r="D14" i="11" s="1"/>
  <c r="H9" i="10"/>
  <c r="H10" i="10"/>
  <c r="H11" i="10"/>
  <c r="H12" i="10"/>
  <c r="H13" i="10"/>
  <c r="H14" i="10"/>
  <c r="H15" i="10"/>
  <c r="H16" i="10"/>
  <c r="H17" i="10"/>
  <c r="H6" i="10"/>
  <c r="H39" i="9"/>
  <c r="H40" i="9"/>
  <c r="H32" i="9"/>
  <c r="H33" i="9"/>
  <c r="H34" i="9"/>
  <c r="H35" i="9"/>
  <c r="H36" i="9"/>
  <c r="H37" i="9"/>
  <c r="H38" i="9"/>
  <c r="H25" i="9"/>
  <c r="H26" i="9"/>
  <c r="H27" i="9"/>
  <c r="H28" i="9"/>
  <c r="H29" i="9"/>
  <c r="H30" i="9"/>
  <c r="H31" i="9"/>
  <c r="H24" i="9"/>
  <c r="H23" i="9"/>
  <c r="H7" i="9"/>
  <c r="H8" i="9"/>
  <c r="H9" i="9"/>
  <c r="H10" i="9"/>
  <c r="H11" i="9"/>
  <c r="H12" i="9"/>
  <c r="H13" i="9"/>
  <c r="H14" i="9"/>
  <c r="H15" i="9"/>
  <c r="H16" i="9"/>
  <c r="H17" i="9"/>
  <c r="H18" i="9"/>
  <c r="H19" i="9"/>
  <c r="H20" i="9"/>
  <c r="H21" i="9"/>
  <c r="H6" i="9"/>
  <c r="I42" i="5"/>
  <c r="I36" i="5"/>
  <c r="I37" i="5"/>
  <c r="I38" i="5"/>
  <c r="I39" i="5"/>
  <c r="I40" i="5"/>
  <c r="I35" i="5"/>
  <c r="I29" i="5"/>
  <c r="I30" i="5"/>
  <c r="I31" i="5"/>
  <c r="I32" i="5"/>
  <c r="I33" i="5"/>
  <c r="I28" i="5"/>
  <c r="I22" i="5"/>
  <c r="I23" i="5"/>
  <c r="I24" i="5"/>
  <c r="I25" i="5"/>
  <c r="I26" i="5"/>
  <c r="I21" i="5"/>
  <c r="I15" i="5"/>
  <c r="I16" i="5"/>
  <c r="I17" i="5"/>
  <c r="I18" i="5"/>
  <c r="I19" i="5"/>
  <c r="I9" i="5"/>
  <c r="I10" i="5"/>
  <c r="I11" i="5"/>
  <c r="I12" i="5"/>
  <c r="I14" i="5"/>
  <c r="I8" i="5"/>
  <c r="I7" i="5"/>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7" i="6"/>
  <c r="I48" i="6"/>
  <c r="I49" i="6"/>
  <c r="I50" i="6"/>
  <c r="I51" i="6"/>
  <c r="I52" i="6"/>
  <c r="I53" i="6"/>
  <c r="I54" i="6"/>
  <c r="I55" i="6"/>
  <c r="I56" i="6"/>
  <c r="I57" i="6"/>
  <c r="I58" i="6"/>
  <c r="I59" i="6"/>
  <c r="I60" i="6"/>
  <c r="I61"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5" i="6"/>
  <c r="H8" i="3"/>
  <c r="H9" i="3"/>
  <c r="H10" i="3"/>
  <c r="H11" i="3"/>
  <c r="H12" i="3"/>
  <c r="H13" i="3"/>
  <c r="H14" i="3"/>
  <c r="H15" i="3"/>
  <c r="H16" i="3"/>
  <c r="H17" i="3"/>
  <c r="H18" i="3"/>
  <c r="H19" i="3"/>
  <c r="H20" i="3"/>
  <c r="H22" i="3"/>
  <c r="H23" i="3"/>
  <c r="H24" i="3"/>
  <c r="H25" i="3"/>
  <c r="H26" i="3"/>
  <c r="H27" i="3"/>
  <c r="H28" i="3"/>
  <c r="H29" i="3"/>
  <c r="H30" i="3"/>
  <c r="H31" i="3"/>
  <c r="H32" i="3"/>
  <c r="H33" i="3"/>
  <c r="H34" i="3"/>
  <c r="H35" i="3"/>
  <c r="H36" i="3"/>
  <c r="H37" i="3"/>
  <c r="H38" i="3"/>
  <c r="H39" i="3"/>
  <c r="H40" i="3"/>
  <c r="H41" i="3"/>
  <c r="H42" i="3"/>
  <c r="H43" i="3"/>
  <c r="H44" i="3"/>
  <c r="H46" i="3"/>
  <c r="H47" i="3"/>
  <c r="H48" i="3"/>
  <c r="H49" i="3"/>
  <c r="H50" i="3"/>
  <c r="H51" i="3"/>
  <c r="H52" i="3"/>
  <c r="H53" i="3"/>
  <c r="H54" i="3"/>
  <c r="H55" i="3"/>
  <c r="H56" i="3"/>
  <c r="H7" i="3"/>
  <c r="I7" i="1"/>
  <c r="I8" i="1"/>
  <c r="I9" i="1"/>
  <c r="I10" i="1"/>
  <c r="I11" i="1"/>
  <c r="I12" i="1"/>
  <c r="I13" i="1"/>
  <c r="I15" i="1"/>
  <c r="I16" i="1"/>
  <c r="I17" i="1"/>
  <c r="I18" i="1"/>
  <c r="I19" i="1"/>
  <c r="I20" i="1"/>
  <c r="I21" i="1"/>
  <c r="I23" i="1"/>
  <c r="I24" i="1"/>
  <c r="I25" i="1"/>
  <c r="I26" i="1"/>
  <c r="I27" i="1"/>
  <c r="I30" i="1"/>
  <c r="I31" i="1"/>
  <c r="I32" i="1"/>
  <c r="I33" i="1"/>
  <c r="I34" i="1"/>
  <c r="I35" i="1"/>
  <c r="I36" i="1"/>
  <c r="I37" i="1"/>
  <c r="I38" i="1"/>
  <c r="I39" i="1"/>
  <c r="I40" i="1"/>
  <c r="I41" i="1"/>
  <c r="I43" i="1"/>
  <c r="I44" i="1"/>
  <c r="I45" i="1"/>
  <c r="I46" i="1"/>
  <c r="I47" i="1"/>
  <c r="I48" i="1"/>
  <c r="I49" i="1"/>
  <c r="I50" i="1"/>
  <c r="I51" i="1"/>
  <c r="I52" i="1"/>
  <c r="I53" i="1"/>
  <c r="I54" i="1"/>
  <c r="I55" i="1"/>
  <c r="I57" i="1"/>
  <c r="I58" i="1"/>
  <c r="I59" i="1"/>
  <c r="I60" i="1"/>
  <c r="I61" i="1"/>
  <c r="I62" i="1"/>
  <c r="I63" i="1"/>
  <c r="I65" i="1"/>
  <c r="I66" i="1"/>
  <c r="I67" i="1"/>
  <c r="I68" i="1"/>
  <c r="I69" i="1"/>
  <c r="I70" i="1"/>
  <c r="I71" i="1"/>
  <c r="I72" i="1"/>
  <c r="I73" i="1"/>
  <c r="I74" i="1"/>
  <c r="I75" i="1"/>
  <c r="I76" i="1"/>
  <c r="I77" i="1"/>
  <c r="I79" i="1"/>
  <c r="I80" i="1"/>
  <c r="I82" i="1"/>
  <c r="I83" i="1"/>
  <c r="I84" i="1"/>
  <c r="I85" i="1"/>
  <c r="I86" i="1"/>
  <c r="I87" i="1"/>
  <c r="I89" i="1"/>
  <c r="I6" i="1"/>
  <c r="I10" i="2"/>
  <c r="I11" i="2"/>
  <c r="I12" i="2"/>
  <c r="I13" i="2"/>
  <c r="I14" i="2"/>
  <c r="I15" i="2"/>
  <c r="I16" i="2"/>
  <c r="I17" i="2"/>
  <c r="I18" i="2"/>
  <c r="I19" i="2"/>
  <c r="I21" i="2"/>
  <c r="I22" i="2"/>
  <c r="I23" i="2"/>
  <c r="I24" i="2"/>
  <c r="I25" i="2"/>
  <c r="I26" i="2"/>
  <c r="I27" i="2"/>
  <c r="I29" i="2"/>
  <c r="I30" i="2"/>
  <c r="I31" i="2"/>
  <c r="I32" i="2"/>
  <c r="I33" i="2"/>
  <c r="I34" i="2"/>
  <c r="I8" i="2"/>
  <c r="I35" i="2" s="1"/>
  <c r="D6" i="11" s="1"/>
  <c r="I8" i="4"/>
  <c r="I9" i="4"/>
  <c r="I11" i="4"/>
  <c r="I12" i="4"/>
  <c r="I13" i="4"/>
  <c r="I14" i="4"/>
  <c r="I15" i="4"/>
  <c r="I16" i="4"/>
  <c r="I17" i="4"/>
  <c r="I18" i="4"/>
  <c r="I19" i="4"/>
  <c r="I20" i="4"/>
  <c r="I22" i="4"/>
  <c r="I23" i="4"/>
  <c r="I24" i="4"/>
  <c r="I25" i="4"/>
  <c r="I26" i="4"/>
  <c r="I27" i="4"/>
  <c r="I28" i="4"/>
  <c r="I29" i="4"/>
  <c r="I30" i="4"/>
  <c r="I31" i="4"/>
  <c r="I32" i="4"/>
  <c r="I33" i="4"/>
  <c r="I34" i="4"/>
  <c r="I35" i="4"/>
  <c r="I36" i="4"/>
  <c r="I37" i="4"/>
  <c r="I39" i="4"/>
  <c r="I40" i="4"/>
  <c r="I41" i="4"/>
  <c r="I42" i="4"/>
  <c r="I43" i="4"/>
  <c r="I44" i="4"/>
  <c r="I45" i="4"/>
  <c r="I46" i="4"/>
  <c r="I49" i="4"/>
  <c r="I50" i="4"/>
  <c r="I51" i="4"/>
  <c r="I52" i="4"/>
  <c r="I53" i="4"/>
  <c r="I55" i="4"/>
  <c r="I56" i="4"/>
  <c r="I57" i="4"/>
  <c r="I58" i="4"/>
  <c r="I60" i="4"/>
  <c r="I61" i="4"/>
  <c r="I62" i="4"/>
  <c r="I63" i="4"/>
  <c r="I64" i="4"/>
  <c r="I65" i="4"/>
  <c r="I67" i="4"/>
  <c r="I68" i="4"/>
  <c r="I69" i="4"/>
  <c r="I70" i="4"/>
  <c r="I71" i="4"/>
  <c r="I73" i="4"/>
  <c r="I74" i="4"/>
  <c r="I75" i="4"/>
  <c r="I76" i="4"/>
  <c r="I77" i="4"/>
  <c r="I79" i="4"/>
  <c r="I80" i="4"/>
  <c r="I81" i="4"/>
  <c r="I82" i="4"/>
  <c r="I84" i="4"/>
  <c r="I85" i="4"/>
  <c r="I86" i="4"/>
  <c r="I87" i="4"/>
  <c r="I89" i="4"/>
  <c r="I90" i="4"/>
  <c r="I91" i="4"/>
  <c r="I92" i="4"/>
  <c r="I94" i="4"/>
  <c r="I95" i="4"/>
  <c r="I96" i="4"/>
  <c r="I97" i="4"/>
  <c r="I98" i="4"/>
  <c r="I100" i="4"/>
  <c r="I101" i="4"/>
  <c r="I103" i="4"/>
  <c r="I104" i="4"/>
  <c r="I108" i="4"/>
  <c r="I109" i="4"/>
  <c r="I110" i="4"/>
  <c r="I111" i="4"/>
  <c r="I113" i="4"/>
  <c r="I114" i="4"/>
  <c r="I115" i="4"/>
  <c r="I116" i="4"/>
  <c r="I117" i="4"/>
  <c r="I118" i="4"/>
  <c r="I119" i="4"/>
  <c r="I120" i="4"/>
  <c r="I121" i="4"/>
  <c r="I122" i="4"/>
  <c r="I123" i="4"/>
  <c r="I129" i="4"/>
  <c r="I130" i="4"/>
  <c r="I131" i="4"/>
  <c r="I132" i="4"/>
  <c r="I133" i="4"/>
  <c r="I135" i="4"/>
  <c r="I136" i="4"/>
  <c r="I137" i="4"/>
  <c r="I138" i="4"/>
  <c r="I139" i="4"/>
  <c r="I7" i="4"/>
  <c r="G11" i="12" l="1"/>
  <c r="D15" i="11" s="1"/>
  <c r="H41" i="9"/>
  <c r="D13" i="11" s="1"/>
  <c r="I43" i="5"/>
  <c r="D10" i="11" s="1"/>
  <c r="I94" i="6"/>
  <c r="D9" i="11" s="1"/>
  <c r="H57" i="3"/>
  <c r="D8" i="11" s="1"/>
  <c r="I90" i="1"/>
  <c r="D7" i="11" s="1"/>
  <c r="I140" i="4"/>
  <c r="D5" i="11" s="1"/>
  <c r="D16" i="11" l="1"/>
  <c r="D17" i="11"/>
  <c r="D18" i="11" s="1"/>
</calcChain>
</file>

<file path=xl/sharedStrings.xml><?xml version="1.0" encoding="utf-8"?>
<sst xmlns="http://schemas.openxmlformats.org/spreadsheetml/2006/main" count="2077" uniqueCount="1100">
  <si>
    <t>Pavadinimas ir techninės charakteristikos</t>
  </si>
  <si>
    <t>Žymuo</t>
  </si>
  <si>
    <t>Mato vnt.</t>
  </si>
  <si>
    <t>Kiekis</t>
  </si>
  <si>
    <t>PARUOŠIAMIEJI DARBAI</t>
  </si>
  <si>
    <t>TS-1</t>
  </si>
  <si>
    <t>vnt</t>
  </si>
  <si>
    <t>Mulčiavimas (ne mažiau 5 cm sluoksniu)</t>
  </si>
  <si>
    <t>Kietų veislių medžių nuo 8 iki 16 cm diametro kirtimas, supjaustymas, pakrovimas į autosavivarčius ir išvežimas rangovo pasirinktu atstumu</t>
  </si>
  <si>
    <t>TS-2</t>
  </si>
  <si>
    <t>vnt.</t>
  </si>
  <si>
    <t>Kietų veislių medžių nuo 17 iki 24 cm diametro kirtimas, supjaustymas, pakrovimas į autosavivarčius ir išvežimas rangovo pasirinktu atstumu</t>
  </si>
  <si>
    <t>Kietų veislių medžių nuo 25 iki 32 cm diametro kirtimas, supjaustymas, pakrovimas į autosavivarčius ir išvežimas rangovo pasirinktu atstumu</t>
  </si>
  <si>
    <t>Minkštų veislių medžių nuo 25 iki 32 cm diametro kirtimas, supjaustymas, pakrovimas į autosavivarčius ir išvežimas rangovo pasirinktu atstumu</t>
  </si>
  <si>
    <t>Minkštų veislių medžių  nuo 32 cm diametro kirtimas, supjaustymas, pakrovimas į autosavivarčius ir išvežimas rangovo pasirinktu atstumu</t>
  </si>
  <si>
    <t>Medžių kelmų rovimas (iki 20 cm), pakrovimas į autosavivarčius ir išvežimas  rangovo pasirinktu atstumu</t>
  </si>
  <si>
    <t>Medžių kelmų rovimas (21-40 cm), pakrovimas į autosavivarčius ir išvežimas  rangovo pasirinktu atstumu</t>
  </si>
  <si>
    <t>Genėjimo darbai</t>
  </si>
  <si>
    <t>Lapuočių medžių genėjimas dirbant iš autobokštelio, kai medžio diametras iki 20 cm</t>
  </si>
  <si>
    <t>TS-3</t>
  </si>
  <si>
    <t>Lapuočių medžių genėjimas dirbant iš autobokštelio, kai medžio diametras iki 40 cm</t>
  </si>
  <si>
    <t>Lapuočių medžių genėjimas dirbant iš autobokštelio, kai medžio diametras iki 60 cm</t>
  </si>
  <si>
    <t>Spygliuočių medžių genėjimas dirbant iš autobokštelio, kai medžio diametras iki 60 cm</t>
  </si>
  <si>
    <t>PROJEKTUOJAMI ŽELDINIAI</t>
  </si>
  <si>
    <t>Sodinimo vietų medžiams paruošimas mechaniniu būdu,pridedant iki 100% aug.dirv.,kai žem. gumulas 1,5x1,5x0,75m</t>
  </si>
  <si>
    <t>TS-4</t>
  </si>
  <si>
    <t>TS-5</t>
  </si>
  <si>
    <t>Sodinimo vietų krūmams paruošimas rankiniu būdu (šaknų apsaugos zonoje), pridedant iki 100% aug.dirv.,kai žem.gumulas 0,5x0,5x0,3m</t>
  </si>
  <si>
    <t>Paruošiamas gruntas daugiamečių augalų sodinimui iki 30 cm, mechaniniu būdu, pridedant 20% kompostinio grunto</t>
  </si>
  <si>
    <t>TS-6</t>
  </si>
  <si>
    <t>Paruošiamas gruntas daugiamečių augalų sodinimui iki 30 cm, rankiniu būdu, pridedant 20% kompostinio grunto</t>
  </si>
  <si>
    <t>Dirvos paruošimas gazonams mech.būdu II gr.grunte</t>
  </si>
  <si>
    <t>TS-7</t>
  </si>
  <si>
    <t>Dirvos paruošimas gazonams rank. būdu II gr.grunte (šaknų apsaugos zonoje)</t>
  </si>
  <si>
    <t>Medžių sodinimas</t>
  </si>
  <si>
    <t>Krūmų sodinimas</t>
  </si>
  <si>
    <t>Daugiamečių žolinių augalų (gėlyno) sodinimas</t>
  </si>
  <si>
    <t>Gazono (vejos) sėjimas</t>
  </si>
  <si>
    <t>TS-9</t>
  </si>
  <si>
    <t>18-20cm, SG</t>
  </si>
  <si>
    <t>300-350 cm h, SG</t>
  </si>
  <si>
    <t>C5, 80-100</t>
  </si>
  <si>
    <t>≥C2, 30-50 cm</t>
  </si>
  <si>
    <t>≥C5, 80-120 cm</t>
  </si>
  <si>
    <t>1.          </t>
  </si>
  <si>
    <t>1.1.   </t>
  </si>
  <si>
    <t>1.1.1.                       </t>
  </si>
  <si>
    <t>m2</t>
  </si>
  <si>
    <t>1.1.2.                       </t>
  </si>
  <si>
    <t>1.1.3.                       </t>
  </si>
  <si>
    <t>1.1.4.                       </t>
  </si>
  <si>
    <t>1.1.5.                       </t>
  </si>
  <si>
    <t>1.1.6.                       </t>
  </si>
  <si>
    <t>1.1.7.                       </t>
  </si>
  <si>
    <t>1.1.8.                       </t>
  </si>
  <si>
    <t>1.2.   </t>
  </si>
  <si>
    <t>1.2.1.                       </t>
  </si>
  <si>
    <t>1.2.2.                       </t>
  </si>
  <si>
    <t>1.2.3.                       </t>
  </si>
  <si>
    <t>1.2.4.                       </t>
  </si>
  <si>
    <t>1.2.5.                       </t>
  </si>
  <si>
    <t>1.2.6.                       </t>
  </si>
  <si>
    <t>1.2.7.                       </t>
  </si>
  <si>
    <t>1.3    </t>
  </si>
  <si>
    <t>1.3.1.         </t>
  </si>
  <si>
    <t>1.3.2.         </t>
  </si>
  <si>
    <t>1.3.3.         </t>
  </si>
  <si>
    <t>1.3.4.         </t>
  </si>
  <si>
    <t>1.3.5.         </t>
  </si>
  <si>
    <t>2.       </t>
  </si>
  <si>
    <t>2.1.   </t>
  </si>
  <si>
    <t>2.1.1.                       </t>
  </si>
  <si>
    <t>2.1.2.                       </t>
  </si>
  <si>
    <t>2.1.3.                       </t>
  </si>
  <si>
    <t>2.1.4.                       </t>
  </si>
  <si>
    <t>2.1.5.                       </t>
  </si>
  <si>
    <t>2.1.6.                       </t>
  </si>
  <si>
    <t>2.1.7.                       </t>
  </si>
  <si>
    <t>2.1.8.                       </t>
  </si>
  <si>
    <t>2.1.9.                       </t>
  </si>
  <si>
    <t>2.1.10.                    </t>
  </si>
  <si>
    <t>2.1.11.                    </t>
  </si>
  <si>
    <t>2.1.12.                    </t>
  </si>
  <si>
    <t>2.2.   </t>
  </si>
  <si>
    <t>2.2.1.                       </t>
  </si>
  <si>
    <t>2.2.2.                       </t>
  </si>
  <si>
    <t>2.2.3.                       </t>
  </si>
  <si>
    <t>2.2.4.                       </t>
  </si>
  <si>
    <t>2.2.5.                       </t>
  </si>
  <si>
    <t>2.2.6.                       </t>
  </si>
  <si>
    <t>2.2.7.                       </t>
  </si>
  <si>
    <t>2.2.8.                       </t>
  </si>
  <si>
    <t>2.2.9.                       </t>
  </si>
  <si>
    <t>2.2.10.                    </t>
  </si>
  <si>
    <t>2.2.11.                    </t>
  </si>
  <si>
    <t>2.2.12.                    </t>
  </si>
  <si>
    <t>2.2.13.                    </t>
  </si>
  <si>
    <t>2.3.   </t>
  </si>
  <si>
    <t>2.3.1.                       </t>
  </si>
  <si>
    <t>2.3.2.                       </t>
  </si>
  <si>
    <t>2.3.3.                       </t>
  </si>
  <si>
    <t>2.3.4.                       </t>
  </si>
  <si>
    <t>2.3.5.                       </t>
  </si>
  <si>
    <t>2.3.6.                       </t>
  </si>
  <si>
    <t>2.3.7.                       </t>
  </si>
  <si>
    <t>Eil. Nr.</t>
  </si>
  <si>
    <t xml:space="preserve">Sodinimo vietų krūmams paruošimas mechaniniu būdu II gr.grunte,pridedant iki 100% aug.dirv.,kai žem.gumulas 0,5x0,5x0,3m </t>
  </si>
  <si>
    <t>P9</t>
  </si>
  <si>
    <t>C1</t>
  </si>
  <si>
    <t>Svogūnėliai</t>
  </si>
  <si>
    <t>REIKALINGOS MEDŽIAGOS</t>
  </si>
  <si>
    <t>Medžio tvirtinimo komplektas (kuolai- 3 vnt.)</t>
  </si>
  <si>
    <t>TS-12</t>
  </si>
  <si>
    <t>TS-11</t>
  </si>
  <si>
    <t>Laistymo maišai</t>
  </si>
  <si>
    <t>TS-10</t>
  </si>
  <si>
    <t>Mulčias (ne mažiau 5 cm sluoksnis)</t>
  </si>
  <si>
    <t>Augalinis gruntas (iš sandėliavimo vietos duobėms užpildyti, augalinio grunto sluoksnio įrengimui)</t>
  </si>
  <si>
    <t>TS-8</t>
  </si>
  <si>
    <t>Augalinis gruntas daugiamečiams žoliniams augalams šaknų apsaugos zonoje</t>
  </si>
  <si>
    <t>UŽBAIGIAMIEJI DARBAI</t>
  </si>
  <si>
    <t>TS-13</t>
  </si>
  <si>
    <t>* - kiekis tikslinamas statybų metu su projektuotojo, techninės priežiūros ir arboristo priežiūra</t>
  </si>
  <si>
    <t>2.4.   </t>
  </si>
  <si>
    <t>2.4.1.                       </t>
  </si>
  <si>
    <t>2.4.2.                       </t>
  </si>
  <si>
    <t>2.4.3.                       </t>
  </si>
  <si>
    <t>2.4.4.                       </t>
  </si>
  <si>
    <t>2.4.5.                       </t>
  </si>
  <si>
    <t>2.4.6.                       </t>
  </si>
  <si>
    <t>2.4.7.                       </t>
  </si>
  <si>
    <t>2.4.8.                       </t>
  </si>
  <si>
    <t>2.4.9.                       </t>
  </si>
  <si>
    <t>2.4.10.                    </t>
  </si>
  <si>
    <t>2.4.11.                    </t>
  </si>
  <si>
    <t>2.4.12.                    </t>
  </si>
  <si>
    <t>2.4.13.                    </t>
  </si>
  <si>
    <t>2.5.   </t>
  </si>
  <si>
    <t>2.5.1.         </t>
  </si>
  <si>
    <t>2.5.2.         </t>
  </si>
  <si>
    <t>3.       </t>
  </si>
  <si>
    <t>3.1.   </t>
  </si>
  <si>
    <t>3.2.   </t>
  </si>
  <si>
    <t>3.3.                           </t>
  </si>
  <si>
    <t>3.4.                           </t>
  </si>
  <si>
    <t>3.5.                           </t>
  </si>
  <si>
    <t>3.6.                           </t>
  </si>
  <si>
    <t>4.       </t>
  </si>
  <si>
    <t>4.1.   </t>
  </si>
  <si>
    <t>Augimvietės gerinimo darbai (grunto supurenimas oro kastuvu ir kt.)*</t>
  </si>
  <si>
    <t>Laistymo maišai, medžių laistymui statybų metu*</t>
  </si>
  <si>
    <t>Mulčiavimas (ne mažiau 5 cm sluoksniu)*</t>
  </si>
  <si>
    <t>Atkastų šaknų dengimas sintetine ar savaime suyrančia  150 g/m² geotekstile*</t>
  </si>
  <si>
    <t>Nugenėtų šakų pakrovimas į autosavivarčius ir išvežimas rangovo pasirinktu atstumu*</t>
  </si>
  <si>
    <t>Betula pendula (Karpotasis beržas)</t>
  </si>
  <si>
    <t>Medžių grupių šaknų apsaugos zonos aptvėrimas statybinio tinklo tvorele, aukštis 1 m*:
10 tiesinių metrų reikalinga:
Medinis kuolas - 7 vnt. (50x50 mm, 1500 mm ilgio) (viso 0.02625 m³).
Statybinis tinklas 10 m / 10 m²</t>
  </si>
  <si>
    <t>Medžio kamieno apsauga*:
Gofruotas vamzdis ø 40/50 mm, 3 m ilgio;
Medinės lentos t-20mm – 1.6 m² (0.032 m³) /vnt. 
Viela 3 mm – 6 m</t>
  </si>
  <si>
    <t>Fraxinus excelsior (Paprastasis uosis)</t>
  </si>
  <si>
    <t>Liriodendron tulpifera (Geltonžiedis tulpmedis)</t>
  </si>
  <si>
    <t>Sorbus aucuparia (Paprastasis šermukšnis)</t>
  </si>
  <si>
    <t>Malus sargentii (Saržento obelis)</t>
  </si>
  <si>
    <t>Pinus sylvestris (Paprastoji pušis)</t>
  </si>
  <si>
    <t>Quercus robur (Paprastasis ąžuolas)</t>
  </si>
  <si>
    <t>Staphyllea pinatta (Plunksnialapis lekėčius)</t>
  </si>
  <si>
    <t>Tilia cordata (Mažalapė liepa)</t>
  </si>
  <si>
    <t>Aronia melanocarpa (Juodavaisė aronija)</t>
  </si>
  <si>
    <t>Frangula alnus (Paprastasis šaltekšnis)</t>
  </si>
  <si>
    <t>Salix repens (Gulsčiasis karklas)</t>
  </si>
  <si>
    <t>Daugiamečiai žoliniai augalai:</t>
  </si>
  <si>
    <t>Aster divaricatus (Skėstašakis astras)</t>
  </si>
  <si>
    <t>Sanguisorba menziesii (Menzio kraujalakė)</t>
  </si>
  <si>
    <t>Calamagrostis x acutiflora (Smailiažiedis lendrūnas)</t>
  </si>
  <si>
    <t>Allium sphaerocephalon (Kiaušininis česnakas)</t>
  </si>
  <si>
    <t>Anemone sylvestris (Lieknoji plukė)</t>
  </si>
  <si>
    <t>Galium odoratum (Kvapusis lipikas)</t>
  </si>
  <si>
    <t>Svogūniniai augalai:</t>
  </si>
  <si>
    <t>Tulipa sylvestris (Girinė tulpė)</t>
  </si>
  <si>
    <t>Corydalis solida subsp. Solida (Paprastasis rūtenis)</t>
  </si>
  <si>
    <t>Medžių šaknyno laistymo sistema
Komplektas vienam medžiui vamzdis dn 92 - 3 m, trišakis dn 92 - 1 vnt, kamštis dn 92 - 1 vnt.</t>
  </si>
  <si>
    <t>Giluminis aeravimas*</t>
  </si>
  <si>
    <t>Krūmai:</t>
  </si>
  <si>
    <t>Medžiai:</t>
  </si>
  <si>
    <t>Darbai:</t>
  </si>
  <si>
    <t>Medžių šalinimas:</t>
  </si>
  <si>
    <t>Esamų medžių apsaugos darbai ir medžiagos*:</t>
  </si>
  <si>
    <t>Acer campestre "Elsrijk" (Trakinis klevas "Elsrijk")</t>
  </si>
  <si>
    <t>Crataegus laevigata "Plena" (Grauželinė gudobelė "Plena")</t>
  </si>
  <si>
    <t>Pyrus calleryana "Chanticleer" (Kalerio kriaušė "Chanticleer")</t>
  </si>
  <si>
    <t>Ulmus "Lobel‘" (Guoba "Lobel")</t>
  </si>
  <si>
    <t>Frangula alnus "Asplenifolia" (Paprastasis šaltekšnis "Asplenifolia")</t>
  </si>
  <si>
    <t>Ligustrum vulgare "Lodense" (Paprastasis ligustras "Lodense")</t>
  </si>
  <si>
    <t>Salix purpurea "Nana" (Purpurinis karklas "Nana")</t>
  </si>
  <si>
    <t>Salix elaeagnos "Angustifolia" (Balsvasis karklas "Angustifolia")</t>
  </si>
  <si>
    <t>Deschampsia cespitosa "Goldtau‘" (Kupstinė šluotsmilgė "Goldtau")</t>
  </si>
  <si>
    <t>Aster "Twilight" (Astras "Twilight")</t>
  </si>
  <si>
    <t>Achillea "Albaster" (Kraujažolė "Albaster")</t>
  </si>
  <si>
    <t>Penstemon "Raven" (Penstemonas "Raven")</t>
  </si>
  <si>
    <t>Penstemon "Appleblossom" (Penstemonas "Appleblossom")</t>
  </si>
  <si>
    <t>Geranium "Dilys" (Snaputis "Dilys")</t>
  </si>
  <si>
    <t>Epimedium x youngianum "Niveum" (Jungo epimedis "Niveum")</t>
  </si>
  <si>
    <t>kompl.</t>
  </si>
  <si>
    <t>m3</t>
  </si>
  <si>
    <t>Suma viso kiekio (Eur be PVM):</t>
  </si>
  <si>
    <t>Pastabos:</t>
  </si>
  <si>
    <t>Vieneto įkainis Eur be PVM</t>
  </si>
  <si>
    <t>Viso kiekio kaina Eur be PVM</t>
  </si>
  <si>
    <t>Pėsčiųjų takų, kitų inžinerinių statinių ir tinklų tarp Gerosios vilties g. 18, 20, 28 ir Savanorių pr. 52, 54, Vilniuje, statybos projektas</t>
  </si>
  <si>
    <t>Arboristo priežiūra paruošiamųjų, statybos metu*</t>
  </si>
  <si>
    <t>Laikinų kelių (šaknų pakloto) įrengimas statybvietėje medžių šaknų apsaugos zonoje * H=20 mm</t>
  </si>
  <si>
    <t>1.       </t>
  </si>
  <si>
    <t>MAŽOJI ARCHITEKTŪRA</t>
  </si>
  <si>
    <t>Turėklai</t>
  </si>
  <si>
    <t>Nerūdijančio plieno laiptų turėklai</t>
  </si>
  <si>
    <t>TS 1</t>
  </si>
  <si>
    <t>Mažosios architektūros elementai</t>
  </si>
  <si>
    <t>Suolai</t>
  </si>
  <si>
    <t>TS 2</t>
  </si>
  <si>
    <t>Dviračių stovai</t>
  </si>
  <si>
    <t>TS 3</t>
  </si>
  <si>
    <t>Šiukšliadėžės</t>
  </si>
  <si>
    <t>TS 4</t>
  </si>
  <si>
    <t>Šachmatų stalas</t>
  </si>
  <si>
    <t>TS 5</t>
  </si>
  <si>
    <t>Kėdės šachmatų stalui</t>
  </si>
  <si>
    <t>TS 6</t>
  </si>
  <si>
    <t xml:space="preserve">Poilsio suolas </t>
  </si>
  <si>
    <t>TS 7</t>
  </si>
  <si>
    <t>Poilsio sofa</t>
  </si>
  <si>
    <t>TS 8</t>
  </si>
  <si>
    <t>Poilsio paletė</t>
  </si>
  <si>
    <t>TS 9</t>
  </si>
  <si>
    <t>Poilsio suoliukas</t>
  </si>
  <si>
    <t>TS 10</t>
  </si>
  <si>
    <t>Gertuvė</t>
  </si>
  <si>
    <t>TS 24</t>
  </si>
  <si>
    <t>Vaikų žaidimų aikštelė</t>
  </si>
  <si>
    <t>Pilis</t>
  </si>
  <si>
    <t>TS 11</t>
  </si>
  <si>
    <t>Supynės</t>
  </si>
  <si>
    <t>TS 12</t>
  </si>
  <si>
    <t>Batutas</t>
  </si>
  <si>
    <t>TS 13</t>
  </si>
  <si>
    <t>Karuselė</t>
  </si>
  <si>
    <t>TS 14</t>
  </si>
  <si>
    <t>Spyruokliukas</t>
  </si>
  <si>
    <t>TS 15</t>
  </si>
  <si>
    <t>Žaidimų-mokymosi skydelis</t>
  </si>
  <si>
    <t>TS 16</t>
  </si>
  <si>
    <t>Ženklas</t>
  </si>
  <si>
    <t>TS 17</t>
  </si>
  <si>
    <t>Sporto aikštelės</t>
  </si>
  <si>
    <t>Krepšinio stovas-vartai</t>
  </si>
  <si>
    <t>TS 18</t>
  </si>
  <si>
    <t>Funkcinis treniruočių įrenginys</t>
  </si>
  <si>
    <t>TS 19</t>
  </si>
  <si>
    <t>Dviratis</t>
  </si>
  <si>
    <t>TS 20</t>
  </si>
  <si>
    <t>Elipsinis treniruoklis</t>
  </si>
  <si>
    <t>TS 21</t>
  </si>
  <si>
    <t>Rankų dviratis</t>
  </si>
  <si>
    <t>TS 22</t>
  </si>
  <si>
    <t>Kamuolio gaudyklė (4,5 m)</t>
  </si>
  <si>
    <t>TS 23</t>
  </si>
  <si>
    <t>m</t>
  </si>
  <si>
    <t>Pastabos</t>
  </si>
  <si>
    <t>1.1                           </t>
  </si>
  <si>
    <t>Ryšių kanalizacijos šulinys RKŠ-0 su liuku, užraktu, kronšteinais, konsolėmis kabelių atsargų montavimui ir movų tvirtinimui (monolitinis)</t>
  </si>
  <si>
    <t>TS 1.1</t>
  </si>
  <si>
    <t>1.2                           </t>
  </si>
  <si>
    <t>Komutacinė spinta 1200x800x400</t>
  </si>
  <si>
    <t>TS 1.2</t>
  </si>
  <si>
    <t>1.3                           </t>
  </si>
  <si>
    <t>HDPE vamzdis d50</t>
  </si>
  <si>
    <t>TS 1.3</t>
  </si>
  <si>
    <t>1.4                           </t>
  </si>
  <si>
    <t>Dangos (vejos) išardymas ir atstatymas</t>
  </si>
  <si>
    <t>1.5                           </t>
  </si>
  <si>
    <t>Tranšėjos kasimas rankinių atviru būdu</t>
  </si>
  <si>
    <t>1.6                           </t>
  </si>
  <si>
    <t>Vamzdžio klojimas atviru būdu</t>
  </si>
  <si>
    <t>1.7                           </t>
  </si>
  <si>
    <t>Ryšių kanalizacijos šulinys RKŠ-0 įrengimo darbai</t>
  </si>
  <si>
    <t>1.8                           </t>
  </si>
  <si>
    <t>Komutacinės spintos 1200x800x400 įrengimo darbai</t>
  </si>
  <si>
    <t>1.9                           </t>
  </si>
  <si>
    <t>Ryšio tinklo išpildomoji (geodezinė) nuotrauka</t>
  </si>
  <si>
    <t>1.10                        </t>
  </si>
  <si>
    <t>Ryšių trasos nužymėjimo</t>
  </si>
  <si>
    <t>1.11                        </t>
  </si>
  <si>
    <t>Statybos darbų žurnalo užpildymas prieš pradedant žemės darbus</t>
  </si>
  <si>
    <t>1.12                        </t>
  </si>
  <si>
    <t>Akto užpildymo prieš pradedant žemės darbus</t>
  </si>
  <si>
    <t>1.13                        </t>
  </si>
  <si>
    <t>Papildomos instaliacinės medžiagos</t>
  </si>
  <si>
    <t>1.14                        </t>
  </si>
  <si>
    <t>Visų sistemų instaliavimo, derinimo darbai, projektinė dokumentacija</t>
  </si>
  <si>
    <t>2.1   </t>
  </si>
  <si>
    <t>Vaizdo stebėjimo kamera</t>
  </si>
  <si>
    <t>TS 2.1</t>
  </si>
  <si>
    <t>2.2   </t>
  </si>
  <si>
    <t>Kabelių tvarkymo panelė 19“</t>
  </si>
  <si>
    <t>TS 2.2</t>
  </si>
  <si>
    <t>2.3   </t>
  </si>
  <si>
    <t>Maitinimo panelė 7x230V</t>
  </si>
  <si>
    <t>TS 2.3</t>
  </si>
  <si>
    <t>2.4   </t>
  </si>
  <si>
    <t>24 portų komutacinė panelė 6 kat.</t>
  </si>
  <si>
    <t>TS 2.4</t>
  </si>
  <si>
    <t>2.5   </t>
  </si>
  <si>
    <t>6 portų komutatorius su POE++</t>
  </si>
  <si>
    <t>TS 2.5</t>
  </si>
  <si>
    <t>2.6   </t>
  </si>
  <si>
    <t>Kabelis STP 4x2x0.5 6 kat.</t>
  </si>
  <si>
    <t>TS 2.6</t>
  </si>
  <si>
    <t>2.7   </t>
  </si>
  <si>
    <t>Komutacinis kabelis RJ45/RJ45, STP 4x2x0.5; 6 kat., L=0.5m.</t>
  </si>
  <si>
    <t>TS 2.7</t>
  </si>
  <si>
    <t>2.8   </t>
  </si>
  <si>
    <t>Optinė panelė 4 LC (ODF)</t>
  </si>
  <si>
    <t>TS 2.8</t>
  </si>
  <si>
    <t>2.9   </t>
  </si>
  <si>
    <t>PVC instaliacinis vamzdis d25 arba kanalas, su tvirtinimo elementais</t>
  </si>
  <si>
    <t>TS 2.9</t>
  </si>
  <si>
    <t>2.10                          </t>
  </si>
  <si>
    <t>Lentelė su užrašu 600x400</t>
  </si>
  <si>
    <t>TS 2.10</t>
  </si>
  <si>
    <t>2.11                          </t>
  </si>
  <si>
    <t>2.12                          </t>
  </si>
  <si>
    <t>2.13                          </t>
  </si>
  <si>
    <t>Vaizdo stebėjimo kameros įrengimo ir derinimo darbai</t>
  </si>
  <si>
    <t>2.14                          </t>
  </si>
  <si>
    <t>Kabelių tvarkymo panelė 19“ įrengimo darbai</t>
  </si>
  <si>
    <t>2.15                          </t>
  </si>
  <si>
    <t>Maitinimo panelė 7x230V įrengimo darbai</t>
  </si>
  <si>
    <t>2.16                          </t>
  </si>
  <si>
    <t xml:space="preserve">24 portų komutacinė panelė 6 kat. įrengimo darbai </t>
  </si>
  <si>
    <t>2.17                          </t>
  </si>
  <si>
    <t>6 portų komutatorius su POE++ įrengimo ir derinimo darbai</t>
  </si>
  <si>
    <t>2.18                          </t>
  </si>
  <si>
    <t>Kabelis STP 4x2x0.5 6 kat. pratraukimas per vaizdo stebėjimo sistemos tinklo vamzdynus</t>
  </si>
  <si>
    <t>2.19                          </t>
  </si>
  <si>
    <t>Komutacinis kabelis RJ45/RJ45, STP 4x2x0.5; 6 kat., L=0.5m. įrengimo darbai</t>
  </si>
  <si>
    <t>2.20                          </t>
  </si>
  <si>
    <t>Optinė panelė 4 LC (ODF) įrengimo darbai</t>
  </si>
  <si>
    <t>2.21                          </t>
  </si>
  <si>
    <t>PVC instaliacinis vamzdis d25 arba kanalas, su tvirtinimo elementais klojimo darbai atramoje</t>
  </si>
  <si>
    <t>2.22                          </t>
  </si>
  <si>
    <t>Lentelė su užrašu 600x400 tvirtinimo darbai</t>
  </si>
  <si>
    <t>2.23                          </t>
  </si>
  <si>
    <t>Įrengto tinklo matavimai kurie nurodyti Elektroninių ryšių infrastruktūros įrengimo, žymėjimo, priežiūros ir naudojimo taisyklių 161 ir 162 punktuose.</t>
  </si>
  <si>
    <t>3.1   </t>
  </si>
  <si>
    <t>Perdingimo plokštė</t>
  </si>
  <si>
    <t>TS 3.1</t>
  </si>
  <si>
    <t>3.2   </t>
  </si>
  <si>
    <t xml:space="preserve">MTT tipo liukas </t>
  </si>
  <si>
    <t>TS 3.2</t>
  </si>
  <si>
    <t>3.3   </t>
  </si>
  <si>
    <t>Apsauginis surenkamas HDPE vamzdis d110</t>
  </si>
  <si>
    <t>TS 3.3</t>
  </si>
  <si>
    <t>3.4   </t>
  </si>
  <si>
    <t>Reguliavimo žiedas</t>
  </si>
  <si>
    <t>TS 3.4</t>
  </si>
  <si>
    <t>3.5   </t>
  </si>
  <si>
    <t>3.6   </t>
  </si>
  <si>
    <t>Tranšėjos kasimas atviru būdu</t>
  </si>
  <si>
    <t>3.7   </t>
  </si>
  <si>
    <t>3.8   </t>
  </si>
  <si>
    <t>3.9   </t>
  </si>
  <si>
    <t>3.10                          </t>
  </si>
  <si>
    <t>MTT tipo liukas įrengimo ir aukščio reguliavimo darbai</t>
  </si>
  <si>
    <t>3.11                          </t>
  </si>
  <si>
    <t>Apsauginio surenkamo HDPE vamzdžio d110 klojimo dabai</t>
  </si>
  <si>
    <t>1.</t>
  </si>
  <si>
    <t>Vaizdo stebėjimo tinklas</t>
  </si>
  <si>
    <t>2.</t>
  </si>
  <si>
    <t>Vaizdo stebėjimo sistema</t>
  </si>
  <si>
    <t>Esamo RKKS tinklo apsaugojimas</t>
  </si>
  <si>
    <t>3.</t>
  </si>
  <si>
    <t>1) statybos metu objekto (brėžiniai) medžiagų ir darbų kiekiai gali būti tikslinami;</t>
  </si>
  <si>
    <t>2) rangovas turi įvertinti visus darbus, įrenginius ir medžiagas reikalingas projektui įgyvendinti išlaikant ne prastesnius, nei techninėse specifikacijose numatytus reikalavimus;</t>
  </si>
  <si>
    <t>3) nurodyti darbai turi būti įvertinti kompleksiškai, kartu su visais palydinčiais darbais;</t>
  </si>
  <si>
    <t>4) visos naudojamos medžiagos ir gaminiai turi būti geriausios kokybės, tinkamos numatytai paskirčiai ir atitikti nacionalinius ir tarptautinius standartus. Medžiagos ir gaminiai turi ilgai tarnauti, reikalauti minimalios priežiūros ir turi būti gautos iš patikimų tiekėjų (gamintojų) su atitikties deklaracijomis.</t>
  </si>
  <si>
    <t>5) statybos metu pažeidus esamas komunikacijas, šulinius ir kitas inžinerinių tinklų sudėtines dalis, jos turės būti pakeistos naujomis.</t>
  </si>
  <si>
    <t>1) projekte pateikti kiekiai rengiami pagal sustambintą darbų nomenklatūrą;</t>
  </si>
  <si>
    <t>3) medžiagų ir darbų aprašymus žiūrėti techninėse specifikacijose;</t>
  </si>
  <si>
    <t>4) šis žiniaraštis turi būti skaitomas, vertinamas kartu su techninėmis specifikacijomis, aiškinamuoju raštu ir brėžiniais;</t>
  </si>
  <si>
    <t>5) darbai ir medžiagos turi būti įvertintos su papildomomis instaliacinėmis medžiagomis (pvz. sisteminiai įrangos jungimo elementai, izoliacija, medvarzčiai, litavimo priemonės ir t.t.).</t>
  </si>
  <si>
    <t>1.1.                           </t>
  </si>
  <si>
    <t>Asfalto dangos vid. 0,12 cm išardymas mechanizuotai (esama parkavimo aikštelė)</t>
  </si>
  <si>
    <t>TS-01</t>
  </si>
  <si>
    <t>1.2.                           </t>
  </si>
  <si>
    <t>Asfalto dangos vid. 0,08 cm išardymas mechanizuotai (krepšinio aikštelė, vaikų žaidimo aikštelė, takai)</t>
  </si>
  <si>
    <t>1.3.                           </t>
  </si>
  <si>
    <t>Suoliukų be atlošų išardymas</t>
  </si>
  <si>
    <t>1.4.                           </t>
  </si>
  <si>
    <t>Suoliukų išardytas ir perdavimas Užsakovui:</t>
  </si>
  <si>
    <t>1.5.                           </t>
  </si>
  <si>
    <t>Šiukšlių dėžių išardymas ir perdavimas Užsakovui</t>
  </si>
  <si>
    <t>1.6.                           </t>
  </si>
  <si>
    <t>Esamų lauko laiptų išardymas</t>
  </si>
  <si>
    <t>1.7.                           </t>
  </si>
  <si>
    <t>Esamos atraminė sienutės išardymas</t>
  </si>
  <si>
    <t>1.8.                           </t>
  </si>
  <si>
    <t>Metalinio informacinio stendo išardymas</t>
  </si>
  <si>
    <t>1.9.                           </t>
  </si>
  <si>
    <t>Metalinių krepšinio stovų išardymas</t>
  </si>
  <si>
    <t>1.10.                        </t>
  </si>
  <si>
    <t>Metalinių turėklų prie laiptų išardymas</t>
  </si>
  <si>
    <t>~9,90kg</t>
  </si>
  <si>
    <t>1.11.                        </t>
  </si>
  <si>
    <t>Įrenginių išmontavimas ir perdavimas Užsakovui:</t>
  </si>
  <si>
    <t>~400 kg</t>
  </si>
  <si>
    <t>1.12.                        </t>
  </si>
  <si>
    <t>Betoninių kelio bortų ant betoninio pagrindo išardymas</t>
  </si>
  <si>
    <t>1.13.                        </t>
  </si>
  <si>
    <t>Betoninių vejos bortų ant betoninio pagrindo išardymas</t>
  </si>
  <si>
    <t>1.14.                        </t>
  </si>
  <si>
    <t>Betoninių plytelių dangos išardymas</t>
  </si>
  <si>
    <t>1.15.                        </t>
  </si>
  <si>
    <t>Statybinio laužo (kelio bortų / betoninių plokščių /plytelių /asfalto dangos ir kt.) pakrovimas ir išvežimas iki 13 km atstumu</t>
  </si>
  <si>
    <t>t</t>
  </si>
  <si>
    <t>1.16.                        </t>
  </si>
  <si>
    <t>Skaldos dangos sluoksnio išardymas, nustumiant iki 20 m, pakrovimas ir išvežimas iki 13 km atstumu (sandėliavimui)</t>
  </si>
  <si>
    <t>1.17.                        </t>
  </si>
  <si>
    <t>Dirvožemio vid. 10 cm pašalinimas, perstumiant iki 20 m, pakrovimas ir vežimas iki 5 km atstumu sandėliavimui (medžių duobių užpylimui)</t>
  </si>
  <si>
    <t>1.18.                        </t>
  </si>
  <si>
    <t>Dirvožemio vid. 10 cm pašalinimas, perstumiant iki 20 m, pakrovimas ir vežimas iki 13 km atstumu (į išlykį)</t>
  </si>
  <si>
    <t>2.1.                           </t>
  </si>
  <si>
    <t>Grunto nukasimas nuo esamo iki projektuojamo paviršiaus, pakrovimas ir išvežimas iki 13 km į išlykį</t>
  </si>
  <si>
    <t>TS-02</t>
  </si>
  <si>
    <t>2.2.                           </t>
  </si>
  <si>
    <t>Grunto iškasimas naujų dangų konstrukcijų įrengimo zonoje, pakrovimas ir išvežimas iki 13 km į išlykį</t>
  </si>
  <si>
    <t>2.3.                           </t>
  </si>
  <si>
    <t>Žemės sankasos įrengimas iš smėlingo grunto (užpylimas nuo esamo iki projektinio paviršiaus) (atvežimas, tankinimas)</t>
  </si>
  <si>
    <t>2.4.                           </t>
  </si>
  <si>
    <t>Neaustinės geotekstilės įrengimas sankasos armavimui</t>
  </si>
  <si>
    <t>2.5.                           </t>
  </si>
  <si>
    <t>Armuojančių geotinklų įrengimas sankasos armavimui</t>
  </si>
  <si>
    <t>2.6.                           </t>
  </si>
  <si>
    <t>Žemės sankasos įrengimas iš smėlio žvyro mišinio</t>
  </si>
  <si>
    <t>2.7.                           </t>
  </si>
  <si>
    <t>Žemės sankasos viršaus planiravimas mechanizuotu būdu</t>
  </si>
  <si>
    <t>2.8.                           </t>
  </si>
  <si>
    <t>Žemės sankasos viršaus tankinimas mechanizuotu būdu</t>
  </si>
  <si>
    <t>2.9.                           </t>
  </si>
  <si>
    <t>3.1.                           </t>
  </si>
  <si>
    <t>Skaldos pagrindo sluoksnio po bordiūrais iš nesurištojo mineralinių medžiagų mišinio 0/45 įrengimas</t>
  </si>
  <si>
    <t>TS-04</t>
  </si>
  <si>
    <t>3.2.                           </t>
  </si>
  <si>
    <t xml:space="preserve">Betoninių kelio bortų 100.15.30 ant C20/25 betono pagrindo įrengimas (1m –  0,12 m3 betono) </t>
  </si>
  <si>
    <t>TS-03</t>
  </si>
  <si>
    <t>Betoninių vejos bortų 100.8.20 ant C20/25 betono pagrindo įrengimas</t>
  </si>
  <si>
    <t>Sandarinimo juostos tarp asfalto dangos ir borto įrengimas</t>
  </si>
  <si>
    <t>TS-05</t>
  </si>
  <si>
    <t>4.1.                           </t>
  </si>
  <si>
    <t>4 cm storio viršutinio asfalto sluoksnio iš mišinio AC 11 VN (su 70/100 rišikliu) įrengimas</t>
  </si>
  <si>
    <t>4.2.                           </t>
  </si>
  <si>
    <t>8 cm storio asfalto pagrindo sluoksnio iš mišinio AC 22 PN įrengimas</t>
  </si>
  <si>
    <t>4.3.                           </t>
  </si>
  <si>
    <t>20 cm skaldos pagrindo sluoksnio iš nesurištoji mineralinių medžiagų mišinio 0/45 įrengimas</t>
  </si>
  <si>
    <t>4.4.                           </t>
  </si>
  <si>
    <t>Asfalto dangos siūlių apdorojimas bitumine mase, klojant asfaltą „karštas prie šalto“</t>
  </si>
  <si>
    <t>5.1.                           </t>
  </si>
  <si>
    <t>55 apsauginio šalčiui atsparaus sluoksnio įrengimas</t>
  </si>
  <si>
    <t>5.2.                           </t>
  </si>
  <si>
    <t>20 cm skaldos pagrindo sluoksnio iš nesurištojo mineralinių medžiagų mišinio 0/45 įrengimas</t>
  </si>
  <si>
    <t>5.3.                           </t>
  </si>
  <si>
    <t>8 cm storio pagrindo sluoksnis iš mišinio AC 22 PN (su 70/100 rišikliu) įrengimas</t>
  </si>
  <si>
    <t>5.4.                           </t>
  </si>
  <si>
    <t>Bituminės emulsijos C60B4-S tolygaus sluoksnio paskleidimas</t>
  </si>
  <si>
    <t>5.5.                           </t>
  </si>
  <si>
    <t>4 cm storio viršutinio asfalto sluoksnio iš mišinio AC 11 VN (su 70/100 rišikliu) įrengimas</t>
  </si>
  <si>
    <t>5.6.                           </t>
  </si>
  <si>
    <t>Geokompozito paklojimas asfalto dangoje (išilgai ≥ 100 kN/m, skersai ≥ 100 kN/m)</t>
  </si>
  <si>
    <t>6.1.                           </t>
  </si>
  <si>
    <t>60 cm apsauginio šalčiui atsparaus sluoksnio įrengimas</t>
  </si>
  <si>
    <t>6.2.                           </t>
  </si>
  <si>
    <t>15 cm skaldos pagrindo sluoksnio iš nesurištojo mineralinių medžiagų mišinio 0/45 įrengimas</t>
  </si>
  <si>
    <t>6.3.                           </t>
  </si>
  <si>
    <t>3 cm   storio   pasluoksnio   iš   granito   smulkiosios   mineralinės medžiagos mišinio 0/5 įrengimas</t>
  </si>
  <si>
    <t>6.4.                           </t>
  </si>
  <si>
    <t>8 cm storio betoninių trinkelių ((200x100x80) (pilkos spalvos)) dangos įrengimas, siūles užpildant granito smulkiosios mineralinės medžiagos mišiniu 0/5</t>
  </si>
  <si>
    <t>6.5.                           </t>
  </si>
  <si>
    <t>8 cm storio betoninių trinkelių (200x100x80, juodos) dangos įrengimas parkavimo vietų atskyrimui, siūles užpildant granito smulkiosios mineralinės medžiagos mišiniu 0/5</t>
  </si>
  <si>
    <t>7.1.                           </t>
  </si>
  <si>
    <t xml:space="preserve">19 cm šalčiui nejautrių medžiagų sluoksnio įrengimas </t>
  </si>
  <si>
    <t>7.2.                           </t>
  </si>
  <si>
    <t>15 cm skaldos pagrindo sluoksnio iš nesurištoji mineralinių medžiagų mišinio 0/45 įrengimas</t>
  </si>
  <si>
    <t>7.3.                           </t>
  </si>
  <si>
    <t>3 cm storio pasluoksnio iš granito smulkiosios mineralinės medžiagos mišinio 0/5 įrengimas</t>
  </si>
  <si>
    <t>7.4.                           </t>
  </si>
  <si>
    <t xml:space="preserve">8 cm storio betoninių trinkelių  ((240x60x80), natūrali spalva (pilka), šiurkštinta tekstūra)) dangos įrengimas, siūles užpildant granito smulkiosios mineralinės medžiagos mišiniu 0/5 </t>
  </si>
  <si>
    <t>7.5.                           </t>
  </si>
  <si>
    <t>8 cm storio betoninių trinkelių ((200x100x80), juoda spalva) dangos įrengimas, su taktiliniu paviršiumi, siūles užpildant granito smulkiosios mineralinės medžiagos mišiniu 0/5</t>
  </si>
  <si>
    <t>8.1.                           </t>
  </si>
  <si>
    <t>8.2.                           </t>
  </si>
  <si>
    <t>8.3.                           </t>
  </si>
  <si>
    <t>8.4.                           </t>
  </si>
  <si>
    <t xml:space="preserve">8 cm storio betoninių trinkelių ((160x160x80) natūrali spalva (pilka), šiurkštinta tekstūra) dangos įrengimas, siūles užpildant dolomito smulkiosios mineralinės medžiagos mišiniu 0/5  </t>
  </si>
  <si>
    <t>9.1.                           </t>
  </si>
  <si>
    <t>30 cm šalčiui nejautrių medžiagų sluoksnio įrengimas</t>
  </si>
  <si>
    <t>9.2.                           </t>
  </si>
  <si>
    <t>9.3.                           </t>
  </si>
  <si>
    <t xml:space="preserve">6 cm asfalto pagrindo – dangos sluoksnis iš mišinio AC 16 PD </t>
  </si>
  <si>
    <t>9.4.                           </t>
  </si>
  <si>
    <t xml:space="preserve">1,4 cm storio liejamos guminės dangos (7mm SBR+7mm EPDM) įrengimas </t>
  </si>
  <si>
    <t>TS-06</t>
  </si>
  <si>
    <t>10.1.                        </t>
  </si>
  <si>
    <t>10.2.                        </t>
  </si>
  <si>
    <t>10.3.                        </t>
  </si>
  <si>
    <t>10.4.                        </t>
  </si>
  <si>
    <t>1,4 cm storio liejamos guminės dangos (7mm SBR+7mm EPDM) įrengimas</t>
  </si>
  <si>
    <t>11.1.                        </t>
  </si>
  <si>
    <t>11.2.                        </t>
  </si>
  <si>
    <t>11.3.                        </t>
  </si>
  <si>
    <t>3 cm storio pasluoksnio iš granito smulkiosios mineralinės medžiagos mišinio 0/5 įrengimas</t>
  </si>
  <si>
    <t>11.4.                        </t>
  </si>
  <si>
    <t xml:space="preserve">4 cm guminės dangos (3 cm SBR+1 cm EPDM) įrengimas </t>
  </si>
  <si>
    <t>TS-07</t>
  </si>
  <si>
    <t>11.5.                        </t>
  </si>
  <si>
    <t xml:space="preserve">12 cm guminės dangos (11 cm SBR+1 cm EPDM) įrengimas </t>
  </si>
  <si>
    <t>12.1.                        </t>
  </si>
  <si>
    <t>12.2.                        </t>
  </si>
  <si>
    <t>5 cm granito mineralinė medžiagos mišinio fr.5/8  įrengimas</t>
  </si>
  <si>
    <t>13.1.                        </t>
  </si>
  <si>
    <t>50 cm granito skaldos danga iš  mišinio fr.31,5/63</t>
  </si>
  <si>
    <t>13.2.                        </t>
  </si>
  <si>
    <t xml:space="preserve">Dangos konstrukcijos sluoksnius atskirianti geotekstilė </t>
  </si>
  <si>
    <t>14.1.                        </t>
  </si>
  <si>
    <t>15.1.                        </t>
  </si>
  <si>
    <t>Dangos ženklinimas 1.1 balta siaura ištisine 0,12 m pločio linija (polimerinėmis medžiagomis / šviesą atspindinčiais dažais)</t>
  </si>
  <si>
    <t>TS-08</t>
  </si>
  <si>
    <t>15.2.                        </t>
  </si>
  <si>
    <t>Dangos ženklinimas 1.15 baltu užbrūkšniuotu plotu (polimerinėmis medžiagomis / šviesą atspindinčiais dažais)</t>
  </si>
  <si>
    <t>15.3.                        </t>
  </si>
  <si>
    <t>Dangos ženklinimas 1.24 baltu neįgaliojo su vežimėliu simboliu (polimerinėmis medžiagomis / šviesą atspindinčiais dažais)</t>
  </si>
  <si>
    <t>15.4.                        </t>
  </si>
  <si>
    <t>Dangos ženklinimas 1.30 baltu elektromobilio simboliu (polimerinėmis medžiagomis / šviesą atspindinčiais dažais)</t>
  </si>
  <si>
    <t>16.1.                        </t>
  </si>
  <si>
    <t>Kelio ženklas Nr. 528 „Stovėjimo vieta“ (0 grupė)</t>
  </si>
  <si>
    <t xml:space="preserve">Papildoma lentelė Nr. 836 „Lengvųjų automobilių stovėjimo būdas“ </t>
  </si>
  <si>
    <t>16.2.                        </t>
  </si>
  <si>
    <t xml:space="preserve">Papildoma lentelė Nr. 854 „Elektromobiliai“ </t>
  </si>
  <si>
    <t>Papildoma lentelė 810 “Galiojimo zona į dešinę” (13m)</t>
  </si>
  <si>
    <t>16.3.                        </t>
  </si>
  <si>
    <t>Kelio ženklo Nr.528 “Stovėjimo vieta” (0 grupė)</t>
  </si>
  <si>
    <t xml:space="preserve">Papildoma lentelė 846 “Neįgalieji” </t>
  </si>
  <si>
    <t>Papildoma lentelė 809 “Galiojimo zona į dešinę” (7m)</t>
  </si>
  <si>
    <t>16.4.                        </t>
  </si>
  <si>
    <t>Kelio ženklų vienastiebių metalinių atramų (Ø76,1 mm) su  ant monolitinių betoninių pamatų įrengimas</t>
  </si>
  <si>
    <t>–  atramų</t>
  </si>
  <si>
    <t>–  skydų</t>
  </si>
  <si>
    <t>17.1.                        </t>
  </si>
  <si>
    <t>17.2.                        </t>
  </si>
  <si>
    <t>17.3.                        </t>
  </si>
  <si>
    <t>17.4.                        </t>
  </si>
  <si>
    <t>17.5.                        </t>
  </si>
  <si>
    <t>Atstatoma betono plytelių danga inžinerinių tinklų įrengimo vietoje</t>
  </si>
  <si>
    <t xml:space="preserve">8 cm storio betoninių plytelių (375x375x80) dangos įrengimas, siūles užpildant dolomito smulkiosios mineralinės medžiagos mišiniu 0/5  </t>
  </si>
  <si>
    <t>17.6.                        </t>
  </si>
  <si>
    <t xml:space="preserve">Apsauginiai stulpeliai elektromobilių įrangos apsaugojimui </t>
  </si>
  <si>
    <t>Paruošiamieji ir ardymo darbai</t>
  </si>
  <si>
    <t>·Suolai su atlošais naujo dizaino</t>
  </si>
  <si>
    <t>·Suolai be atlošų naujo dizaino</t>
  </si>
  <si>
    <t>·Suolai su akmeninėmis „kojomis“</t>
  </si>
  <si>
    <t>·Suolai seno dizaino</t>
  </si>
  <si>
    <t>·Metaliniai treniruokliai</t>
  </si>
  <si>
    <t>·Lauko teniso stalas</t>
  </si>
  <si>
    <t>·Akmeninis lauko stalas su sėdimomis vietomis</t>
  </si>
  <si>
    <t xml:space="preserve">·Lauko karstinė </t>
  </si>
  <si>
    <t>·Lauko čiuožykla</t>
  </si>
  <si>
    <t>·Lauko supynės</t>
  </si>
  <si>
    <t>·Medinė lauko smėlio dėžė</t>
  </si>
  <si>
    <t>·Metaline karuselė</t>
  </si>
  <si>
    <t>·Segmentinė tvora vaikų žaidimo aikštelėje</t>
  </si>
  <si>
    <t>Žemės sankasos įrengimo darbai</t>
  </si>
  <si>
    <t>Bortų įrengimo darbai</t>
  </si>
  <si>
    <t>Betoninių nužemintų kelio bortų 100.15.22 ant C20/25 betono pagrindo įrengimas (1m – 0,12 m3 betono)
Pastaba: iškeltas 3 cm virš asfalto dangos</t>
  </si>
  <si>
    <t>4.</t>
  </si>
  <si>
    <t>Asfalto dangos įrengimas ties keičiamu gatvės bortu</t>
  </si>
  <si>
    <t>5.</t>
  </si>
  <si>
    <t>Važiuojamosios dalies, ties parkavimo vietomis, pagrindų ir dangos įrengimo darbai (DK 0,3 dangos konstrukcijos klasė)</t>
  </si>
  <si>
    <t>6.</t>
  </si>
  <si>
    <t>Automobilių parkavimo vietų iš betono trinkelių pagrindų ir dangos įrengimo darbai (DK 0,3 dangos konstrukcijos klasė)</t>
  </si>
  <si>
    <t>7.</t>
  </si>
  <si>
    <t xml:space="preserve">Betoninių trinkelių pagrindų ir dangos įrengimo darbai </t>
  </si>
  <si>
    <t>8.</t>
  </si>
  <si>
    <t xml:space="preserve">Trinkelių dangos konstrukcijos įrengimo darbai </t>
  </si>
  <si>
    <t>9.</t>
  </si>
  <si>
    <t xml:space="preserve">Liejama krepšinio aikštelės guminė danga </t>
  </si>
  <si>
    <t>10.</t>
  </si>
  <si>
    <t>Guminė danga sporto aikštelei</t>
  </si>
  <si>
    <t>11.</t>
  </si>
  <si>
    <t>Guminė danga  vaikų žaidimų aikštelei</t>
  </si>
  <si>
    <t>12.</t>
  </si>
  <si>
    <t>Skaldos dangos prie automobilių parkavimo vietų įrengimo darbai</t>
  </si>
  <si>
    <t>13.</t>
  </si>
  <si>
    <t>Skaldos dangos prie laiptų įrengimo darbai</t>
  </si>
  <si>
    <t>14.</t>
  </si>
  <si>
    <t xml:space="preserve">Tvirtinimo darbai </t>
  </si>
  <si>
    <t>15.</t>
  </si>
  <si>
    <t xml:space="preserve">Horizontalaus kelio ženklinimo įrengimo darbai </t>
  </si>
  <si>
    <t>16.</t>
  </si>
  <si>
    <t xml:space="preserve">Vertikalaus kelio ženklinimo įrengimo darbai </t>
  </si>
  <si>
    <t xml:space="preserve">17. </t>
  </si>
  <si>
    <t>Kiti darbai</t>
  </si>
  <si>
    <t>Laiptai PASTABA: žr. konstrukcijų dalyje</t>
  </si>
  <si>
    <t>Medžių / krūmų sodinimas PASTABA: žr. želdinių dalyje</t>
  </si>
  <si>
    <t>Architektūriniai elementai PASTABA: Architektūrinius elementus, t.y. suoliukai, šiukšledėžės, stendai ir pan.,  žr.“Architektūrinėje dalyje“</t>
  </si>
  <si>
    <t>1) kertamų ir sodinamų želdinių kiekiai pateikti atskiroje želdinių projekto dalyje, želdinių žiniaraštyje;</t>
  </si>
  <si>
    <t>2) esamų želdinių išsaugojimui statybos darbų metu rekomendacijos, reikalavimai ir kiekiai pateikti atskiroje želdinių projekto dalyje, želdinių žiniaraštyje;</t>
  </si>
  <si>
    <t>5) medžiagos ir įrengimai turi būti suderinti su Užsakovu iki statybos darbų pradžios;</t>
  </si>
  <si>
    <t>4) žiniaraščiuose nevertinta įrenginėjamų dangų lovių išplatėjimai, kiekvienos medžiagos išeiga;</t>
  </si>
  <si>
    <t>7) žaidimų aikštelėse projektuojamų įrenginių, suolų, ir kitos mažosios architektūros įrenginių darbų kiekius žiūrėti mažosios architektūros dalyje.</t>
  </si>
  <si>
    <t>1.1.                             </t>
  </si>
  <si>
    <t>1.1.1.                         </t>
  </si>
  <si>
    <t>kg</t>
  </si>
  <si>
    <t>1.1.2.                         </t>
  </si>
  <si>
    <t>1.1.3.                         </t>
  </si>
  <si>
    <t>hidroizoliacija iš 1 sl. bitum. ritininės dangos</t>
  </si>
  <si>
    <t>paruoš. sl. iš betono C16/20-XC2 (LST EN 206-1);</t>
  </si>
  <si>
    <t>1.2.                             </t>
  </si>
  <si>
    <t>1.2.1.                         </t>
  </si>
  <si>
    <t>1.2.2.                         </t>
  </si>
  <si>
    <t>1.2.3.                         </t>
  </si>
  <si>
    <t>1.2.4.                         </t>
  </si>
  <si>
    <t>1.2.5.                         </t>
  </si>
  <si>
    <t>1.2.6.                         </t>
  </si>
  <si>
    <t>1.3.     </t>
  </si>
  <si>
    <t>1.3.1.   </t>
  </si>
  <si>
    <t>1.3.2.   </t>
  </si>
  <si>
    <t>1.3.3.   </t>
  </si>
  <si>
    <t>1.3.4.   </t>
  </si>
  <si>
    <t>1.3.5.   </t>
  </si>
  <si>
    <t>1.3.6.   </t>
  </si>
  <si>
    <t>1.4.     </t>
  </si>
  <si>
    <t>1.4.1.   </t>
  </si>
  <si>
    <t>1.4.2.   </t>
  </si>
  <si>
    <t>1.4.3.   </t>
  </si>
  <si>
    <t>1.4.4.   </t>
  </si>
  <si>
    <t>1.4.5.   </t>
  </si>
  <si>
    <t>1.4.6.   </t>
  </si>
  <si>
    <t>1.5.     </t>
  </si>
  <si>
    <t>1.5.1.   </t>
  </si>
  <si>
    <t>1.5.2.   </t>
  </si>
  <si>
    <t>1.5.3.   </t>
  </si>
  <si>
    <t>1.5.4.   </t>
  </si>
  <si>
    <t>LAIPTAI</t>
  </si>
  <si>
    <t xml:space="preserve">šalčiui nejautrus  sutankintas  sl. iš smėlio ir žvyro
(reikalavimus žr. proj. SSP dalyje) </t>
  </si>
  <si>
    <t>1.5.5.   </t>
  </si>
  <si>
    <t>1.5.6.   </t>
  </si>
  <si>
    <t>1) visi pateikti kiekiai yra sustambinti, privaloma tikslinti DP stadijoje, arba tikslinant sprendinius. Rangovui tikslinant sprendinius gali atsirasti i papildomų, šiame žiniaraštyje neįvardintų elementų ar jo sudedamųjų dalių. Visus pakeitimus būtina derinti su projekto autoriais;</t>
  </si>
  <si>
    <t>2) atkreipti dėmesį, kad kai kurių elementų kiekiai skaičiuojami SK arba SP dalyse;</t>
  </si>
  <si>
    <t>3) turėklų, tvorų ir kitų linijinių darinių kiekiai pateikiami kompleksiškai. Sudedamieji elementai ir medžiagos nurodyti tipiniuose mazguose;</t>
  </si>
  <si>
    <t>4) prieš užsakant ar pradedant gamybą, visų gaminių (mažosios architektūros, dangų, gatvės įrenginių, šviestuvų, vaikų žaidimų ir kitos įrangos) dizainas, spalvos ir kt. turi būti suderinta su projekto architektūrinės dalies rengėjais;</t>
  </si>
  <si>
    <t>5) visi sprendiniai dėl objektyvių priežasčių gali būti tikslinami darbų metu. Pakeitimai turi būti suderinti su projekto autoriais;</t>
  </si>
  <si>
    <t xml:space="preserve">6) įrengiant tako konstrukciją medžių šaknų apsaugos zonoje būtinas arboristo dalyvavimas. Įvertinus aplinkybes sprendžiama dėl būtinybės šaknis atkasti naudojant oro kastuvą ir tako konstrukcijos sprendinių koregavimo, pritaikant esamai situacijai. </t>
  </si>
  <si>
    <t>Slėginiai plastikiniai vandentiekio vamzdžiai PE100 D63, PN10, jų paklojimas atviru būdu, plovimas ir dezinfekavimas, hidraulinis bandymas</t>
  </si>
  <si>
    <t>Slėginiai plastikiniai vandentiekio vamzdžiai PE100 D32, PN10, jų paklojimas atviru būdu, plovimas ir dezinfekavimas, hidraulinis bandymas</t>
  </si>
  <si>
    <t xml:space="preserve">Slėginiai plastikiniai  PE100 D32 vandentiekio vamzdžiai, PN10 vertikaliai daliai į vandens gertuvę ir laistymo šulinėlį su visomis reikalingomis jungtimis, plovimas ir dezinfekavimas, hidraulinis bandymas </t>
  </si>
  <si>
    <t>Protarpinis (guminė tarpinė) PE100 D63mm vamzdžio perėjimui per g/b šulinio sieneles ir jo užsandarinimas</t>
  </si>
  <si>
    <t>TS 2.1.3.</t>
  </si>
  <si>
    <t>Protarpinis (guminė tarpinė) PE100 D32mm vamzdžio perėjimui per g/b šulinio  sieneles ir jo užsandarinimas</t>
  </si>
  <si>
    <t>Gelžbetoninis, apvalus, surenkamas D1500, Hš =2,20m  vandentiekio šulinys su lipynėmis ir jo sumontavimas</t>
  </si>
  <si>
    <t>Gelžbetoninis, apvalus, surenkamas D2000, Hš =2,30m  vandentiekio šulinys su lipynėmis, su uždengtu grotelėmis prieduobiu D500 ( H=0.5m) ir jo sumontavimas</t>
  </si>
  <si>
    <t>Kalaus ketaus flanšinis adapteris atsparus tempimui PE vamzdžiams D50x63mm, PN16</t>
  </si>
  <si>
    <t>Kalaus ketaus flanšinis adapteris atsparus tempimui  ketiniams vamzdžiams D150, PN16</t>
  </si>
  <si>
    <t xml:space="preserve">Kalaus ketaus flanšinė pleištinė sklendė D50 (ilgoji) PN16 </t>
  </si>
  <si>
    <t xml:space="preserve">Kalaus ketaus srieginis flanšas D50x1“, PN10 </t>
  </si>
  <si>
    <t xml:space="preserve">Kalaus ketaus srieginis flanšas D50x11/4“, PN10 </t>
  </si>
  <si>
    <t xml:space="preserve">Daugiasrautis šalto vandens skaitiklis D20 mm su išoriniais 3/4 ” sriegiais (komplekte su srieginiais antgaliais) Qn=2,5 m3/h,  PN16 </t>
  </si>
  <si>
    <t>Kalaus ketaus atbulinis vožtuvas vandentiekio tinklams D50, PN10</t>
  </si>
  <si>
    <t>Kalaus ketaus flanšinis trišakis D150x50mm, PN10</t>
  </si>
  <si>
    <t>Kalaus ketaus flanšinis trišakis D50x50mm, PN10</t>
  </si>
  <si>
    <t xml:space="preserve">Kalaus ketaus srieginė pleištinė sklendė 11/4“ x 1“, PN16 </t>
  </si>
  <si>
    <t xml:space="preserve">Vandens paėmimo/išleidimo čiaupas 1/2“, PN10 </t>
  </si>
  <si>
    <t xml:space="preserve">Srieginė ketinė (arba lygiavertis) alkūnė 1 1/4“, PN10 </t>
  </si>
  <si>
    <t xml:space="preserve">Srieginis redukcinis ketinis (arba lygiavertis) trišakis 11/4“x1/2“ , PN10 </t>
  </si>
  <si>
    <t xml:space="preserve">Redukcinis ketinis (arba lygiavertis) perėjimas 1“x3/4“ mm, PN10 </t>
  </si>
  <si>
    <t xml:space="preserve">Redukcinis ketinis (arba lygiavertis) perėjimas 1“x1/2“ mm, PN10 </t>
  </si>
  <si>
    <t xml:space="preserve">Redukcinis ketinis (arba lygiavertis) perėjimas 11/4“x1“ mm, PN10 </t>
  </si>
  <si>
    <t>Redukcinis perėjimas PE vamzdžiams (PP arba lygiavertis) D32x11/4“,  PN16</t>
  </si>
  <si>
    <t>TS 2.1.2.5, 2.1.2.6.</t>
  </si>
  <si>
    <t>Redukcinis perėjimas PE vamzdžiams (PP arba lygiavertis) D32x1/2“,  PN16</t>
  </si>
  <si>
    <t>Redukcinis perėjimas PE vamzdžiams (PP arba lygiavertis) D32x3/4“,  PN16</t>
  </si>
  <si>
    <t>Alkūnė PE vamzdžiams (PP arba lygiavertė) D32, 90o, PN16</t>
  </si>
  <si>
    <t xml:space="preserve">Redukcinis ketinis (arba lygiavertis) perėjimas 1/2“x3/8“ mm, PN10 </t>
  </si>
  <si>
    <t>Plastikinis D630mm laistymo šulinėlis su laistymo žarna 50m, su prisijungimo prie vandentiekio įvado ir laistymo žarnai antgaliais ir vandens užsukimo ventiliu viduje, dangčiu bei jo įrengimas</t>
  </si>
  <si>
    <t>TS 2.1.12</t>
  </si>
  <si>
    <t>Betonas C20/25 atramoms</t>
  </si>
  <si>
    <t xml:space="preserve">Ketinis, rakinamas, “plaukiojančio“ tipo, apkrovoms ne mažesnėms kaip  D400, D700 šulinio dangtis ir jo sumontavimas </t>
  </si>
  <si>
    <t xml:space="preserve">Ketinis, rakinamas, apkrovoms ne mažesnėms kaip B125 D700 šulinio dangtis ir jo sumontavimas </t>
  </si>
  <si>
    <t>Komunikacijų nužymėjimo metaliniai dažyti RAL 9004 spalva stulpeliai bei jų sumontavimas</t>
  </si>
  <si>
    <t>TS 2.1.4.</t>
  </si>
  <si>
    <t>Plastikinės informacinės lentelės ir jų sumontavimas ant komunikacijų nužymėjimo stulpelių</t>
  </si>
  <si>
    <t>Esamo šulinio dangčio pritaikymas prie atnaujintos dangos – veja (E-64)</t>
  </si>
  <si>
    <t>TS 2.1.3</t>
  </si>
  <si>
    <t>Esamų komunikacijos nužymėjimo stulpelių ir lentelių išmontavimas ir išvežimas į užsakovo nurodytą vietą</t>
  </si>
  <si>
    <t>TS 2.1.5</t>
  </si>
  <si>
    <t>Smėlis vamzdžių pasluoksniui ir užpylimui</t>
  </si>
  <si>
    <t>Grunto iškasimas</t>
  </si>
  <si>
    <t>Grunto išvežimas 13 km spinduliu</t>
  </si>
  <si>
    <t>Esamo grunto užpylimas ir sutankinimas</t>
  </si>
  <si>
    <t>Vandens gertuvė, kompl-1</t>
  </si>
  <si>
    <t>žiūr. projekto architektūrinę dalį</t>
  </si>
  <si>
    <t xml:space="preserve">Savitakiniai  plastikiniai PVC D110,  ≥4 kN/m2 nuotekų vamzdžiai (arba lygiaverčiai) su visomis reikalingomis jungtimis, fasoninėmis dalimis, jų paklojimas atviru būdu, sandarumo badymas </t>
  </si>
  <si>
    <t>TS 2.1.1</t>
  </si>
  <si>
    <t>Savitakiniai  plastikiniai PVC D110,  ≥4 kN/m2 nuotekų vamzdžiai (arba lygiaverčiai) vertikaliai daliai su visomis reikalingomis jungtimis, fasoninėmis dalimis, sandarumo bandymas</t>
  </si>
  <si>
    <t>Plastikinis PVC  (arba lygiavertis) perėjimas Dn40x50mm prisijungimui prie gertuvės</t>
  </si>
  <si>
    <t>Plastikinis PVC (arba lygiavertis) perėjimas Dn50x110mm  (prie gertuvės)</t>
  </si>
  <si>
    <t>Protarpiai plastikiniams PVC D110 vamzdžiams perėjimui per g/b šulinio sienelę ir jų įrengimas</t>
  </si>
  <si>
    <t>Gelžbetoninis, apvalus, surenkamas D1500 iki 2,45 m infiltracinis šulinys nuotekų iš gertuvės nusidrenavimui, be dugno INF_F1 su granitinės skaldos 16/45 sluoksniu ( 0,9m3 ) bei geotekstile (4,5m2) ir jo sumontavimas</t>
  </si>
  <si>
    <t>Ketinis, rakinamas, apkrovoms ne mažesnėms kaip B125, D700 šulinio dangtis ir jo sumontavimas ant infiltracinio šulinio</t>
  </si>
  <si>
    <t>Esamo šulinio dangčio pritaikymas prie atnaujintos dangos – veja (E-36)</t>
  </si>
  <si>
    <t>TS 2.1.4</t>
  </si>
  <si>
    <t>Esamo grunto užpylimas</t>
  </si>
  <si>
    <t>Savitakiniai  plastikiniai PVC D200,  ≥4 kN/m2 nuotekų vamzdžiai (arba lygiaverčiai) su visomis reikalingomis jungtimis, fasoninėmis dalimis, jų paklojimas atviru būdu, sandarumo badymas ir vamzdynų peržiūra TV diagnostine kamera</t>
  </si>
  <si>
    <t>Gelžbetoninis, apvalus, surenkamas D700, Hb iki 1,50m gylio lietaus surinkimo šulinėlis su dugnu bei ~0,3m sėsdinama dalimi, padengtas hidroizoliacija ir jo sumontavimas (LŠ1-3)</t>
  </si>
  <si>
    <t>Gelžbetoninis, apvalus, surenkamas D700, Hb iki 1,80m gylio lietaus surinkimo šulinėlis su dugnu bei ~0,33m sėsdinama dalimi, padengtas hidroizoliacija ir jo sumontavimas (LŠ1-2)</t>
  </si>
  <si>
    <t>Gelžbetoninis, apvalus, surenkamas D700, Hb iki 2,50m gylio lietaus surinkimo šulinėlis su dugnu bei ~0,3m sėsdinama dalimi, padengtas hidroizoliacija ir jo sumontavimas (LŠ1-5)</t>
  </si>
  <si>
    <t>Gelžbetoninis, apvalus, surenkamas D700, Hb iki 2,90m gylio lietaus surinkimo šulinėlis su dugnu bei ~0,33m sėsdinama dalimi, padengtas hidroizoliacija ir jo sumontavimas (LŠ1-1)</t>
  </si>
  <si>
    <t>Plastikinis lietaus surinkimo šulinėlis D600, Hb iki 1,50m, su dugnu bei ~0,3m sėsdinama dalimi, ir visomis reikalingomis jungiamosiomis dalimis (LŠ1-4)</t>
  </si>
  <si>
    <t>Paviršinių nuotekų surinkimo grotelės, montuojamos į bortą, pritaikytos D700 gelžbetoniniams šuliniams, apkrovoms ne mažesnėms kaip C250 klasės ir jų sumontavimas</t>
  </si>
  <si>
    <t>Paviršinių nuotekų apvalios, rakinamos, „plaukiojančio“  tipo grotelės montuojamos ant plastikinio D600 šulinėlio, apkrovoms ne mažesnėms kaip D400 klasės ir ų sumontavimas</t>
  </si>
  <si>
    <t>Protarpiai plastikiniams PVC D200 vamzdžiams perėjimui per g/b šulinio sienelę ir jų įrengimas</t>
  </si>
  <si>
    <t xml:space="preserve">Esamo betoninio vamzdžio D100 pajungimo detalė  prie plastikinio D600 šulinio sienutės </t>
  </si>
  <si>
    <t>Esamo betoninio D1,0m šulinio RŠL-101, RŠL-142 ir RŠL-67 remontas (betonas)</t>
  </si>
  <si>
    <t>Ketinis, rakinamas, “plaukiojančio“ tipo apkrovoms ne mažesnėms kaip D400, D700 šulinio dangtis  ir jo sumontavimas ant esamo D1,0m šulinio, pritaikant prie atnaujintos dangos ir aukščio, kai paviršius paaukštėja iki 0,05m, danga– asfaltas (RŠL-141)</t>
  </si>
  <si>
    <t>Ketinis, rakinamas, “plaukiojančio“ tipo apkrovoms ne mažesnėms kaip D400, D700 šulinio dangtis  ir jo sumontavimas ant esamo D1,0m šulinio, pritaikant prie atnaujintos dangos ir aukščio, kai paviršius pažemėja iki 0,19m, danga– asfaltas (RŠL-67)</t>
  </si>
  <si>
    <t>Ketinis, rakinamas, apkrovoms ne mažesnėms kaip B125, D700 šulinio dangtis  ir jo sumontavimas ant esamo D1,0m šulinio, pritaikant prie atnaujintos dangos ir aukščio, kai paviršius paaukštėja iki 0,12m, danga– šaligatvio trinkelės (RŠL-63)</t>
  </si>
  <si>
    <t>Esamo šulinio dangčio pritaikymas prie atnaujintos dangos – šaligatvio plytelės (RŠL-142)</t>
  </si>
  <si>
    <t>Esamo šulinio dangčio pritaikymas prie atnaujintos dangos – veja (RŠL-101, E-4, E-11, E-61, E-62, E-51)</t>
  </si>
  <si>
    <t>Esamo šulinio dangčio d700 demontavimas ir išvežimas į užsakovo nurodytą vietą</t>
  </si>
  <si>
    <t>Esamo lietaus surinkimo šulinėlio išmontavimas ir išvežimas į statybinių atliekų sąvartyną (RŠL-69, RŠL-68, RŠL-134)</t>
  </si>
  <si>
    <t xml:space="preserve">Esamų apvalių lietaus surinkimo grotelių išmontavimas ir išvežimas į užsakovo nurodytą vietą </t>
  </si>
  <si>
    <t xml:space="preserve">Esamų stačiakampio lietaus surinkimo grotelių išmontavimas ir išvežimas į užsakovo nurodytą vietą </t>
  </si>
  <si>
    <t>Esamų D100mm vamzdžių naikinimas/išmontavimas</t>
  </si>
  <si>
    <t>Grunto iškasimas (įskaitant ir smėlio pasluoksnio įrengimui)</t>
  </si>
  <si>
    <t xml:space="preserve">Grunto išvežimas 13 km spinduliu </t>
  </si>
  <si>
    <t>Esamos važiuojamosios (asfalto) dalies ardymas ir atstatymas (poreikį ir kiekius tikslintis darbo projekto rengimo metu), S=35.0 m2</t>
  </si>
  <si>
    <t>žiūr. projekto sklypo plano/architektūrinę dalį</t>
  </si>
  <si>
    <t>Esamos plytelių dangos ardymas ir atstatymas  (poreikį ir kiekius tikslintis darbo projekto rengimo metu), S=6.0 m2</t>
  </si>
  <si>
    <t>Esamos vejos nuėmimas ir atsėjimas (poreikį ir kiekius tikslintis darbo projekto rengimo metu), S=6.0 m2</t>
  </si>
  <si>
    <t>žiūr. projekto želdinių dalį</t>
  </si>
  <si>
    <t xml:space="preserve"> VANDENTIEKIO TINKLAI</t>
  </si>
  <si>
    <t>1.1.                               </t>
  </si>
  <si>
    <t>1.2.                               </t>
  </si>
  <si>
    <t>1.3.                               </t>
  </si>
  <si>
    <t>1.4.                               </t>
  </si>
  <si>
    <t>1.5.                               </t>
  </si>
  <si>
    <t>1.6.                               </t>
  </si>
  <si>
    <t>1.7.                               </t>
  </si>
  <si>
    <t>1.8.                               </t>
  </si>
  <si>
    <t>1.9.                               </t>
  </si>
  <si>
    <t>1.10.                             </t>
  </si>
  <si>
    <t>1.11.                             </t>
  </si>
  <si>
    <t>1.12.                             </t>
  </si>
  <si>
    <t>1.13.                             </t>
  </si>
  <si>
    <t>1.14.                             </t>
  </si>
  <si>
    <t>1.15.                             </t>
  </si>
  <si>
    <t>1.16.                             </t>
  </si>
  <si>
    <t>1.17.                             </t>
  </si>
  <si>
    <t>1.18.                             </t>
  </si>
  <si>
    <t>1.19.                             </t>
  </si>
  <si>
    <t>1.20.                             </t>
  </si>
  <si>
    <t>1.21.                             </t>
  </si>
  <si>
    <t>1.22.                             </t>
  </si>
  <si>
    <t>1.23.                             </t>
  </si>
  <si>
    <t>1.24.                             </t>
  </si>
  <si>
    <t>1.25.                             </t>
  </si>
  <si>
    <t>1.26.                             </t>
  </si>
  <si>
    <t>1.27.                             </t>
  </si>
  <si>
    <t>1.28.                             </t>
  </si>
  <si>
    <t>1.29.                             </t>
  </si>
  <si>
    <t>1.30.                             </t>
  </si>
  <si>
    <t>1.31.                             </t>
  </si>
  <si>
    <t>1.32.                             </t>
  </si>
  <si>
    <t>1.33.                             </t>
  </si>
  <si>
    <t>1.34.                             </t>
  </si>
  <si>
    <t>1.35.                             </t>
  </si>
  <si>
    <t>TS 2.1.3
TS 3.3.4</t>
  </si>
  <si>
    <t>1.36.                             </t>
  </si>
  <si>
    <t>1.37.                             </t>
  </si>
  <si>
    <t>1.38.                             </t>
  </si>
  <si>
    <t>1.39.                             </t>
  </si>
  <si>
    <t>1.40.                             </t>
  </si>
  <si>
    <t>1.41.                             </t>
  </si>
  <si>
    <t>BUITINIŲ NUOTEKŲ ŠALINIMO TINKLAI</t>
  </si>
  <si>
    <t>2.1.                               </t>
  </si>
  <si>
    <t>2.2.                               </t>
  </si>
  <si>
    <t>2.3.                               </t>
  </si>
  <si>
    <t>2.4.                               </t>
  </si>
  <si>
    <t>2.5.                               </t>
  </si>
  <si>
    <t>2.6.                               </t>
  </si>
  <si>
    <t>TS 2.1.3
TS 3.3.5</t>
  </si>
  <si>
    <t>2.7.                               </t>
  </si>
  <si>
    <t>2.8.                               </t>
  </si>
  <si>
    <t>2.9.                               </t>
  </si>
  <si>
    <t>2.10.                             </t>
  </si>
  <si>
    <t>2.11.                             </t>
  </si>
  <si>
    <t>2.12.                             </t>
  </si>
  <si>
    <t>2.13.                             </t>
  </si>
  <si>
    <t>2.14.                             </t>
  </si>
  <si>
    <t>2.15.                             </t>
  </si>
  <si>
    <t>PAVIRŠINIŲ NUOTEKŲ ŠALINIMO TINKLAI</t>
  </si>
  <si>
    <t>3.1.                               </t>
  </si>
  <si>
    <t>3.2.                               </t>
  </si>
  <si>
    <t>3.3.                               </t>
  </si>
  <si>
    <t>3.4.                               </t>
  </si>
  <si>
    <t>3.5.                               </t>
  </si>
  <si>
    <t>3.6.                               </t>
  </si>
  <si>
    <t>3.7.                               </t>
  </si>
  <si>
    <t>3.8.                               </t>
  </si>
  <si>
    <t>3.9.                               </t>
  </si>
  <si>
    <t>3.10.                             </t>
  </si>
  <si>
    <t>3.11.                             </t>
  </si>
  <si>
    <t>3.12.                             </t>
  </si>
  <si>
    <t>3.13.                             </t>
  </si>
  <si>
    <t>3.14.                             </t>
  </si>
  <si>
    <t>3.15.                             </t>
  </si>
  <si>
    <t>3.16.                             </t>
  </si>
  <si>
    <t>3.17.                             </t>
  </si>
  <si>
    <t>3.18.                             </t>
  </si>
  <si>
    <t>3.19.                             </t>
  </si>
  <si>
    <t>3.20.                             </t>
  </si>
  <si>
    <t>3.21.                             </t>
  </si>
  <si>
    <t>3.22.                             </t>
  </si>
  <si>
    <t>3.23.                             </t>
  </si>
  <si>
    <t>3.24.                             </t>
  </si>
  <si>
    <t>3.25.                             </t>
  </si>
  <si>
    <t>3.26.                             </t>
  </si>
  <si>
    <t>3.27.                             </t>
  </si>
  <si>
    <t>3.28.                             </t>
  </si>
  <si>
    <t>3.29.                             </t>
  </si>
  <si>
    <t>3.30.                             </t>
  </si>
  <si>
    <t>3.31.                             </t>
  </si>
  <si>
    <t>TS 2.1.2.7.</t>
  </si>
  <si>
    <t>TS 2.1.2.4.</t>
  </si>
  <si>
    <t>TS 2.1.2.3</t>
  </si>
  <si>
    <t>TS 2.1.2.10</t>
  </si>
  <si>
    <t>TS 2.1.2.9</t>
  </si>
  <si>
    <t>TS 2.1.2.8</t>
  </si>
  <si>
    <t>TS 2.1.2.7</t>
  </si>
  <si>
    <t>TS 2.1.2.1.
TS 2.1.2.2.</t>
  </si>
  <si>
    <t>Plotų planiravimas
Pastaba: žr.“Želdinių dalyje“, želdinimo techninėse specifikacijose ir kiekiuose.</t>
  </si>
  <si>
    <t>Vejos įrengimas 
Pastaba: Vejos įrengimą ir kiekius žr. „Želdynų (apželdinimo) dalis“.</t>
  </si>
  <si>
    <t>val.</t>
  </si>
  <si>
    <t>Mato vienetas</t>
  </si>
  <si>
    <t>1) visi demontuoti dangčiai turi būti pristatyti užsakovui į nurodytą vietą;</t>
  </si>
  <si>
    <t>2) žemes darbus tikslintis, atsižvelgiant į vamzdyno klojimo būdą, esamus gruntus konkrečioje vietoje bei sutikslinus žemės paviršiaus altitudes;</t>
  </si>
  <si>
    <t>3) naujai statomi šuliniai turi atitikti UAB „Ekoprojektas“ albumų projektinius sprendinius.</t>
  </si>
  <si>
    <t>Atstatoma asfalto danga inžinerinių tinklų įrengimo vietoje</t>
  </si>
  <si>
    <t>1.1.                            </t>
  </si>
  <si>
    <t>Trąsos nužymėjimas</t>
  </si>
  <si>
    <t>Tšk.</t>
  </si>
  <si>
    <t>1.2.                            </t>
  </si>
  <si>
    <t>Tranšėjos kasimas/užkasimas atvirai rankiniu būdu</t>
  </si>
  <si>
    <t>1.3.                            </t>
  </si>
  <si>
    <t>Tranšėjos kasimas/užkasimas mechanizuotai</t>
  </si>
  <si>
    <t>1.4.                            </t>
  </si>
  <si>
    <t>Rezervinio vamzdžio paklojimas tranšėjoje</t>
  </si>
  <si>
    <t>1.5.                            </t>
  </si>
  <si>
    <t>Vamzdžio paklojimas tranšėjoje</t>
  </si>
  <si>
    <t>1.6.                            </t>
  </si>
  <si>
    <t>Signalinės juostos montavimas</t>
  </si>
  <si>
    <t>1.7.                            </t>
  </si>
  <si>
    <t>Kabelio montavimas vamzdyje</t>
  </si>
  <si>
    <t>1.8.                            </t>
  </si>
  <si>
    <t>Kabelio montavimas ant įvairių konstrukcijų</t>
  </si>
  <si>
    <t>1.9.                            </t>
  </si>
  <si>
    <t>Kabelio galinių movų montavimas 0,4 kV</t>
  </si>
  <si>
    <t>1.10.                          </t>
  </si>
  <si>
    <t>PS-1; RES montavimas (komplekte su pamatu)</t>
  </si>
  <si>
    <t>1.11.                          </t>
  </si>
  <si>
    <t>Krovimo stotelės montavimas (komplekte su pamatu)</t>
  </si>
  <si>
    <t>1.12.                          </t>
  </si>
  <si>
    <t>Įžeminimo kontūro įrengimas</t>
  </si>
  <si>
    <t>PS-1; RES; ryšių spintai, krovimo stotelei</t>
  </si>
  <si>
    <t>1.13.                          </t>
  </si>
  <si>
    <t>Įžeminimo kontūro varžos matavimas</t>
  </si>
  <si>
    <t>1.14.                          </t>
  </si>
  <si>
    <t>Kabelio izoliacijos varžos matavimas</t>
  </si>
  <si>
    <t>1.15.                          </t>
  </si>
  <si>
    <t>Elektros linijų arba transformatorių fazavimas, kai įtampa tinkle iki 1 kV (fazavimas)</t>
  </si>
  <si>
    <t>1.16.                          </t>
  </si>
  <si>
    <t>Kabelių žymėjimo aikštelių monatvimas</t>
  </si>
  <si>
    <t>2.1.                            </t>
  </si>
  <si>
    <t>2.2.                            </t>
  </si>
  <si>
    <t>2.3.                            </t>
  </si>
  <si>
    <t xml:space="preserve">Elektromobilių krovimo stotelė 22,0 kW, 400V. </t>
  </si>
  <si>
    <t>2.4.                            </t>
  </si>
  <si>
    <t xml:space="preserve">Rezervinis vamzdis HDPE d-110 </t>
  </si>
  <si>
    <t>2.5.                            </t>
  </si>
  <si>
    <t xml:space="preserve">Vamzdis HDPE d-75 </t>
  </si>
  <si>
    <t>2.6.                            </t>
  </si>
  <si>
    <t>Vamzdis HDPE d-50</t>
  </si>
  <si>
    <t>2.7.                            </t>
  </si>
  <si>
    <t>Vamzdis HDPE d-32</t>
  </si>
  <si>
    <t>2.8.                            </t>
  </si>
  <si>
    <t>Signalinė juosta</t>
  </si>
  <si>
    <t>2.9.                            </t>
  </si>
  <si>
    <t>Elektros kabelis su vario gyslomis 0,4 kV 5x10 mm2</t>
  </si>
  <si>
    <t>2.10.                          </t>
  </si>
  <si>
    <t xml:space="preserve">Elektros kabelis su aliuminio gyslomis 0,4 kV 4x25 mm2 </t>
  </si>
  <si>
    <t>2.11.                          </t>
  </si>
  <si>
    <t>Elektros kabelis su aliuminio gyslomis 0,4 kV 4x70 mm2</t>
  </si>
  <si>
    <t>2.12.                          </t>
  </si>
  <si>
    <t xml:space="preserve">Elektros kabelis su vario gyslomis 0,4 kV 3x4 mm2 </t>
  </si>
  <si>
    <t>2.13.                          </t>
  </si>
  <si>
    <t>Galinės movos kabeliui 5x10</t>
  </si>
  <si>
    <t>2.14.                          </t>
  </si>
  <si>
    <t>Galinės movos kabeliui 4x25</t>
  </si>
  <si>
    <t>2.15.                          </t>
  </si>
  <si>
    <t>Galinės movos kabeliui 4x70</t>
  </si>
  <si>
    <t>2.16.                          </t>
  </si>
  <si>
    <t>2.17.                          </t>
  </si>
  <si>
    <t>Kabelių žymėjimo aikštelės</t>
  </si>
  <si>
    <t>2.18.                          </t>
  </si>
  <si>
    <t>Įvairios tvirtinimo detalės, tvirtinimo konstrukcijos</t>
  </si>
  <si>
    <t>0,4 kV  ETL ABONENTINIAI STATYBOS MONTAVIMO DARBAI</t>
  </si>
  <si>
    <t>0,4 kV  ETL ABONENTINIAI MEDŽIAGOS IR ĮRENGINIAI</t>
  </si>
  <si>
    <t xml:space="preserve">PS-1. Atviro montavimo ant pamato, metalinis, rakinamas, dviejų dalių (valdymo aparatūra ir kštukiniai lizdai atskirose rakinamose spintos dalyse) IP54 apsaugos klasės, lauko paskirstymo skydas (komplekte su pamatu ir tvirtinimo elementais). Komplekte:
 - Viršįtampių ribotuvai 400V „C“ – 1 kompl.;
 - Kirtiklis 125A, 400V – 1 vnt.;
 - Automatinis jungiklis C/16A, 230V – 1 vnt.;
 - Automatinis jungiklis C/40A, 400V – 3 vnt.;
 - Tiesioginio jungimo modulinis skaitiklis 5-60 A, 400V – 3 vnt.
</t>
  </si>
  <si>
    <t>Įžeminimo kontūras. Komplekte:
 -Įžeminimo elektrodas d 14,2 mm - vnt. 10;
 -sujungimo movos d 14,2 mm - vnt. 9;
 -Plieninis antgalis d 14,2 mm - vnt. 1;
 -Įkalimo galvutė d 14,2 mm - vnt. 1;
 -įžeminimo juosta 40x4 – 1,0 m.</t>
  </si>
  <si>
    <t xml:space="preserve">RES. Atviro montavimo ant pamato, metalinis, rakinamas, dviejų dalių (valdymo aparatūra ir kštukiniai lizdai atskirose rakinamose spintos dalyse) IP54 apsaugos klasės, lauko paskirstymo skydas (komplekte su pamatu ir tvirtinimo elementais). Komplekte: 
 - Viršįtampių ribotuvai 400V „C“ – 1 kompl.;
 - Kirtiklis 50A, 400V – 1 vnt.; 
 - Automatinis jungiklis C/16A, 230V – 2 vnt.;
 - Automatinis jungiklis C/40A, 400V – 2 vnt.;
 - Nuotėkio srovės relė 230V, 25A, 30 mA – 2 vnt.;
 - Nuotėkio srovės relė 400V, 25A, 30 mA – 2 vnt.;
 - Tiesioginio jungimo modulinis skaitiklis 5-60 A, 400V – 1 vnt.,
 - Kištukinis lizdas IP44 16A, 230V-2 vnt.;
 - Kištukinis lizdas IP44 16A, 400V-2 vnt.
</t>
  </si>
  <si>
    <t>Trasos nužymėjimas</t>
  </si>
  <si>
    <t>TS.3.2.</t>
  </si>
  <si>
    <t>Kabelio tranšėjos kasimas/užkasimas rankiniu būdu</t>
  </si>
  <si>
    <t>TS.3.1;3.2; 4.1</t>
  </si>
  <si>
    <t>Kabelio tranšėjos kasimas/užkasimas mechanizuotai</t>
  </si>
  <si>
    <t>Vamzdžio HDPE Æ75 paklojimas tranšėjoje</t>
  </si>
  <si>
    <t>Vamzdžio HDPE Æ110 paklojimas tranšėjoje uždaru būdu</t>
  </si>
  <si>
    <t xml:space="preserve">Trinkelių dangos ardymas-atstatymas </t>
  </si>
  <si>
    <t xml:space="preserve">Vejos atsėjimas </t>
  </si>
  <si>
    <t>Esamos apšvietimo atramos h-8,0 m su gembe ir šviestuvu demontavimas ir pristatymas į UAB Vilniaus apšvietimas sandėlius</t>
  </si>
  <si>
    <t>Esamos apšvietimo atramos h-8,0 m su gembe ir šviestuvu demontavimas ir sumontavimas ant naujo pamato</t>
  </si>
  <si>
    <t>Esamos apšvietimo atramos h-8,0 m su dviem gembėmis ir šviestuvais demontavimas ir sumontavimas ant naujo pamato</t>
  </si>
  <si>
    <t>Esamo pamato atramai išmontavimas ir utilizavimas</t>
  </si>
  <si>
    <t>Pamato esamai perkeliamai atramas montavimas</t>
  </si>
  <si>
    <t>Šviestuvų ant atramų komplekte su tvirtinimo elementais montavimas</t>
  </si>
  <si>
    <t>Kabelio montavimas ant konstrukcijų (atramoje)</t>
  </si>
  <si>
    <t>1.17.                          </t>
  </si>
  <si>
    <t>Kabelio montavimas ant atramoje iki šviestuvo</t>
  </si>
  <si>
    <t>1.18.                          </t>
  </si>
  <si>
    <t>Naujų metalinių atramų 5,0 m aukščio virš žemės su pamatu montavimas.</t>
  </si>
  <si>
    <t>1.19.                          </t>
  </si>
  <si>
    <t>Naujų metalinių atramų 8,0 m aukščio virš žemės su pamatu montavimas.</t>
  </si>
  <si>
    <t>1.20.                          </t>
  </si>
  <si>
    <t>Individualaus šviestuvų valdymo maitinimo šaltinio montavimas</t>
  </si>
  <si>
    <t>1.21.                          </t>
  </si>
  <si>
    <t>Galinės movos montavimas kabeliui 4x25 mm2</t>
  </si>
  <si>
    <t>1.22.                          </t>
  </si>
  <si>
    <t>Galinės movos montavimas kabeliui 4x50 mm2</t>
  </si>
  <si>
    <t>1.23.                          </t>
  </si>
  <si>
    <t>Sujungimo movos montavimas kabeliui 4x50 mm2</t>
  </si>
  <si>
    <t>1.24.                          </t>
  </si>
  <si>
    <t>Įžeminimo kontūro atramai įrengimas ne daugiau 30 omų</t>
  </si>
  <si>
    <t>1.25.                          </t>
  </si>
  <si>
    <t xml:space="preserve">žeminimo kontūro perkeliamai atramai įrengimas ne daugiau 30 omų </t>
  </si>
  <si>
    <t>1.26.                          </t>
  </si>
  <si>
    <t>Gnybtyno su saugikliu (rinklės) kabelių gyslų sujungimui montavimas atramoje</t>
  </si>
  <si>
    <t>1.27.                          </t>
  </si>
  <si>
    <t>Atramų numeravimas</t>
  </si>
  <si>
    <t>1.28.                          </t>
  </si>
  <si>
    <t>Kabelių žymėjimo aikštelių montavimas</t>
  </si>
  <si>
    <t>1.29.                          </t>
  </si>
  <si>
    <t>Apšvietimo matavimai ir bandymai</t>
  </si>
  <si>
    <t>1.30.                          </t>
  </si>
  <si>
    <t>1.31.                          </t>
  </si>
  <si>
    <t>1.32.                          </t>
  </si>
  <si>
    <t>Nenaudojamų kabelių galų išmontavimas atramose</t>
  </si>
  <si>
    <t>Vamzdis HDPE -Æ75</t>
  </si>
  <si>
    <t>TS-2.4</t>
  </si>
  <si>
    <t>Vamzdis HDPE -Æ110 uždaru būdu</t>
  </si>
  <si>
    <t>TS-2.4.1</t>
  </si>
  <si>
    <t>TS-2.3</t>
  </si>
  <si>
    <t>Kabelis vario gyslomis 2x1,5mm2, ≥ 300/500 V, darbo temp. + 70˚ C</t>
  </si>
  <si>
    <t>TS-2.1.1</t>
  </si>
  <si>
    <t>Kabelis aliuminio gyslomis 4x25 mm2 1,0/0,6kV, darbo temp. + 90˚ C</t>
  </si>
  <si>
    <t>TS-2.1</t>
  </si>
  <si>
    <t>Kabelis aliuminio gyslomis 4x50 mm2 1,0/0,6kV, darbo temp. + 90˚ C</t>
  </si>
  <si>
    <t>Galinė mova kabeliui 4x25 mm2</t>
  </si>
  <si>
    <t xml:space="preserve">TS-2.2 </t>
  </si>
  <si>
    <t>Galinė mova kabeliui 4x50 mm2</t>
  </si>
  <si>
    <t>TS-2.2</t>
  </si>
  <si>
    <t>Sujungimo mova kabeliui 4x50 mm2</t>
  </si>
  <si>
    <t>TS-2.6</t>
  </si>
  <si>
    <t>Pamatas atramai su apsaugine guma</t>
  </si>
  <si>
    <t>TS-2.5</t>
  </si>
  <si>
    <t>TS-2.8</t>
  </si>
  <si>
    <t>Dekoratyvinis lauko šviestuvas su LED šviesos šaltiniu. 2700K, 16W, IP66 (montuojamas ant atramos)</t>
  </si>
  <si>
    <t>Dekoratyvinis lauko šviestuvas su LED šviesos šaltiniu. 2700K, 34W, IP66 (montuojamas ant atramos)</t>
  </si>
  <si>
    <t>Dekoratyvinis lauko šviestuvas su LED šviesos šaltiniu. 2700K, 53,3W, IP66 (montuojamas ant atramos)</t>
  </si>
  <si>
    <t>Individualaus šviestuvų valdymo maitinimo šaltiniai bevieliam valdymui</t>
  </si>
  <si>
    <t>2.19.                          </t>
  </si>
  <si>
    <t>Gnybtynas (rinklė) kabelių gyslų sujungimui su 6A saugikliu</t>
  </si>
  <si>
    <t>TS-2.9</t>
  </si>
  <si>
    <t>2.20.                          </t>
  </si>
  <si>
    <t>TS-2.10</t>
  </si>
  <si>
    <t>2.21.                          </t>
  </si>
  <si>
    <t>Aerozoliniai dažai 400 ml</t>
  </si>
  <si>
    <t>TS-2.11</t>
  </si>
  <si>
    <t>2.22.                          </t>
  </si>
  <si>
    <t>TS-2.12</t>
  </si>
  <si>
    <t>tšk.</t>
  </si>
  <si>
    <t>Dekoratyvinis lauko šviestuvas su LED šviesos šaltiniu. 2700K, 12 W, IP66.</t>
  </si>
  <si>
    <t>Dekoratyvinis lauko šviestuvas su LED šviesos šaltiniu. 2700K, 16 W, IP66.</t>
  </si>
  <si>
    <t xml:space="preserve">Įžeminimo kontūras atramai ne daugiau 30 omų. Komplekte:
-Įžeminimo elektrodas d 14,2 mm - vnt. 6;
-Sujungimo movos  5 vnt.;
-Plieninis antgalis 	d 14,2 mm - vnt.1;
-Įkalimo galvutė 	d 14,2 mm - vnt.1;
-Įžeminimo kabelis – 0,5 m.
</t>
  </si>
  <si>
    <t>Darbo pavadinimas, aprašymas</t>
  </si>
  <si>
    <t>Elektroninių ryšių (telekomunikacijų) dalis</t>
  </si>
  <si>
    <t>Želdinių dalis</t>
  </si>
  <si>
    <t>Bendra pasiūlymo kaina (Eur su PVM):</t>
  </si>
  <si>
    <t>Sklypo sutvarkymo (sklypo planas) dalis. Sklypo plano elementai</t>
  </si>
  <si>
    <t>Sklypo sutvarkymo (sklypo planas) dalis.
Mažosios architektūros sprendiniai</t>
  </si>
  <si>
    <t>Vandentiekio ir nuotekų šalinimo dalis</t>
  </si>
  <si>
    <t>Konstrukcinė (statinio konstrukcijos) dalis</t>
  </si>
  <si>
    <t>Elektrotechnikos. Abonentiniai tinklai</t>
  </si>
  <si>
    <t>Elektrotechnikos. Apšvietimas</t>
  </si>
  <si>
    <t>Elektrotechnikos. Tiekimas (ESO)</t>
  </si>
  <si>
    <t>Elektrotechnikos. Iškėlimas (ESO)</t>
  </si>
  <si>
    <t>Kaina (Eur be PVM)</t>
  </si>
  <si>
    <t>PVM 21% :</t>
  </si>
  <si>
    <t>6) žiniaraščiuose pateikti medžiagų kiekiai yra orientaciniai. Statybinė organizacija turi patikslinti medžiagų sąnaudų žiniaraščius pagal projekte pateiktus brėžinius darbo projekto rengimo metu;</t>
  </si>
  <si>
    <t>2) statybos rangovai bet kokiu atveju skaičiuodami sąmatas rangos darbams privalo susipažinti su visa projekto dokumentacija, bei kilus klausimams kreiptis į Užsakovą;</t>
  </si>
  <si>
    <t>0,38 m2</t>
  </si>
  <si>
    <t>2,84 m2</t>
  </si>
  <si>
    <t>3) Darbo projekto rengimo metu ardomų dangų ir statinių kiekius statybinė organizacija turi patikslinti nuvykusi į objekto vietą;</t>
  </si>
  <si>
    <t>~224 kg</t>
  </si>
  <si>
    <t>1.1</t>
  </si>
  <si>
    <t>1.1.1.</t>
  </si>
  <si>
    <t>1.2.</t>
  </si>
  <si>
    <t>1.2.8.                       </t>
  </si>
  <si>
    <t>1.2.9.                       </t>
  </si>
  <si>
    <t>1.2.10.                    </t>
  </si>
  <si>
    <t>1.3.   </t>
  </si>
  <si>
    <t>1.4.   </t>
  </si>
  <si>
    <t>1.3.1.                       </t>
  </si>
  <si>
    <t>1.3.2.                       </t>
  </si>
  <si>
    <t>1.3.3.                       </t>
  </si>
  <si>
    <t>1.3.4.                       </t>
  </si>
  <si>
    <t>1.3.5.                       </t>
  </si>
  <si>
    <t>1.3.6.                       </t>
  </si>
  <si>
    <t>1.3.7.                       </t>
  </si>
  <si>
    <t>1.4.1.                       </t>
  </si>
  <si>
    <t>1.4.2.                       </t>
  </si>
  <si>
    <t>1.4.3.                       </t>
  </si>
  <si>
    <t>1.4.4.                       </t>
  </si>
  <si>
    <t>1.4.5.                       </t>
  </si>
  <si>
    <t>1.4.6.                       </t>
  </si>
  <si>
    <t xml:space="preserve">
</t>
  </si>
  <si>
    <t>1.6</t>
  </si>
  <si>
    <t>1.6.1</t>
  </si>
  <si>
    <t>1,5m3</t>
  </si>
  <si>
    <t>2,3m3</t>
  </si>
  <si>
    <t>1,3m3</t>
  </si>
  <si>
    <t>0,4m3</t>
  </si>
  <si>
    <t>0,45m3</t>
  </si>
  <si>
    <t>0,7m3</t>
  </si>
  <si>
    <t>0,8m3</t>
  </si>
  <si>
    <t>0,01m3</t>
  </si>
  <si>
    <t>0,022m3</t>
  </si>
  <si>
    <t>1,4m3</t>
  </si>
  <si>
    <t xml:space="preserve">vnt.
</t>
  </si>
  <si>
    <t>Laiptų pakopos surenk. g/b B=1,5 (1,0+0,50m), 0,15x0,35 m  iš betono C35/45 XD3 F200 W6,
(LST EN 206-1); (1,74 m3).</t>
  </si>
  <si>
    <t xml:space="preserve">vnt.
</t>
  </si>
  <si>
    <t>Gręžtinis polis GP-1.2, Ø300mm, L = 1,2 m;   Betonas C25/30 XC2 -  1,02 m3;          Armatūra S500 ( ~100 kg/m3) - 102 kg.</t>
  </si>
  <si>
    <t>1.1.4,                        </t>
  </si>
  <si>
    <t>1.1.5,                      </t>
  </si>
  <si>
    <t>1.1.6,                       </t>
  </si>
  <si>
    <t>Pagrindas h=0,2m iš betono C25/30-XC2
(LST EN 206-1); armatūra (LST EN 10080) S500 klasės -244 kg.</t>
  </si>
  <si>
    <t>Gręžtinis polis GP-1.1, Ø300mm, L = 1,5 m
Betonas C25/30 XC2 - 0.51 m3, Armatūra S500 ( ~100 kg/m3) -51,0 kg.</t>
  </si>
  <si>
    <t>Laiptų pakopos surenk. g/b B=1,5 (1,0+0,50m), 0,15x0,35 m  iš betono C35/45 XD3 F200 W6, 
(LST EN 206-1); 0,71 m3.</t>
  </si>
  <si>
    <t>Pagrindas h=0,2m iš betono C25/30-XC2
(LST EN 206-1); armatūra (LST EN 10080) S500 klasės -100 kg.</t>
  </si>
  <si>
    <t>Gręžtinis polis GP-1.1, Ø300mm, L = 1,5m
Betonas C25/30 XC2 - 0,51 m3,           Armatūra S500 ( ~100 kg/m3) - 51 kg.</t>
  </si>
  <si>
    <t>Laiptų pakopos surenk. g/b B=1,5 (1,0+0,50m), 0,15x0,35 m  iš betono C35/45 XD3 F200 W6, 
(LST EN 206-1); (0,79 m3)</t>
  </si>
  <si>
    <t>Pagrindas h=0,2m iš betono C25/30-XC2 
(LST EN 206-1); armatūra (LST EN 10080) S500 klasės - 111 kg.</t>
  </si>
  <si>
    <t>Laiptų pakopos surenk. g/b B=1,5 (1,0+0,50m), 0,15x0,35 m  iš betono C35/45 XD3 F200 W6,
(LST EN 206-1); (0,79 m3)</t>
  </si>
  <si>
    <t>Gręžtinis polis GP-1.1, Ø300mm, L = 1,5m
Betonas C25/30 XC2 - 0,34 m3,           Armatūra S500 ( ~100 kg/m3) - 34 kg.</t>
  </si>
  <si>
    <t>Laiptų pakopos surenk. g/b B=1,5 (1,0+0,50m), 0,15x0,35 m  iš betono C35/45 XD3 F200 W6, 
(LST EN 206-1); (0,4 m3)</t>
  </si>
  <si>
    <t>Pagrindas h=0,2m iš betono C25/30-XC2 
(LST EN 206-1); armatūra (LST EN 10080) S500 klasės - 54,4 kg.</t>
  </si>
  <si>
    <t>Turėklų poliai</t>
  </si>
  <si>
    <t>Laiptai L-1 (kiekiai 2 vnt.):</t>
  </si>
  <si>
    <t>Laiptai L-2 (kiekiai 1 vnt):</t>
  </si>
  <si>
    <t>2) nurodyti kiekiai turi būti įvertinti kompleksiškai, kartu su visais palydimaisiais darbais.</t>
  </si>
  <si>
    <t>APŠVIETIMO TINKLŲ STATYBOS MONTAVIMO DARBAI:</t>
  </si>
  <si>
    <t>APŠVIETIMO TINKLŲ BYLOS MEDŽIAGŲ ŽINIARAŠTIS:</t>
  </si>
  <si>
    <t>1) kiekiai yra orientaciniai ir turi būti patikslinti, pagal rangovo pasirinktą darbų atlikimo technologiją darbo projekto rengimo metu;</t>
  </si>
  <si>
    <t>Laiptai L-5 (kiekiai 1 vnt.):</t>
  </si>
  <si>
    <t>Laiptai L-4 (kiekiai 1 vnt.):</t>
  </si>
  <si>
    <t>Laiptai L-3 (kiekiai 1 vnt.):</t>
  </si>
  <si>
    <t>KITI DARBAI</t>
  </si>
  <si>
    <t>Darbo projektas</t>
  </si>
  <si>
    <t>obj.</t>
  </si>
  <si>
    <t>Išpildomosios nuotraukos</t>
  </si>
  <si>
    <t>Kadastriniai matavimai su patikra VĮ Registrų centre (be teisinės registracijos)</t>
  </si>
  <si>
    <t>Laikinas informacinis stendas</t>
  </si>
  <si>
    <t>Dokumentų sutvarkymas (pagal SLD užbaigimo aktas ir (ar) deklaracijos)</t>
  </si>
  <si>
    <r>
      <t>Bendra</t>
    </r>
    <r>
      <rPr>
        <b/>
        <sz val="12"/>
        <rFont val="Arial"/>
        <family val="2"/>
        <charset val="186"/>
      </rPr>
      <t xml:space="preserve"> (1-11 pozicijų suma)</t>
    </r>
    <r>
      <rPr>
        <b/>
        <sz val="12"/>
        <color rgb="FFFF0000"/>
        <rFont val="Arial"/>
        <family val="2"/>
        <charset val="186"/>
      </rPr>
      <t xml:space="preserve"> </t>
    </r>
    <r>
      <rPr>
        <b/>
        <sz val="12"/>
        <color theme="1"/>
        <rFont val="Arial"/>
        <family val="2"/>
        <charset val="186"/>
      </rPr>
      <t>pasiūlymo kaina (Eur be PVM):</t>
    </r>
  </si>
  <si>
    <t>Gręžtinis polis GP-1.1, Ø300mm, L = 1,5m
Betonas C25/30 XC2 - 0,51 m3, Armatūra S500 ( ~100 kg/m3) - 51 kg.</t>
  </si>
  <si>
    <t>Kūginė 5000mm virš žemės, įleidžiama į pamatą. Karštai cinkuota su įleidžiamomis durelėmis, su kontaktų rinkle ir saugikliu.</t>
  </si>
  <si>
    <t>Kūginė 8000mm virš žemės, įleidžiama į pamatą. Karštai cinkuota su įleidžiamomis durelėmis, su kontaktų rinkle ir saugikliu.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</si>
</sst>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Aptos Narrow"/>
      <family val="2"/>
      <charset val="186"/>
      <scheme val="minor"/>
    </font>
    <font>
      <sz val="11"/>
      <color theme="1"/>
      <name val="Arial"/>
      <family val="2"/>
      <charset val="186"/>
    </font>
    <font>
      <b/>
      <sz val="11"/>
      <color theme="1"/>
      <name val="Arial"/>
      <family val="2"/>
      <charset val="186"/>
    </font>
    <font>
      <sz val="10"/>
      <color theme="1"/>
      <name val="Arial"/>
      <family val="2"/>
      <charset val="186"/>
    </font>
    <font>
      <b/>
      <sz val="10"/>
      <color theme="1"/>
      <name val="Arial"/>
      <family val="2"/>
      <charset val="186"/>
    </font>
    <font>
      <sz val="11"/>
      <color theme="1"/>
      <name val="Aria"/>
      <charset val="186"/>
    </font>
    <font>
      <sz val="10"/>
      <color theme="1"/>
      <name val="Aria"/>
      <charset val="186"/>
    </font>
    <font>
      <b/>
      <sz val="10"/>
      <color theme="1"/>
      <name val="Aria"/>
      <charset val="186"/>
    </font>
    <font>
      <b/>
      <sz val="11"/>
      <color rgb="FFFF0000"/>
      <name val="Aria"/>
      <charset val="186"/>
    </font>
    <font>
      <b/>
      <sz val="11"/>
      <color rgb="FFFF0000"/>
      <name val="Arial"/>
      <family val="2"/>
      <charset val="186"/>
    </font>
    <font>
      <sz val="8"/>
      <name val="Aptos Narrow"/>
      <family val="2"/>
      <charset val="186"/>
      <scheme val="minor"/>
    </font>
    <font>
      <b/>
      <sz val="12"/>
      <name val="Arial"/>
      <family val="2"/>
      <charset val="186"/>
    </font>
    <font>
      <sz val="12"/>
      <name val="Arial"/>
      <family val="2"/>
      <charset val="186"/>
    </font>
    <font>
      <sz val="12"/>
      <color theme="1"/>
      <name val="Arial"/>
      <family val="2"/>
      <charset val="186"/>
    </font>
    <font>
      <b/>
      <sz val="12"/>
      <color rgb="FFFF0000"/>
      <name val="Arial"/>
      <family val="2"/>
      <charset val="186"/>
    </font>
    <font>
      <b/>
      <sz val="12"/>
      <color theme="1"/>
      <name val="Arial"/>
      <family val="2"/>
      <charset val="186"/>
    </font>
    <font>
      <sz val="10"/>
      <name val="Arial"/>
      <family val="2"/>
      <charset val="186"/>
    </font>
    <font>
      <b/>
      <sz val="10"/>
      <name val="Arial"/>
      <family val="2"/>
      <charset val="186"/>
    </font>
    <font>
      <i/>
      <sz val="10"/>
      <color theme="1"/>
      <name val="Arial"/>
      <family val="2"/>
      <charset val="186"/>
    </font>
    <font>
      <sz val="11"/>
      <color rgb="FFFF0000"/>
      <name val="Aptos"/>
      <family val="2"/>
    </font>
    <font>
      <sz val="10"/>
      <color rgb="FFFF0000"/>
      <name val="Arial"/>
      <family val="2"/>
      <charset val="186"/>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50">
    <xf numFmtId="0" fontId="0" fillId="0" borderId="0" xfId="0"/>
    <xf numFmtId="2" fontId="3" fillId="0" borderId="0" xfId="0" applyNumberFormat="1" applyFont="1" applyAlignment="1" applyProtection="1">
      <alignment horizontal="center" vertical="top"/>
      <protection locked="0"/>
    </xf>
    <xf numFmtId="0" fontId="3" fillId="0" borderId="0" xfId="0" applyFont="1" applyAlignment="1" applyProtection="1">
      <alignment vertical="top"/>
      <protection locked="0"/>
    </xf>
    <xf numFmtId="0" fontId="4" fillId="0" borderId="1" xfId="0" applyFont="1" applyBorder="1" applyAlignment="1" applyProtection="1">
      <alignment horizontal="center" vertical="top" wrapText="1"/>
      <protection locked="0"/>
    </xf>
    <xf numFmtId="0" fontId="4" fillId="0" borderId="0" xfId="0" applyFont="1" applyAlignment="1" applyProtection="1">
      <alignment horizontal="center" vertical="top"/>
      <protection locked="0"/>
    </xf>
    <xf numFmtId="0" fontId="4" fillId="3" borderId="1" xfId="0" applyFont="1" applyFill="1" applyBorder="1" applyAlignment="1" applyProtection="1">
      <alignment horizontal="center" vertical="top"/>
      <protection locked="0"/>
    </xf>
    <xf numFmtId="0" fontId="4" fillId="0" borderId="0" xfId="0" applyFont="1" applyAlignment="1" applyProtection="1">
      <alignment vertical="top"/>
      <protection locked="0"/>
    </xf>
    <xf numFmtId="0" fontId="3" fillId="0" borderId="1" xfId="0" applyFont="1" applyBorder="1" applyAlignment="1" applyProtection="1">
      <alignment horizontal="center" vertical="top"/>
      <protection locked="0"/>
    </xf>
    <xf numFmtId="0" fontId="3" fillId="3" borderId="1" xfId="0" applyFont="1" applyFill="1" applyBorder="1" applyAlignment="1" applyProtection="1">
      <alignment horizontal="center" vertical="top"/>
      <protection locked="0"/>
    </xf>
    <xf numFmtId="0" fontId="16" fillId="0" borderId="0" xfId="0" applyFont="1" applyAlignment="1" applyProtection="1">
      <alignment vertical="top"/>
      <protection locked="0"/>
    </xf>
    <xf numFmtId="0" fontId="16" fillId="0" borderId="0" xfId="0" applyFont="1" applyAlignment="1" applyProtection="1">
      <alignment vertical="top" wrapText="1"/>
      <protection locked="0"/>
    </xf>
    <xf numFmtId="0" fontId="16" fillId="0" borderId="0" xfId="0" applyFont="1" applyAlignment="1" applyProtection="1">
      <alignment horizontal="center" vertical="top"/>
      <protection locked="0"/>
    </xf>
    <xf numFmtId="0" fontId="17" fillId="0" borderId="0" xfId="0" applyFont="1" applyAlignment="1" applyProtection="1">
      <alignment vertical="top"/>
      <protection locked="0"/>
    </xf>
    <xf numFmtId="0" fontId="3" fillId="0" borderId="0" xfId="0" applyFont="1" applyAlignment="1" applyProtection="1">
      <alignment vertical="top" wrapText="1"/>
      <protection locked="0"/>
    </xf>
    <xf numFmtId="0" fontId="3" fillId="0" borderId="0" xfId="0" applyFont="1" applyAlignment="1" applyProtection="1">
      <alignment horizontal="center" vertical="top"/>
      <protection locked="0"/>
    </xf>
    <xf numFmtId="0" fontId="3" fillId="0" borderId="0" xfId="0" applyFont="1" applyProtection="1">
      <protection locked="0"/>
    </xf>
    <xf numFmtId="0" fontId="3" fillId="0" borderId="0" xfId="0" applyFont="1" applyAlignment="1" applyProtection="1">
      <alignment wrapText="1"/>
      <protection locked="0"/>
    </xf>
    <xf numFmtId="0" fontId="1" fillId="0" borderId="0" xfId="0" applyFont="1" applyAlignment="1" applyProtection="1">
      <alignment horizontal="left" vertical="top"/>
      <protection locked="0"/>
    </xf>
    <xf numFmtId="0" fontId="2" fillId="0" borderId="0" xfId="0" applyFont="1" applyAlignment="1" applyProtection="1">
      <alignment horizontal="center" vertical="top"/>
      <protection locked="0"/>
    </xf>
    <xf numFmtId="0" fontId="3" fillId="3" borderId="1" xfId="0" applyFont="1" applyFill="1" applyBorder="1" applyAlignment="1" applyProtection="1">
      <alignment horizontal="center" vertical="top" wrapText="1"/>
      <protection locked="0"/>
    </xf>
    <xf numFmtId="0" fontId="3" fillId="0" borderId="1" xfId="0" applyFont="1" applyBorder="1" applyAlignment="1" applyProtection="1">
      <alignment horizontal="center" vertical="top" wrapText="1"/>
      <protection locked="0"/>
    </xf>
    <xf numFmtId="0" fontId="1" fillId="0" borderId="0" xfId="0" applyFont="1" applyAlignment="1" applyProtection="1">
      <alignment horizontal="left" vertical="top" wrapText="1"/>
      <protection locked="0"/>
    </xf>
    <xf numFmtId="0" fontId="1" fillId="0" borderId="0" xfId="0" applyFont="1" applyAlignment="1" applyProtection="1">
      <alignment horizontal="center" vertical="top"/>
      <protection locked="0"/>
    </xf>
    <xf numFmtId="0" fontId="1" fillId="0" borderId="0" xfId="0" applyFont="1" applyAlignment="1" applyProtection="1">
      <alignment horizontal="center" vertical="top" wrapText="1"/>
      <protection locked="0"/>
    </xf>
    <xf numFmtId="2" fontId="1" fillId="0" borderId="0" xfId="0" applyNumberFormat="1" applyFont="1" applyAlignment="1" applyProtection="1">
      <alignment horizontal="center" vertical="top"/>
      <protection locked="0"/>
    </xf>
    <xf numFmtId="0" fontId="9" fillId="0" borderId="0" xfId="0" applyFont="1" applyAlignment="1" applyProtection="1">
      <alignment horizontal="left" vertical="top"/>
      <protection locked="0"/>
    </xf>
    <xf numFmtId="0" fontId="6" fillId="0" borderId="0" xfId="0" applyFont="1" applyAlignment="1" applyProtection="1">
      <alignment vertical="top"/>
      <protection locked="0"/>
    </xf>
    <xf numFmtId="0" fontId="7" fillId="0" borderId="1" xfId="0" applyFont="1" applyBorder="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6" fillId="3" borderId="1" xfId="0" applyFont="1" applyFill="1" applyBorder="1" applyAlignment="1" applyProtection="1">
      <alignment horizontal="center" vertical="top"/>
      <protection locked="0"/>
    </xf>
    <xf numFmtId="0" fontId="6" fillId="0" borderId="1" xfId="0" applyFont="1" applyBorder="1" applyAlignment="1" applyProtection="1">
      <alignment horizontal="center" vertical="top"/>
      <protection locked="0"/>
    </xf>
    <xf numFmtId="0" fontId="5" fillId="0" borderId="0" xfId="0" applyFont="1" applyAlignment="1" applyProtection="1">
      <alignment vertical="top"/>
      <protection locked="0"/>
    </xf>
    <xf numFmtId="0" fontId="5" fillId="0" borderId="0" xfId="0" applyFont="1" applyAlignment="1" applyProtection="1">
      <alignment vertical="top" wrapText="1"/>
      <protection locked="0"/>
    </xf>
    <xf numFmtId="0" fontId="5" fillId="0" borderId="0" xfId="0" applyFont="1" applyAlignment="1" applyProtection="1">
      <alignment horizontal="center" vertical="top"/>
      <protection locked="0"/>
    </xf>
    <xf numFmtId="2" fontId="5" fillId="0" borderId="0" xfId="0" applyNumberFormat="1" applyFont="1" applyAlignment="1" applyProtection="1">
      <alignment vertical="top"/>
      <protection locked="0"/>
    </xf>
    <xf numFmtId="0" fontId="8" fillId="0" borderId="0" xfId="0" applyFont="1" applyAlignment="1" applyProtection="1">
      <alignment vertical="top"/>
      <protection locked="0"/>
    </xf>
    <xf numFmtId="0" fontId="6" fillId="0" borderId="0" xfId="0" applyFont="1" applyAlignment="1" applyProtection="1">
      <alignment vertical="top" wrapText="1"/>
      <protection locked="0"/>
    </xf>
    <xf numFmtId="0" fontId="6" fillId="0" borderId="0" xfId="0" applyFont="1" applyAlignment="1" applyProtection="1">
      <alignment horizontal="center" vertical="top"/>
      <protection locked="0"/>
    </xf>
    <xf numFmtId="2" fontId="6" fillId="0" borderId="0" xfId="0" applyNumberFormat="1" applyFont="1" applyAlignment="1" applyProtection="1">
      <alignment vertical="top"/>
      <protection locked="0"/>
    </xf>
    <xf numFmtId="0" fontId="4" fillId="0" borderId="0" xfId="0" applyFont="1" applyAlignment="1" applyProtection="1">
      <alignment horizontal="center" vertical="top" wrapText="1"/>
      <protection locked="0"/>
    </xf>
    <xf numFmtId="0" fontId="9" fillId="0" borderId="0" xfId="0" applyFont="1" applyProtection="1">
      <protection locked="0"/>
    </xf>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horizontal="center"/>
      <protection locked="0"/>
    </xf>
    <xf numFmtId="0" fontId="2" fillId="0" borderId="0" xfId="0" applyFont="1" applyProtection="1">
      <protection locked="0"/>
    </xf>
    <xf numFmtId="0" fontId="1" fillId="2" borderId="0" xfId="0" applyFont="1" applyFill="1" applyProtection="1">
      <protection locked="0"/>
    </xf>
    <xf numFmtId="0" fontId="1" fillId="2" borderId="0" xfId="0" applyFont="1" applyFill="1" applyAlignment="1" applyProtection="1">
      <alignment wrapText="1"/>
      <protection locked="0"/>
    </xf>
    <xf numFmtId="0" fontId="1" fillId="2" borderId="0" xfId="0" applyFont="1" applyFill="1" applyAlignment="1" applyProtection="1">
      <alignment horizontal="center" vertical="top"/>
      <protection locked="0"/>
    </xf>
    <xf numFmtId="2" fontId="1" fillId="2" borderId="0" xfId="0" applyNumberFormat="1" applyFont="1" applyFill="1" applyAlignment="1" applyProtection="1">
      <alignment horizontal="center" vertical="top"/>
      <protection locked="0"/>
    </xf>
    <xf numFmtId="0" fontId="9" fillId="0" borderId="0" xfId="0" applyFont="1" applyAlignment="1" applyProtection="1">
      <alignment vertical="top"/>
      <protection locked="0"/>
    </xf>
    <xf numFmtId="0" fontId="1" fillId="0" borderId="0" xfId="0" applyFont="1" applyAlignment="1" applyProtection="1">
      <alignment vertical="top"/>
      <protection locked="0"/>
    </xf>
    <xf numFmtId="2" fontId="3" fillId="0" borderId="0" xfId="0" applyNumberFormat="1" applyFont="1" applyAlignment="1" applyProtection="1">
      <alignment horizontal="center"/>
      <protection locked="0"/>
    </xf>
    <xf numFmtId="0" fontId="4" fillId="0" borderId="1" xfId="0" applyFont="1" applyBorder="1" applyAlignment="1" applyProtection="1">
      <alignment horizontal="left" vertical="top" wrapText="1"/>
      <protection locked="0"/>
    </xf>
    <xf numFmtId="0" fontId="4" fillId="0" borderId="0" xfId="0" applyFont="1" applyProtection="1">
      <protection locked="0"/>
    </xf>
    <xf numFmtId="0" fontId="3" fillId="2" borderId="1" xfId="0" applyFont="1" applyFill="1" applyBorder="1" applyAlignment="1" applyProtection="1">
      <alignment horizontal="center" vertical="top"/>
      <protection locked="0"/>
    </xf>
    <xf numFmtId="0" fontId="4" fillId="0" borderId="1" xfId="0" applyFont="1" applyBorder="1" applyAlignment="1" applyProtection="1">
      <alignment horizontal="center" wrapText="1"/>
      <protection locked="0"/>
    </xf>
    <xf numFmtId="0" fontId="3" fillId="0" borderId="0" xfId="0" applyFont="1" applyAlignment="1" applyProtection="1">
      <alignment horizontal="center"/>
      <protection locked="0"/>
    </xf>
    <xf numFmtId="0" fontId="3" fillId="0" borderId="0" xfId="0" applyFont="1" applyAlignment="1" applyProtection="1">
      <alignment horizontal="center" wrapText="1"/>
      <protection locked="0"/>
    </xf>
    <xf numFmtId="0" fontId="4" fillId="0" borderId="13" xfId="0" applyFont="1" applyBorder="1" applyProtection="1">
      <protection locked="0"/>
    </xf>
    <xf numFmtId="0" fontId="4" fillId="0" borderId="1" xfId="0" applyFont="1" applyBorder="1" applyProtection="1">
      <protection locked="0"/>
    </xf>
    <xf numFmtId="0" fontId="4" fillId="0" borderId="1" xfId="0" applyFont="1" applyBorder="1" applyAlignment="1" applyProtection="1">
      <alignment wrapText="1"/>
      <protection locked="0"/>
    </xf>
    <xf numFmtId="0" fontId="3" fillId="0" borderId="1" xfId="0" applyFont="1" applyBorder="1" applyAlignment="1" applyProtection="1">
      <alignment vertical="top"/>
      <protection locked="0"/>
    </xf>
    <xf numFmtId="0" fontId="3" fillId="0" borderId="1" xfId="0" applyFont="1" applyBorder="1" applyAlignment="1" applyProtection="1">
      <alignment vertical="top" wrapText="1"/>
      <protection locked="0"/>
    </xf>
    <xf numFmtId="2" fontId="3" fillId="0" borderId="1" xfId="0" applyNumberFormat="1" applyFont="1" applyBorder="1" applyAlignment="1" applyProtection="1">
      <alignment horizontal="center" vertical="top"/>
      <protection locked="0"/>
    </xf>
    <xf numFmtId="2" fontId="3" fillId="0" borderId="1" xfId="0" applyNumberFormat="1" applyFont="1" applyBorder="1" applyAlignment="1" applyProtection="1">
      <alignment horizontal="center" vertical="center"/>
      <protection locked="0"/>
    </xf>
    <xf numFmtId="0" fontId="3" fillId="0" borderId="1" xfId="0" applyFont="1" applyBorder="1" applyProtection="1">
      <protection locked="0"/>
    </xf>
    <xf numFmtId="0" fontId="3" fillId="0" borderId="1" xfId="0" applyFont="1" applyBorder="1" applyAlignment="1" applyProtection="1">
      <alignment wrapText="1"/>
      <protection locked="0"/>
    </xf>
    <xf numFmtId="0" fontId="3" fillId="0" borderId="1" xfId="0" applyFont="1" applyBorder="1" applyAlignment="1" applyProtection="1">
      <alignment horizontal="left" vertical="top"/>
      <protection locked="0"/>
    </xf>
    <xf numFmtId="0" fontId="3" fillId="0" borderId="1" xfId="0" applyFont="1" applyBorder="1" applyAlignment="1" applyProtection="1">
      <alignment horizontal="left" vertical="top" wrapText="1"/>
      <protection locked="0"/>
    </xf>
    <xf numFmtId="0" fontId="6" fillId="0" borderId="1" xfId="0" applyFont="1" applyBorder="1" applyAlignment="1" applyProtection="1">
      <alignment vertical="top"/>
      <protection locked="0"/>
    </xf>
    <xf numFmtId="0" fontId="6" fillId="0" borderId="1" xfId="0" applyFont="1" applyBorder="1" applyAlignment="1" applyProtection="1">
      <alignment vertical="top" wrapText="1"/>
      <protection locked="0"/>
    </xf>
    <xf numFmtId="2" fontId="6" fillId="0" borderId="1" xfId="0" applyNumberFormat="1" applyFont="1" applyBorder="1" applyAlignment="1" applyProtection="1">
      <alignment horizontal="center" vertical="top"/>
      <protection locked="0"/>
    </xf>
    <xf numFmtId="0" fontId="3" fillId="0" borderId="1" xfId="0" applyFont="1" applyBorder="1" applyAlignment="1" applyProtection="1">
      <alignment horizontal="center"/>
      <protection locked="0"/>
    </xf>
    <xf numFmtId="0" fontId="3" fillId="0" borderId="1" xfId="0" applyFont="1" applyBorder="1" applyAlignment="1" applyProtection="1">
      <alignment horizontal="center" wrapText="1"/>
      <protection locked="0"/>
    </xf>
    <xf numFmtId="2" fontId="3" fillId="0" borderId="1" xfId="0" applyNumberFormat="1" applyFont="1" applyBorder="1" applyAlignment="1" applyProtection="1">
      <alignment horizontal="center"/>
      <protection locked="0"/>
    </xf>
    <xf numFmtId="0" fontId="19" fillId="0" borderId="0" xfId="0" applyFont="1" applyAlignment="1">
      <alignment wrapText="1"/>
    </xf>
    <xf numFmtId="0" fontId="4" fillId="0" borderId="1" xfId="0" applyFont="1" applyBorder="1" applyAlignment="1">
      <alignment horizontal="center" vertical="top"/>
    </xf>
    <xf numFmtId="0" fontId="4" fillId="0" borderId="1" xfId="0" applyFont="1" applyBorder="1" applyAlignment="1">
      <alignment horizontal="center" vertical="top" wrapText="1"/>
    </xf>
    <xf numFmtId="0" fontId="4" fillId="3" borderId="1" xfId="0" applyFont="1" applyFill="1" applyBorder="1" applyAlignment="1">
      <alignment vertical="top"/>
    </xf>
    <xf numFmtId="0" fontId="4" fillId="3" borderId="1" xfId="0" applyFont="1" applyFill="1" applyBorder="1" applyAlignment="1">
      <alignment vertical="top" wrapText="1"/>
    </xf>
    <xf numFmtId="0" fontId="4" fillId="3" borderId="1" xfId="0" applyFont="1" applyFill="1" applyBorder="1" applyAlignment="1">
      <alignment horizontal="center" vertical="top"/>
    </xf>
    <xf numFmtId="0" fontId="3" fillId="0" borderId="1" xfId="0" applyFont="1" applyBorder="1" applyAlignment="1">
      <alignment vertical="top"/>
    </xf>
    <xf numFmtId="0" fontId="3" fillId="0" borderId="1" xfId="0" applyFont="1" applyBorder="1" applyAlignment="1">
      <alignment vertical="top" wrapText="1"/>
    </xf>
    <xf numFmtId="0" fontId="3" fillId="0" borderId="1" xfId="0" applyFont="1" applyBorder="1" applyAlignment="1">
      <alignment horizontal="center" vertical="top"/>
    </xf>
    <xf numFmtId="0" fontId="3" fillId="3" borderId="1" xfId="0" applyFont="1" applyFill="1" applyBorder="1" applyAlignment="1">
      <alignment vertical="top"/>
    </xf>
    <xf numFmtId="0" fontId="3" fillId="3" borderId="1" xfId="0" applyFont="1" applyFill="1" applyBorder="1" applyAlignment="1">
      <alignment horizontal="center" vertical="top"/>
    </xf>
    <xf numFmtId="0" fontId="18" fillId="3" borderId="1" xfId="0" applyFont="1" applyFill="1" applyBorder="1" applyAlignment="1">
      <alignment vertical="top" wrapText="1"/>
    </xf>
    <xf numFmtId="0" fontId="20" fillId="4" borderId="1" xfId="0" applyFont="1" applyFill="1" applyBorder="1" applyAlignment="1">
      <alignment horizontal="center" vertical="top"/>
    </xf>
    <xf numFmtId="0" fontId="3" fillId="2" borderId="1" xfId="0" applyFont="1" applyFill="1" applyBorder="1" applyAlignment="1">
      <alignment vertical="top"/>
    </xf>
    <xf numFmtId="0" fontId="3" fillId="2" borderId="1" xfId="0" applyFont="1" applyFill="1" applyBorder="1" applyAlignment="1">
      <alignment vertical="top" wrapText="1"/>
    </xf>
    <xf numFmtId="0" fontId="3" fillId="2" borderId="1" xfId="0" applyFont="1" applyFill="1" applyBorder="1" applyAlignment="1">
      <alignment horizontal="center" vertical="top"/>
    </xf>
    <xf numFmtId="2" fontId="4" fillId="0" borderId="1" xfId="0" applyNumberFormat="1" applyFont="1" applyBorder="1" applyAlignment="1">
      <alignment horizontal="center" vertical="top" wrapText="1"/>
    </xf>
    <xf numFmtId="2" fontId="4" fillId="3" borderId="1" xfId="0" applyNumberFormat="1" applyFont="1" applyFill="1" applyBorder="1" applyAlignment="1">
      <alignment horizontal="center" vertical="top"/>
    </xf>
    <xf numFmtId="2" fontId="3" fillId="0" borderId="1" xfId="0" applyNumberFormat="1" applyFont="1" applyBorder="1" applyAlignment="1">
      <alignment horizontal="center" vertical="top"/>
    </xf>
    <xf numFmtId="2" fontId="3" fillId="3" borderId="1" xfId="0" applyNumberFormat="1" applyFont="1" applyFill="1" applyBorder="1" applyAlignment="1">
      <alignment horizontal="center" vertical="top"/>
    </xf>
    <xf numFmtId="0" fontId="4" fillId="3" borderId="1" xfId="0" applyFont="1" applyFill="1" applyBorder="1" applyAlignment="1">
      <alignment horizontal="left" vertical="top"/>
    </xf>
    <xf numFmtId="0" fontId="4" fillId="3" borderId="1" xfId="0" applyFont="1" applyFill="1" applyBorder="1" applyAlignment="1">
      <alignment horizontal="left" vertical="top" wrapText="1"/>
    </xf>
    <xf numFmtId="0" fontId="3" fillId="3" borderId="1" xfId="0" applyFont="1" applyFill="1" applyBorder="1" applyAlignment="1">
      <alignment horizontal="left" vertical="top"/>
    </xf>
    <xf numFmtId="0" fontId="3" fillId="0" borderId="1" xfId="0" applyFont="1" applyBorder="1" applyAlignment="1">
      <alignment horizontal="left" vertical="top"/>
    </xf>
    <xf numFmtId="0" fontId="3" fillId="0" borderId="1" xfId="0" applyFont="1" applyBorder="1" applyAlignment="1">
      <alignment horizontal="left" vertical="top" wrapText="1"/>
    </xf>
    <xf numFmtId="0" fontId="7" fillId="0" borderId="1" xfId="0" applyFont="1" applyBorder="1" applyAlignment="1">
      <alignment horizontal="center" vertical="top" wrapText="1"/>
    </xf>
    <xf numFmtId="0" fontId="7" fillId="3" borderId="1" xfId="0" applyFont="1" applyFill="1" applyBorder="1" applyAlignment="1">
      <alignment vertical="top"/>
    </xf>
    <xf numFmtId="0" fontId="7" fillId="3" borderId="1" xfId="0" applyFont="1" applyFill="1" applyBorder="1" applyAlignment="1">
      <alignment vertical="top" wrapText="1"/>
    </xf>
    <xf numFmtId="0" fontId="6" fillId="3" borderId="1" xfId="0" applyFont="1" applyFill="1" applyBorder="1" applyAlignment="1">
      <alignment vertical="top"/>
    </xf>
    <xf numFmtId="0" fontId="6" fillId="3" borderId="1" xfId="0" applyFont="1" applyFill="1" applyBorder="1" applyAlignment="1">
      <alignment horizontal="center" vertical="top"/>
    </xf>
    <xf numFmtId="0" fontId="6" fillId="0" borderId="1" xfId="0" applyFont="1" applyBorder="1" applyAlignment="1">
      <alignment vertical="top"/>
    </xf>
    <xf numFmtId="0" fontId="6" fillId="0" borderId="1" xfId="0" applyFont="1" applyBorder="1" applyAlignment="1">
      <alignment vertical="top" wrapText="1"/>
    </xf>
    <xf numFmtId="0" fontId="6" fillId="0" borderId="1" xfId="0" applyFont="1" applyBorder="1" applyAlignment="1">
      <alignment horizontal="center" vertical="top"/>
    </xf>
    <xf numFmtId="2" fontId="6" fillId="3" borderId="1" xfId="0" applyNumberFormat="1" applyFont="1" applyFill="1" applyBorder="1" applyAlignment="1">
      <alignment vertical="top"/>
    </xf>
    <xf numFmtId="2" fontId="6" fillId="0" borderId="1" xfId="0" applyNumberFormat="1" applyFont="1" applyBorder="1" applyAlignment="1">
      <alignment horizontal="center" vertical="top"/>
    </xf>
    <xf numFmtId="2" fontId="6" fillId="3" borderId="1" xfId="0" applyNumberFormat="1" applyFont="1" applyFill="1" applyBorder="1" applyAlignment="1">
      <alignment horizontal="center" vertical="top"/>
    </xf>
    <xf numFmtId="0" fontId="3" fillId="3" borderId="1" xfId="0" applyFont="1" applyFill="1" applyBorder="1" applyAlignment="1">
      <alignment vertical="top" wrapText="1"/>
    </xf>
    <xf numFmtId="0" fontId="18" fillId="0" borderId="1" xfId="0" applyFont="1" applyBorder="1" applyAlignment="1">
      <alignment vertical="top" wrapText="1"/>
    </xf>
    <xf numFmtId="0" fontId="18" fillId="3" borderId="1" xfId="0" applyFont="1" applyFill="1" applyBorder="1" applyAlignment="1">
      <alignment vertical="top"/>
    </xf>
    <xf numFmtId="0" fontId="4" fillId="0" borderId="1" xfId="0" applyFont="1" applyBorder="1" applyAlignment="1">
      <alignment vertical="top"/>
    </xf>
    <xf numFmtId="0" fontId="4" fillId="0" borderId="1" xfId="0" applyFont="1" applyBorder="1" applyAlignment="1">
      <alignment vertical="top" wrapText="1"/>
    </xf>
    <xf numFmtId="0" fontId="4" fillId="3" borderId="1" xfId="0" applyFont="1" applyFill="1" applyBorder="1" applyAlignment="1">
      <alignment horizontal="center" vertical="top" wrapText="1"/>
    </xf>
    <xf numFmtId="0" fontId="3" fillId="3" borderId="1" xfId="0" applyFont="1" applyFill="1" applyBorder="1" applyAlignment="1">
      <alignment horizontal="center" vertical="top" wrapText="1"/>
    </xf>
    <xf numFmtId="0" fontId="3" fillId="2" borderId="1" xfId="0" applyFont="1" applyFill="1" applyBorder="1" applyAlignment="1">
      <alignment horizontal="center" vertical="top" wrapText="1"/>
    </xf>
    <xf numFmtId="0" fontId="3" fillId="0" borderId="1" xfId="0" applyFont="1" applyBorder="1" applyAlignment="1">
      <alignment horizontal="center" vertical="top" wrapText="1"/>
    </xf>
    <xf numFmtId="2" fontId="4" fillId="0" borderId="1" xfId="0" applyNumberFormat="1" applyFont="1" applyBorder="1" applyAlignment="1">
      <alignment horizontal="left" vertical="top" wrapText="1"/>
    </xf>
    <xf numFmtId="0" fontId="20" fillId="4" borderId="1" xfId="0" applyFont="1" applyFill="1" applyBorder="1" applyAlignment="1">
      <alignment vertical="top" wrapText="1"/>
    </xf>
    <xf numFmtId="2" fontId="0" fillId="0" borderId="0" xfId="0" applyNumberFormat="1" applyAlignment="1">
      <alignment horizontal="center" vertical="top"/>
    </xf>
    <xf numFmtId="1" fontId="11" fillId="0" borderId="7" xfId="0" applyNumberFormat="1" applyFont="1" applyBorder="1" applyAlignment="1">
      <alignment horizontal="center" vertical="top" wrapText="1"/>
    </xf>
    <xf numFmtId="0" fontId="11" fillId="0" borderId="11" xfId="0" applyFont="1" applyBorder="1" applyAlignment="1">
      <alignment horizontal="center" vertical="top" wrapText="1"/>
    </xf>
    <xf numFmtId="2" fontId="11" fillId="0" borderId="15" xfId="0" applyNumberFormat="1" applyFont="1" applyBorder="1" applyAlignment="1">
      <alignment horizontal="center" vertical="top" wrapText="1"/>
    </xf>
    <xf numFmtId="1" fontId="12" fillId="0" borderId="2" xfId="0" applyNumberFormat="1" applyFont="1" applyBorder="1" applyAlignment="1">
      <alignment horizontal="center" vertical="top" wrapText="1"/>
    </xf>
    <xf numFmtId="0" fontId="12" fillId="0" borderId="12" xfId="0" applyFont="1" applyBorder="1" applyAlignment="1">
      <alignment horizontal="left" vertical="top" wrapText="1"/>
    </xf>
    <xf numFmtId="2" fontId="11" fillId="0" borderId="16" xfId="0" applyNumberFormat="1" applyFont="1" applyBorder="1" applyAlignment="1">
      <alignment horizontal="center" vertical="top"/>
    </xf>
    <xf numFmtId="0" fontId="13" fillId="0" borderId="3" xfId="0" applyFont="1" applyBorder="1" applyAlignment="1">
      <alignment horizontal="center" vertical="top" wrapText="1"/>
    </xf>
    <xf numFmtId="0" fontId="13" fillId="0" borderId="13" xfId="0" applyFont="1" applyBorder="1" applyAlignment="1">
      <alignment horizontal="left" vertical="top" wrapText="1"/>
    </xf>
    <xf numFmtId="2" fontId="11" fillId="0" borderId="10" xfId="0" applyNumberFormat="1" applyFont="1" applyBorder="1" applyAlignment="1">
      <alignment horizontal="center" vertical="top"/>
    </xf>
    <xf numFmtId="2" fontId="14" fillId="0" borderId="10" xfId="0" applyNumberFormat="1" applyFont="1" applyBorder="1" applyAlignment="1">
      <alignment horizontal="center" vertical="top"/>
    </xf>
    <xf numFmtId="0" fontId="13" fillId="0" borderId="4" xfId="0" applyFont="1" applyBorder="1" applyAlignment="1">
      <alignment horizontal="center" vertical="top" wrapText="1"/>
    </xf>
    <xf numFmtId="0" fontId="13" fillId="0" borderId="14" xfId="0" applyFont="1" applyBorder="1" applyAlignment="1">
      <alignment horizontal="left" vertical="top" wrapText="1"/>
    </xf>
    <xf numFmtId="2" fontId="14" fillId="0" borderId="17" xfId="0" applyNumberFormat="1" applyFont="1" applyBorder="1" applyAlignment="1">
      <alignment horizontal="center" vertical="top"/>
    </xf>
    <xf numFmtId="2" fontId="11" fillId="0" borderId="17" xfId="0" applyNumberFormat="1" applyFont="1" applyBorder="1" applyAlignment="1">
      <alignment horizontal="center" vertical="top"/>
    </xf>
    <xf numFmtId="0" fontId="13" fillId="0" borderId="20" xfId="0" applyFont="1" applyBorder="1" applyAlignment="1">
      <alignment horizontal="center" vertical="top" wrapText="1"/>
    </xf>
    <xf numFmtId="0" fontId="13" fillId="0" borderId="8" xfId="0" applyFont="1" applyBorder="1" applyAlignment="1">
      <alignment horizontal="left" vertical="top" wrapText="1"/>
    </xf>
    <xf numFmtId="2" fontId="11" fillId="0" borderId="20" xfId="0" applyNumberFormat="1" applyFont="1" applyBorder="1" applyAlignment="1">
      <alignment horizontal="center" vertical="top"/>
    </xf>
    <xf numFmtId="2" fontId="15" fillId="0" borderId="19" xfId="0" applyNumberFormat="1" applyFont="1" applyBorder="1" applyAlignment="1">
      <alignment horizontal="center" vertical="top"/>
    </xf>
    <xf numFmtId="0" fontId="2" fillId="0" borderId="0" xfId="0" applyFont="1" applyAlignment="1" applyProtection="1">
      <alignment horizontal="center" vertical="top" wrapText="1"/>
      <protection locked="0"/>
    </xf>
    <xf numFmtId="0" fontId="4" fillId="0" borderId="0" xfId="0" applyFont="1" applyAlignment="1" applyProtection="1">
      <alignment horizontal="center" vertical="top" wrapText="1"/>
      <protection locked="0"/>
    </xf>
    <xf numFmtId="0" fontId="15" fillId="0" borderId="6" xfId="0" applyFont="1" applyBorder="1" applyAlignment="1">
      <alignment horizontal="right" vertical="top"/>
    </xf>
    <xf numFmtId="0" fontId="15" fillId="0" borderId="9" xfId="0" applyFont="1" applyBorder="1" applyAlignment="1">
      <alignment horizontal="right" vertical="top"/>
    </xf>
    <xf numFmtId="0" fontId="4" fillId="0" borderId="0" xfId="0" applyFont="1" applyAlignment="1">
      <alignment horizontal="center" vertical="top" wrapText="1"/>
    </xf>
    <xf numFmtId="0" fontId="15" fillId="0" borderId="18" xfId="0" applyFont="1" applyBorder="1" applyAlignment="1">
      <alignment horizontal="right" vertical="top"/>
    </xf>
    <xf numFmtId="0" fontId="15" fillId="0" borderId="0" xfId="0" applyFont="1" applyAlignment="1">
      <alignment horizontal="right" vertical="top"/>
    </xf>
    <xf numFmtId="0" fontId="15" fillId="0" borderId="5" xfId="0" applyFont="1" applyBorder="1" applyAlignment="1">
      <alignment horizontal="right" vertical="top"/>
    </xf>
    <xf numFmtId="0" fontId="15" fillId="0" borderId="8" xfId="0" applyFont="1" applyBorder="1" applyAlignment="1">
      <alignment horizontal="right" vertical="top"/>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89EC5-A498-4A6F-A4D2-D62C8557A56B}">
  <dimension ref="B1:J151"/>
  <sheetViews>
    <sheetView tabSelected="1" topLeftCell="A47" zoomScale="80" zoomScaleNormal="80" workbookViewId="0">
      <selection activeCell="H55" sqref="H55"/>
    </sheetView>
  </sheetViews>
  <sheetFormatPr defaultColWidth="8.85546875" defaultRowHeight="12.75"/>
  <cols>
    <col min="1" max="2" width="8.85546875" style="2"/>
    <col min="3" max="3" width="38.140625" style="13" customWidth="1"/>
    <col min="4" max="5" width="8.85546875" style="2"/>
    <col min="6" max="7" width="8.85546875" style="14"/>
    <col min="8" max="8" width="13.140625" style="14" customWidth="1"/>
    <col min="9" max="9" width="11.140625" style="1" customWidth="1"/>
    <col min="10" max="16384" width="8.85546875" style="2"/>
  </cols>
  <sheetData>
    <row r="1" spans="2:9" ht="35.450000000000003" customHeight="1">
      <c r="B1" s="141" t="s">
        <v>206</v>
      </c>
      <c r="C1" s="141"/>
      <c r="D1" s="141"/>
      <c r="E1" s="141"/>
      <c r="F1" s="141"/>
      <c r="G1" s="141"/>
      <c r="H1" s="141"/>
    </row>
    <row r="5" spans="2:9" s="4" customFormat="1" ht="38.25">
      <c r="B5" s="76" t="s">
        <v>105</v>
      </c>
      <c r="C5" s="77" t="s">
        <v>0</v>
      </c>
      <c r="D5" s="76" t="s">
        <v>1</v>
      </c>
      <c r="E5" s="76" t="s">
        <v>264</v>
      </c>
      <c r="F5" s="77" t="s">
        <v>847</v>
      </c>
      <c r="G5" s="76" t="s">
        <v>3</v>
      </c>
      <c r="H5" s="3" t="s">
        <v>204</v>
      </c>
      <c r="I5" s="91" t="s">
        <v>205</v>
      </c>
    </row>
    <row r="6" spans="2:9" s="6" customFormat="1">
      <c r="B6" s="78" t="s">
        <v>372</v>
      </c>
      <c r="C6" s="79" t="s">
        <v>561</v>
      </c>
      <c r="D6" s="78"/>
      <c r="E6" s="78"/>
      <c r="F6" s="80"/>
      <c r="G6" s="80"/>
      <c r="H6" s="5"/>
      <c r="I6" s="92"/>
    </row>
    <row r="7" spans="2:9" ht="25.5">
      <c r="B7" s="81" t="s">
        <v>387</v>
      </c>
      <c r="C7" s="82" t="s">
        <v>388</v>
      </c>
      <c r="D7" s="81" t="s">
        <v>389</v>
      </c>
      <c r="E7" s="81"/>
      <c r="F7" s="83" t="s">
        <v>201</v>
      </c>
      <c r="G7" s="83">
        <v>22</v>
      </c>
      <c r="H7" s="7"/>
      <c r="I7" s="93">
        <f>G7*H7</f>
        <v>0</v>
      </c>
    </row>
    <row r="8" spans="2:9" ht="38.25">
      <c r="B8" s="81" t="s">
        <v>390</v>
      </c>
      <c r="C8" s="82" t="s">
        <v>391</v>
      </c>
      <c r="D8" s="81" t="s">
        <v>389</v>
      </c>
      <c r="E8" s="81"/>
      <c r="F8" s="83" t="s">
        <v>201</v>
      </c>
      <c r="G8" s="83">
        <v>55</v>
      </c>
      <c r="H8" s="7"/>
      <c r="I8" s="93">
        <f t="shared" ref="I8:I71" si="0">G8*H8</f>
        <v>0</v>
      </c>
    </row>
    <row r="9" spans="2:9">
      <c r="B9" s="81" t="s">
        <v>392</v>
      </c>
      <c r="C9" s="82" t="s">
        <v>393</v>
      </c>
      <c r="D9" s="81" t="s">
        <v>389</v>
      </c>
      <c r="E9" s="81"/>
      <c r="F9" s="83" t="s">
        <v>10</v>
      </c>
      <c r="G9" s="83">
        <v>6</v>
      </c>
      <c r="H9" s="7"/>
      <c r="I9" s="93">
        <f t="shared" si="0"/>
        <v>0</v>
      </c>
    </row>
    <row r="10" spans="2:9" ht="25.5">
      <c r="B10" s="78" t="s">
        <v>394</v>
      </c>
      <c r="C10" s="79" t="s">
        <v>395</v>
      </c>
      <c r="D10" s="84"/>
      <c r="E10" s="84"/>
      <c r="F10" s="85"/>
      <c r="G10" s="85"/>
      <c r="H10" s="8"/>
      <c r="I10" s="94"/>
    </row>
    <row r="11" spans="2:9">
      <c r="B11" s="81"/>
      <c r="C11" s="82" t="s">
        <v>562</v>
      </c>
      <c r="D11" s="81" t="s">
        <v>389</v>
      </c>
      <c r="E11" s="81"/>
      <c r="F11" s="83" t="s">
        <v>10</v>
      </c>
      <c r="G11" s="83">
        <v>11</v>
      </c>
      <c r="H11" s="7"/>
      <c r="I11" s="93">
        <f t="shared" si="0"/>
        <v>0</v>
      </c>
    </row>
    <row r="12" spans="2:9">
      <c r="B12" s="81"/>
      <c r="C12" s="82" t="s">
        <v>563</v>
      </c>
      <c r="D12" s="81" t="s">
        <v>389</v>
      </c>
      <c r="E12" s="81"/>
      <c r="F12" s="83" t="s">
        <v>10</v>
      </c>
      <c r="G12" s="83">
        <v>10</v>
      </c>
      <c r="H12" s="7"/>
      <c r="I12" s="93">
        <f t="shared" si="0"/>
        <v>0</v>
      </c>
    </row>
    <row r="13" spans="2:9">
      <c r="B13" s="81"/>
      <c r="C13" s="82" t="s">
        <v>564</v>
      </c>
      <c r="D13" s="81" t="s">
        <v>389</v>
      </c>
      <c r="E13" s="81"/>
      <c r="F13" s="83" t="s">
        <v>10</v>
      </c>
      <c r="G13" s="83">
        <v>2</v>
      </c>
      <c r="H13" s="7"/>
      <c r="I13" s="93">
        <f t="shared" si="0"/>
        <v>0</v>
      </c>
    </row>
    <row r="14" spans="2:9">
      <c r="B14" s="81"/>
      <c r="C14" s="82" t="s">
        <v>565</v>
      </c>
      <c r="D14" s="81" t="s">
        <v>389</v>
      </c>
      <c r="E14" s="81"/>
      <c r="F14" s="83" t="s">
        <v>10</v>
      </c>
      <c r="G14" s="83">
        <v>2</v>
      </c>
      <c r="H14" s="7"/>
      <c r="I14" s="93">
        <f t="shared" si="0"/>
        <v>0</v>
      </c>
    </row>
    <row r="15" spans="2:9" ht="25.5">
      <c r="B15" s="81" t="s">
        <v>396</v>
      </c>
      <c r="C15" s="82" t="s">
        <v>397</v>
      </c>
      <c r="D15" s="81" t="s">
        <v>389</v>
      </c>
      <c r="E15" s="81"/>
      <c r="F15" s="83" t="s">
        <v>10</v>
      </c>
      <c r="G15" s="83">
        <v>5</v>
      </c>
      <c r="H15" s="7"/>
      <c r="I15" s="93">
        <f t="shared" si="0"/>
        <v>0</v>
      </c>
    </row>
    <row r="16" spans="2:9">
      <c r="B16" s="81" t="s">
        <v>398</v>
      </c>
      <c r="C16" s="82" t="s">
        <v>399</v>
      </c>
      <c r="D16" s="81" t="s">
        <v>389</v>
      </c>
      <c r="E16" s="81"/>
      <c r="F16" s="83" t="s">
        <v>201</v>
      </c>
      <c r="G16" s="83">
        <v>15.36</v>
      </c>
      <c r="H16" s="7"/>
      <c r="I16" s="93">
        <f t="shared" si="0"/>
        <v>0</v>
      </c>
    </row>
    <row r="17" spans="2:9">
      <c r="B17" s="81" t="s">
        <v>400</v>
      </c>
      <c r="C17" s="82" t="s">
        <v>401</v>
      </c>
      <c r="D17" s="81" t="s">
        <v>389</v>
      </c>
      <c r="E17" s="81"/>
      <c r="F17" s="83" t="s">
        <v>201</v>
      </c>
      <c r="G17" s="83">
        <v>6</v>
      </c>
      <c r="H17" s="7"/>
      <c r="I17" s="93">
        <f t="shared" si="0"/>
        <v>0</v>
      </c>
    </row>
    <row r="18" spans="2:9">
      <c r="B18" s="81" t="s">
        <v>402</v>
      </c>
      <c r="C18" s="82" t="s">
        <v>403</v>
      </c>
      <c r="D18" s="81" t="s">
        <v>389</v>
      </c>
      <c r="E18" s="81"/>
      <c r="F18" s="83" t="s">
        <v>10</v>
      </c>
      <c r="G18" s="83">
        <v>1</v>
      </c>
      <c r="H18" s="7"/>
      <c r="I18" s="93">
        <f t="shared" si="0"/>
        <v>0</v>
      </c>
    </row>
    <row r="19" spans="2:9">
      <c r="B19" s="81" t="s">
        <v>404</v>
      </c>
      <c r="C19" s="82" t="s">
        <v>405</v>
      </c>
      <c r="D19" s="81" t="s">
        <v>389</v>
      </c>
      <c r="E19" s="81"/>
      <c r="F19" s="83" t="s">
        <v>10</v>
      </c>
      <c r="G19" s="83">
        <v>2</v>
      </c>
      <c r="H19" s="7"/>
      <c r="I19" s="93">
        <f t="shared" si="0"/>
        <v>0</v>
      </c>
    </row>
    <row r="20" spans="2:9">
      <c r="B20" s="81" t="s">
        <v>406</v>
      </c>
      <c r="C20" s="82" t="s">
        <v>407</v>
      </c>
      <c r="D20" s="81" t="s">
        <v>389</v>
      </c>
      <c r="E20" s="81" t="s">
        <v>408</v>
      </c>
      <c r="F20" s="83" t="s">
        <v>263</v>
      </c>
      <c r="G20" s="83">
        <v>25</v>
      </c>
      <c r="H20" s="7"/>
      <c r="I20" s="93">
        <f t="shared" si="0"/>
        <v>0</v>
      </c>
    </row>
    <row r="21" spans="2:9" ht="25.5">
      <c r="B21" s="78" t="s">
        <v>409</v>
      </c>
      <c r="C21" s="79" t="s">
        <v>410</v>
      </c>
      <c r="D21" s="84"/>
      <c r="E21" s="84"/>
      <c r="F21" s="85"/>
      <c r="G21" s="85"/>
      <c r="H21" s="8"/>
      <c r="I21" s="94"/>
    </row>
    <row r="22" spans="2:9">
      <c r="B22" s="81"/>
      <c r="C22" s="82" t="s">
        <v>566</v>
      </c>
      <c r="D22" s="81" t="s">
        <v>389</v>
      </c>
      <c r="E22" s="81"/>
      <c r="F22" s="83" t="s">
        <v>10</v>
      </c>
      <c r="G22" s="83">
        <v>4</v>
      </c>
      <c r="H22" s="7"/>
      <c r="I22" s="93">
        <f t="shared" si="0"/>
        <v>0</v>
      </c>
    </row>
    <row r="23" spans="2:9">
      <c r="B23" s="81"/>
      <c r="C23" s="82" t="s">
        <v>567</v>
      </c>
      <c r="D23" s="81" t="s">
        <v>389</v>
      </c>
      <c r="E23" s="81"/>
      <c r="F23" s="83" t="s">
        <v>10</v>
      </c>
      <c r="G23" s="83">
        <v>1</v>
      </c>
      <c r="H23" s="7"/>
      <c r="I23" s="93">
        <f t="shared" si="0"/>
        <v>0</v>
      </c>
    </row>
    <row r="24" spans="2:9" ht="25.5">
      <c r="B24" s="81"/>
      <c r="C24" s="82" t="s">
        <v>568</v>
      </c>
      <c r="D24" s="81" t="s">
        <v>389</v>
      </c>
      <c r="E24" s="81" t="s">
        <v>411</v>
      </c>
      <c r="F24" s="83" t="s">
        <v>10</v>
      </c>
      <c r="G24" s="83">
        <v>1</v>
      </c>
      <c r="H24" s="7"/>
      <c r="I24" s="93">
        <f t="shared" si="0"/>
        <v>0</v>
      </c>
    </row>
    <row r="25" spans="2:9">
      <c r="B25" s="81"/>
      <c r="C25" s="82" t="s">
        <v>569</v>
      </c>
      <c r="D25" s="81" t="s">
        <v>389</v>
      </c>
      <c r="E25" s="81"/>
      <c r="F25" s="83" t="s">
        <v>10</v>
      </c>
      <c r="G25" s="83">
        <v>1</v>
      </c>
      <c r="H25" s="7"/>
      <c r="I25" s="93">
        <f t="shared" si="0"/>
        <v>0</v>
      </c>
    </row>
    <row r="26" spans="2:9">
      <c r="B26" s="81"/>
      <c r="C26" s="82" t="s">
        <v>570</v>
      </c>
      <c r="D26" s="81" t="s">
        <v>389</v>
      </c>
      <c r="E26" s="81"/>
      <c r="F26" s="83" t="s">
        <v>10</v>
      </c>
      <c r="G26" s="83">
        <v>1</v>
      </c>
      <c r="H26" s="7"/>
      <c r="I26" s="93">
        <f t="shared" si="0"/>
        <v>0</v>
      </c>
    </row>
    <row r="27" spans="2:9">
      <c r="B27" s="81"/>
      <c r="C27" s="82" t="s">
        <v>571</v>
      </c>
      <c r="D27" s="81" t="s">
        <v>389</v>
      </c>
      <c r="E27" s="81"/>
      <c r="F27" s="83" t="s">
        <v>10</v>
      </c>
      <c r="G27" s="83">
        <v>1</v>
      </c>
      <c r="H27" s="7"/>
      <c r="I27" s="93">
        <f t="shared" si="0"/>
        <v>0</v>
      </c>
    </row>
    <row r="28" spans="2:9">
      <c r="B28" s="81"/>
      <c r="C28" s="82" t="s">
        <v>572</v>
      </c>
      <c r="D28" s="81" t="s">
        <v>389</v>
      </c>
      <c r="E28" s="81"/>
      <c r="F28" s="83" t="s">
        <v>10</v>
      </c>
      <c r="G28" s="83">
        <v>1</v>
      </c>
      <c r="H28" s="7"/>
      <c r="I28" s="93">
        <f t="shared" si="0"/>
        <v>0</v>
      </c>
    </row>
    <row r="29" spans="2:9">
      <c r="B29" s="81"/>
      <c r="C29" s="82" t="s">
        <v>573</v>
      </c>
      <c r="D29" s="81" t="s">
        <v>389</v>
      </c>
      <c r="E29" s="81"/>
      <c r="F29" s="83" t="s">
        <v>10</v>
      </c>
      <c r="G29" s="83">
        <v>1</v>
      </c>
      <c r="H29" s="7"/>
      <c r="I29" s="93">
        <f t="shared" si="0"/>
        <v>0</v>
      </c>
    </row>
    <row r="30" spans="2:9">
      <c r="B30" s="81"/>
      <c r="C30" s="82" t="s">
        <v>574</v>
      </c>
      <c r="D30" s="81" t="s">
        <v>389</v>
      </c>
      <c r="E30" s="81"/>
      <c r="F30" s="83" t="s">
        <v>263</v>
      </c>
      <c r="G30" s="83">
        <v>35</v>
      </c>
      <c r="H30" s="7"/>
      <c r="I30" s="93">
        <f t="shared" si="0"/>
        <v>0</v>
      </c>
    </row>
    <row r="31" spans="2:9" ht="25.5">
      <c r="B31" s="81" t="s">
        <v>412</v>
      </c>
      <c r="C31" s="82" t="s">
        <v>413</v>
      </c>
      <c r="D31" s="81" t="s">
        <v>389</v>
      </c>
      <c r="E31" s="81"/>
      <c r="F31" s="83" t="s">
        <v>263</v>
      </c>
      <c r="G31" s="83">
        <v>248</v>
      </c>
      <c r="H31" s="7"/>
      <c r="I31" s="93">
        <f t="shared" si="0"/>
        <v>0</v>
      </c>
    </row>
    <row r="32" spans="2:9" ht="25.5">
      <c r="B32" s="81" t="s">
        <v>414</v>
      </c>
      <c r="C32" s="82" t="s">
        <v>415</v>
      </c>
      <c r="D32" s="81" t="s">
        <v>389</v>
      </c>
      <c r="E32" s="81"/>
      <c r="F32" s="83" t="s">
        <v>263</v>
      </c>
      <c r="G32" s="83">
        <v>522</v>
      </c>
      <c r="H32" s="7"/>
      <c r="I32" s="93">
        <f t="shared" si="0"/>
        <v>0</v>
      </c>
    </row>
    <row r="33" spans="2:9" ht="19.7" customHeight="1">
      <c r="B33" s="81" t="s">
        <v>416</v>
      </c>
      <c r="C33" s="82" t="s">
        <v>417</v>
      </c>
      <c r="D33" s="81" t="s">
        <v>389</v>
      </c>
      <c r="E33" s="81"/>
      <c r="F33" s="83" t="s">
        <v>47</v>
      </c>
      <c r="G33" s="83">
        <v>400</v>
      </c>
      <c r="H33" s="7"/>
      <c r="I33" s="93">
        <f t="shared" si="0"/>
        <v>0</v>
      </c>
    </row>
    <row r="34" spans="2:9" ht="42" customHeight="1">
      <c r="B34" s="81" t="s">
        <v>418</v>
      </c>
      <c r="C34" s="82" t="s">
        <v>419</v>
      </c>
      <c r="D34" s="81" t="s">
        <v>389</v>
      </c>
      <c r="E34" s="81"/>
      <c r="F34" s="83" t="s">
        <v>420</v>
      </c>
      <c r="G34" s="83">
        <v>137</v>
      </c>
      <c r="H34" s="7"/>
      <c r="I34" s="93">
        <f t="shared" si="0"/>
        <v>0</v>
      </c>
    </row>
    <row r="35" spans="2:9" ht="41.45" customHeight="1">
      <c r="B35" s="81" t="s">
        <v>421</v>
      </c>
      <c r="C35" s="82" t="s">
        <v>422</v>
      </c>
      <c r="D35" s="81" t="s">
        <v>389</v>
      </c>
      <c r="E35" s="81"/>
      <c r="F35" s="83" t="s">
        <v>201</v>
      </c>
      <c r="G35" s="83">
        <v>8</v>
      </c>
      <c r="H35" s="7"/>
      <c r="I35" s="93">
        <f t="shared" si="0"/>
        <v>0</v>
      </c>
    </row>
    <row r="36" spans="2:9" ht="54.6" customHeight="1">
      <c r="B36" s="81" t="s">
        <v>423</v>
      </c>
      <c r="C36" s="82" t="s">
        <v>424</v>
      </c>
      <c r="D36" s="81" t="s">
        <v>389</v>
      </c>
      <c r="E36" s="81"/>
      <c r="F36" s="83" t="s">
        <v>201</v>
      </c>
      <c r="G36" s="83">
        <v>175</v>
      </c>
      <c r="H36" s="7"/>
      <c r="I36" s="93">
        <f t="shared" si="0"/>
        <v>0</v>
      </c>
    </row>
    <row r="37" spans="2:9" ht="43.7" customHeight="1">
      <c r="B37" s="81" t="s">
        <v>425</v>
      </c>
      <c r="C37" s="82" t="s">
        <v>426</v>
      </c>
      <c r="D37" s="81" t="s">
        <v>389</v>
      </c>
      <c r="E37" s="81"/>
      <c r="F37" s="83" t="s">
        <v>201</v>
      </c>
      <c r="G37" s="83">
        <v>117</v>
      </c>
      <c r="H37" s="7"/>
      <c r="I37" s="93">
        <f t="shared" si="0"/>
        <v>0</v>
      </c>
    </row>
    <row r="38" spans="2:9" s="6" customFormat="1">
      <c r="B38" s="78" t="s">
        <v>374</v>
      </c>
      <c r="C38" s="79" t="s">
        <v>575</v>
      </c>
      <c r="D38" s="78"/>
      <c r="E38" s="78"/>
      <c r="F38" s="80"/>
      <c r="G38" s="80"/>
      <c r="H38" s="5"/>
      <c r="I38" s="94"/>
    </row>
    <row r="39" spans="2:9" ht="44.45" customHeight="1">
      <c r="B39" s="81" t="s">
        <v>427</v>
      </c>
      <c r="C39" s="82" t="s">
        <v>428</v>
      </c>
      <c r="D39" s="81" t="s">
        <v>429</v>
      </c>
      <c r="E39" s="81"/>
      <c r="F39" s="83" t="s">
        <v>201</v>
      </c>
      <c r="G39" s="83">
        <v>205</v>
      </c>
      <c r="H39" s="7"/>
      <c r="I39" s="93">
        <f t="shared" si="0"/>
        <v>0</v>
      </c>
    </row>
    <row r="40" spans="2:9" ht="44.45" customHeight="1">
      <c r="B40" s="81" t="s">
        <v>430</v>
      </c>
      <c r="C40" s="82" t="s">
        <v>431</v>
      </c>
      <c r="D40" s="81" t="s">
        <v>429</v>
      </c>
      <c r="E40" s="81"/>
      <c r="F40" s="83" t="s">
        <v>201</v>
      </c>
      <c r="G40" s="83">
        <v>1665</v>
      </c>
      <c r="H40" s="7"/>
      <c r="I40" s="93">
        <f t="shared" si="0"/>
        <v>0</v>
      </c>
    </row>
    <row r="41" spans="2:9" ht="42" customHeight="1">
      <c r="B41" s="81" t="s">
        <v>432</v>
      </c>
      <c r="C41" s="82" t="s">
        <v>433</v>
      </c>
      <c r="D41" s="81" t="s">
        <v>429</v>
      </c>
      <c r="E41" s="81"/>
      <c r="F41" s="83" t="s">
        <v>201</v>
      </c>
      <c r="G41" s="83">
        <v>191</v>
      </c>
      <c r="H41" s="7"/>
      <c r="I41" s="93">
        <f t="shared" si="0"/>
        <v>0</v>
      </c>
    </row>
    <row r="42" spans="2:9" ht="25.5">
      <c r="B42" s="81" t="s">
        <v>434</v>
      </c>
      <c r="C42" s="82" t="s">
        <v>435</v>
      </c>
      <c r="D42" s="81" t="s">
        <v>429</v>
      </c>
      <c r="E42" s="81"/>
      <c r="F42" s="83" t="s">
        <v>47</v>
      </c>
      <c r="G42" s="83">
        <v>2495</v>
      </c>
      <c r="H42" s="7"/>
      <c r="I42" s="93">
        <f t="shared" si="0"/>
        <v>0</v>
      </c>
    </row>
    <row r="43" spans="2:9" ht="25.5">
      <c r="B43" s="81" t="s">
        <v>436</v>
      </c>
      <c r="C43" s="82" t="s">
        <v>437</v>
      </c>
      <c r="D43" s="81" t="s">
        <v>429</v>
      </c>
      <c r="E43" s="81"/>
      <c r="F43" s="83" t="s">
        <v>47</v>
      </c>
      <c r="G43" s="83">
        <v>2495</v>
      </c>
      <c r="H43" s="7"/>
      <c r="I43" s="93">
        <f t="shared" si="0"/>
        <v>0</v>
      </c>
    </row>
    <row r="44" spans="2:9" ht="25.5">
      <c r="B44" s="81" t="s">
        <v>438</v>
      </c>
      <c r="C44" s="82" t="s">
        <v>439</v>
      </c>
      <c r="D44" s="81" t="s">
        <v>429</v>
      </c>
      <c r="E44" s="81"/>
      <c r="F44" s="83" t="s">
        <v>201</v>
      </c>
      <c r="G44" s="83">
        <v>499</v>
      </c>
      <c r="H44" s="7"/>
      <c r="I44" s="93">
        <f t="shared" si="0"/>
        <v>0</v>
      </c>
    </row>
    <row r="45" spans="2:9" ht="25.5">
      <c r="B45" s="81" t="s">
        <v>440</v>
      </c>
      <c r="C45" s="82" t="s">
        <v>441</v>
      </c>
      <c r="D45" s="81" t="s">
        <v>429</v>
      </c>
      <c r="E45" s="81"/>
      <c r="F45" s="83" t="s">
        <v>47</v>
      </c>
      <c r="G45" s="83">
        <v>2849</v>
      </c>
      <c r="H45" s="7"/>
      <c r="I45" s="93">
        <f t="shared" si="0"/>
        <v>0</v>
      </c>
    </row>
    <row r="46" spans="2:9" ht="25.5">
      <c r="B46" s="81" t="s">
        <v>442</v>
      </c>
      <c r="C46" s="82" t="s">
        <v>443</v>
      </c>
      <c r="D46" s="81" t="s">
        <v>429</v>
      </c>
      <c r="E46" s="81"/>
      <c r="F46" s="83" t="s">
        <v>201</v>
      </c>
      <c r="G46" s="83">
        <v>855</v>
      </c>
      <c r="H46" s="7"/>
      <c r="I46" s="93">
        <f t="shared" si="0"/>
        <v>0</v>
      </c>
    </row>
    <row r="47" spans="2:9" ht="38.25">
      <c r="B47" s="84" t="s">
        <v>444</v>
      </c>
      <c r="C47" s="86" t="s">
        <v>844</v>
      </c>
      <c r="D47" s="84"/>
      <c r="E47" s="84"/>
      <c r="F47" s="85"/>
      <c r="G47" s="85"/>
      <c r="H47" s="8"/>
      <c r="I47" s="94"/>
    </row>
    <row r="48" spans="2:9" s="6" customFormat="1">
      <c r="B48" s="78" t="s">
        <v>377</v>
      </c>
      <c r="C48" s="79" t="s">
        <v>576</v>
      </c>
      <c r="D48" s="78"/>
      <c r="E48" s="78"/>
      <c r="F48" s="80"/>
      <c r="G48" s="80"/>
      <c r="H48" s="5"/>
      <c r="I48" s="94"/>
    </row>
    <row r="49" spans="2:10" ht="42" customHeight="1">
      <c r="B49" s="81" t="s">
        <v>445</v>
      </c>
      <c r="C49" s="82" t="s">
        <v>446</v>
      </c>
      <c r="D49" s="81" t="s">
        <v>447</v>
      </c>
      <c r="E49" s="81"/>
      <c r="F49" s="83" t="s">
        <v>201</v>
      </c>
      <c r="G49" s="83">
        <v>72</v>
      </c>
      <c r="H49" s="7"/>
      <c r="I49" s="93">
        <f t="shared" si="0"/>
        <v>0</v>
      </c>
    </row>
    <row r="50" spans="2:10" ht="38.25">
      <c r="B50" s="81" t="s">
        <v>448</v>
      </c>
      <c r="C50" s="82" t="s">
        <v>449</v>
      </c>
      <c r="D50" s="81" t="s">
        <v>450</v>
      </c>
      <c r="E50" s="81"/>
      <c r="F50" s="83" t="s">
        <v>263</v>
      </c>
      <c r="G50" s="83">
        <v>253</v>
      </c>
      <c r="H50" s="7"/>
      <c r="I50" s="93">
        <f t="shared" si="0"/>
        <v>0</v>
      </c>
    </row>
    <row r="51" spans="2:10" ht="57.6" customHeight="1">
      <c r="B51" s="81" t="s">
        <v>143</v>
      </c>
      <c r="C51" s="82" t="s">
        <v>577</v>
      </c>
      <c r="D51" s="81" t="s">
        <v>450</v>
      </c>
      <c r="E51" s="81"/>
      <c r="F51" s="83" t="s">
        <v>263</v>
      </c>
      <c r="G51" s="83">
        <v>105</v>
      </c>
      <c r="H51" s="7"/>
      <c r="I51" s="93">
        <f t="shared" si="0"/>
        <v>0</v>
      </c>
    </row>
    <row r="52" spans="2:10" ht="25.5">
      <c r="B52" s="81" t="s">
        <v>144</v>
      </c>
      <c r="C52" s="82" t="s">
        <v>451</v>
      </c>
      <c r="D52" s="81" t="s">
        <v>450</v>
      </c>
      <c r="E52" s="81"/>
      <c r="F52" s="83" t="s">
        <v>263</v>
      </c>
      <c r="G52" s="83">
        <v>1370</v>
      </c>
      <c r="H52" s="7"/>
      <c r="I52" s="93">
        <f t="shared" si="0"/>
        <v>0</v>
      </c>
    </row>
    <row r="53" spans="2:10" ht="25.5">
      <c r="B53" s="81" t="s">
        <v>145</v>
      </c>
      <c r="C53" s="82" t="s">
        <v>452</v>
      </c>
      <c r="D53" s="81" t="s">
        <v>453</v>
      </c>
      <c r="E53" s="81"/>
      <c r="F53" s="83" t="s">
        <v>263</v>
      </c>
      <c r="G53" s="83">
        <v>212</v>
      </c>
      <c r="H53" s="7"/>
      <c r="I53" s="93">
        <f t="shared" si="0"/>
        <v>0</v>
      </c>
    </row>
    <row r="54" spans="2:10" s="6" customFormat="1" ht="25.5">
      <c r="B54" s="78" t="s">
        <v>578</v>
      </c>
      <c r="C54" s="79" t="s">
        <v>579</v>
      </c>
      <c r="D54" s="78"/>
      <c r="E54" s="78"/>
      <c r="F54" s="80"/>
      <c r="G54" s="80"/>
      <c r="H54" s="5"/>
      <c r="I54" s="94"/>
    </row>
    <row r="55" spans="2:10" ht="38.25">
      <c r="B55" s="81" t="s">
        <v>454</v>
      </c>
      <c r="C55" s="82" t="s">
        <v>455</v>
      </c>
      <c r="D55" s="81" t="s">
        <v>453</v>
      </c>
      <c r="E55" s="81"/>
      <c r="F55" s="83" t="s">
        <v>47</v>
      </c>
      <c r="G55" s="87">
        <v>26</v>
      </c>
      <c r="H55" s="7"/>
      <c r="I55" s="93">
        <f t="shared" si="0"/>
        <v>0</v>
      </c>
      <c r="J55" s="75"/>
    </row>
    <row r="56" spans="2:10" ht="25.5">
      <c r="B56" s="81" t="s">
        <v>456</v>
      </c>
      <c r="C56" s="82" t="s">
        <v>457</v>
      </c>
      <c r="D56" s="81" t="s">
        <v>453</v>
      </c>
      <c r="E56" s="81"/>
      <c r="F56" s="83" t="s">
        <v>47</v>
      </c>
      <c r="G56" s="87">
        <v>13</v>
      </c>
      <c r="H56" s="7"/>
      <c r="I56" s="93">
        <f t="shared" si="0"/>
        <v>0</v>
      </c>
    </row>
    <row r="57" spans="2:10" ht="38.25">
      <c r="B57" s="81" t="s">
        <v>458</v>
      </c>
      <c r="C57" s="82" t="s">
        <v>459</v>
      </c>
      <c r="D57" s="81" t="s">
        <v>447</v>
      </c>
      <c r="E57" s="81"/>
      <c r="F57" s="83" t="s">
        <v>47</v>
      </c>
      <c r="G57" s="87">
        <v>13</v>
      </c>
      <c r="H57" s="7"/>
      <c r="I57" s="93">
        <f t="shared" si="0"/>
        <v>0</v>
      </c>
    </row>
    <row r="58" spans="2:10" ht="25.5">
      <c r="B58" s="81" t="s">
        <v>460</v>
      </c>
      <c r="C58" s="82" t="s">
        <v>461</v>
      </c>
      <c r="D58" s="81" t="s">
        <v>453</v>
      </c>
      <c r="E58" s="81"/>
      <c r="F58" s="83" t="s">
        <v>263</v>
      </c>
      <c r="G58" s="83">
        <v>68</v>
      </c>
      <c r="H58" s="7"/>
      <c r="I58" s="93">
        <f t="shared" si="0"/>
        <v>0</v>
      </c>
    </row>
    <row r="59" spans="2:10" s="6" customFormat="1" ht="41.45" customHeight="1">
      <c r="B59" s="78" t="s">
        <v>580</v>
      </c>
      <c r="C59" s="79" t="s">
        <v>581</v>
      </c>
      <c r="D59" s="78"/>
      <c r="E59" s="78"/>
      <c r="F59" s="80"/>
      <c r="G59" s="80"/>
      <c r="H59" s="5"/>
      <c r="I59" s="94"/>
    </row>
    <row r="60" spans="2:10" ht="25.5">
      <c r="B60" s="81" t="s">
        <v>462</v>
      </c>
      <c r="C60" s="82" t="s">
        <v>463</v>
      </c>
      <c r="D60" s="81" t="s">
        <v>447</v>
      </c>
      <c r="E60" s="81"/>
      <c r="F60" s="83" t="s">
        <v>47</v>
      </c>
      <c r="G60" s="83">
        <v>232</v>
      </c>
      <c r="H60" s="7"/>
      <c r="I60" s="93">
        <f t="shared" si="0"/>
        <v>0</v>
      </c>
    </row>
    <row r="61" spans="2:10" ht="38.25">
      <c r="B61" s="81" t="s">
        <v>464</v>
      </c>
      <c r="C61" s="82" t="s">
        <v>465</v>
      </c>
      <c r="D61" s="81" t="s">
        <v>447</v>
      </c>
      <c r="E61" s="81"/>
      <c r="F61" s="83" t="s">
        <v>47</v>
      </c>
      <c r="G61" s="83">
        <v>232</v>
      </c>
      <c r="H61" s="7"/>
      <c r="I61" s="93">
        <f t="shared" si="0"/>
        <v>0</v>
      </c>
    </row>
    <row r="62" spans="2:10" ht="25.5">
      <c r="B62" s="81" t="s">
        <v>466</v>
      </c>
      <c r="C62" s="82" t="s">
        <v>467</v>
      </c>
      <c r="D62" s="81" t="s">
        <v>453</v>
      </c>
      <c r="E62" s="81"/>
      <c r="F62" s="83" t="s">
        <v>47</v>
      </c>
      <c r="G62" s="83">
        <v>232</v>
      </c>
      <c r="H62" s="7"/>
      <c r="I62" s="93">
        <f t="shared" si="0"/>
        <v>0</v>
      </c>
    </row>
    <row r="63" spans="2:10" ht="25.5">
      <c r="B63" s="81" t="s">
        <v>468</v>
      </c>
      <c r="C63" s="82" t="s">
        <v>469</v>
      </c>
      <c r="D63" s="81" t="s">
        <v>453</v>
      </c>
      <c r="E63" s="81"/>
      <c r="F63" s="83" t="s">
        <v>47</v>
      </c>
      <c r="G63" s="83">
        <v>232</v>
      </c>
      <c r="H63" s="7"/>
      <c r="I63" s="93">
        <f t="shared" si="0"/>
        <v>0</v>
      </c>
    </row>
    <row r="64" spans="2:10" ht="38.25">
      <c r="B64" s="81" t="s">
        <v>470</v>
      </c>
      <c r="C64" s="82" t="s">
        <v>471</v>
      </c>
      <c r="D64" s="81" t="s">
        <v>453</v>
      </c>
      <c r="E64" s="81"/>
      <c r="F64" s="83" t="s">
        <v>47</v>
      </c>
      <c r="G64" s="87">
        <v>305</v>
      </c>
      <c r="H64" s="7"/>
      <c r="I64" s="93">
        <f t="shared" si="0"/>
        <v>0</v>
      </c>
      <c r="J64" s="75"/>
    </row>
    <row r="65" spans="2:9" ht="25.5">
      <c r="B65" s="81" t="s">
        <v>472</v>
      </c>
      <c r="C65" s="82" t="s">
        <v>473</v>
      </c>
      <c r="D65" s="81" t="s">
        <v>453</v>
      </c>
      <c r="E65" s="81"/>
      <c r="F65" s="83" t="s">
        <v>47</v>
      </c>
      <c r="G65" s="83">
        <v>145</v>
      </c>
      <c r="H65" s="7"/>
      <c r="I65" s="93">
        <f t="shared" si="0"/>
        <v>0</v>
      </c>
    </row>
    <row r="66" spans="2:9" s="6" customFormat="1" ht="41.45" customHeight="1">
      <c r="B66" s="78" t="s">
        <v>582</v>
      </c>
      <c r="C66" s="79" t="s">
        <v>583</v>
      </c>
      <c r="D66" s="78"/>
      <c r="E66" s="78"/>
      <c r="F66" s="80"/>
      <c r="G66" s="80"/>
      <c r="H66" s="5"/>
      <c r="I66" s="94"/>
    </row>
    <row r="67" spans="2:9" ht="25.5">
      <c r="B67" s="81" t="s">
        <v>474</v>
      </c>
      <c r="C67" s="82" t="s">
        <v>475</v>
      </c>
      <c r="D67" s="81" t="s">
        <v>447</v>
      </c>
      <c r="E67" s="81"/>
      <c r="F67" s="83" t="s">
        <v>47</v>
      </c>
      <c r="G67" s="83">
        <v>406</v>
      </c>
      <c r="H67" s="7"/>
      <c r="I67" s="93">
        <f t="shared" si="0"/>
        <v>0</v>
      </c>
    </row>
    <row r="68" spans="2:9" ht="38.25">
      <c r="B68" s="81" t="s">
        <v>476</v>
      </c>
      <c r="C68" s="82" t="s">
        <v>477</v>
      </c>
      <c r="D68" s="81" t="s">
        <v>447</v>
      </c>
      <c r="E68" s="81"/>
      <c r="F68" s="83" t="s">
        <v>47</v>
      </c>
      <c r="G68" s="83">
        <v>406</v>
      </c>
      <c r="H68" s="7"/>
      <c r="I68" s="93">
        <f t="shared" si="0"/>
        <v>0</v>
      </c>
    </row>
    <row r="69" spans="2:9" ht="38.25">
      <c r="B69" s="81" t="s">
        <v>478</v>
      </c>
      <c r="C69" s="82" t="s">
        <v>479</v>
      </c>
      <c r="D69" s="81" t="s">
        <v>450</v>
      </c>
      <c r="E69" s="81"/>
      <c r="F69" s="83" t="s">
        <v>47</v>
      </c>
      <c r="G69" s="83">
        <v>406</v>
      </c>
      <c r="H69" s="7"/>
      <c r="I69" s="93">
        <f t="shared" si="0"/>
        <v>0</v>
      </c>
    </row>
    <row r="70" spans="2:9" ht="55.35" customHeight="1">
      <c r="B70" s="81" t="s">
        <v>480</v>
      </c>
      <c r="C70" s="82" t="s">
        <v>481</v>
      </c>
      <c r="D70" s="81" t="s">
        <v>450</v>
      </c>
      <c r="E70" s="81"/>
      <c r="F70" s="83" t="s">
        <v>47</v>
      </c>
      <c r="G70" s="83">
        <v>392</v>
      </c>
      <c r="H70" s="7"/>
      <c r="I70" s="93">
        <f t="shared" si="0"/>
        <v>0</v>
      </c>
    </row>
    <row r="71" spans="2:9" ht="70.7" customHeight="1">
      <c r="B71" s="81" t="s">
        <v>482</v>
      </c>
      <c r="C71" s="82" t="s">
        <v>483</v>
      </c>
      <c r="D71" s="81" t="s">
        <v>447</v>
      </c>
      <c r="E71" s="81"/>
      <c r="F71" s="83" t="s">
        <v>47</v>
      </c>
      <c r="G71" s="83">
        <v>14</v>
      </c>
      <c r="H71" s="7"/>
      <c r="I71" s="93">
        <f t="shared" si="0"/>
        <v>0</v>
      </c>
    </row>
    <row r="72" spans="2:9" s="6" customFormat="1" ht="25.5">
      <c r="B72" s="78" t="s">
        <v>584</v>
      </c>
      <c r="C72" s="79" t="s">
        <v>585</v>
      </c>
      <c r="D72" s="78"/>
      <c r="E72" s="78"/>
      <c r="F72" s="80"/>
      <c r="G72" s="80"/>
      <c r="H72" s="5"/>
      <c r="I72" s="94"/>
    </row>
    <row r="73" spans="2:9" ht="25.5">
      <c r="B73" s="81" t="s">
        <v>484</v>
      </c>
      <c r="C73" s="82" t="s">
        <v>485</v>
      </c>
      <c r="D73" s="81" t="s">
        <v>447</v>
      </c>
      <c r="E73" s="81"/>
      <c r="F73" s="83" t="s">
        <v>47</v>
      </c>
      <c r="G73" s="83">
        <v>1419</v>
      </c>
      <c r="H73" s="7"/>
      <c r="I73" s="93">
        <f t="shared" ref="I73:I135" si="1">G73*H73</f>
        <v>0</v>
      </c>
    </row>
    <row r="74" spans="2:9" ht="38.25">
      <c r="B74" s="81" t="s">
        <v>486</v>
      </c>
      <c r="C74" s="82" t="s">
        <v>487</v>
      </c>
      <c r="D74" s="81" t="s">
        <v>447</v>
      </c>
      <c r="E74" s="81"/>
      <c r="F74" s="83" t="s">
        <v>47</v>
      </c>
      <c r="G74" s="83">
        <v>1419</v>
      </c>
      <c r="H74" s="7"/>
      <c r="I74" s="93">
        <f t="shared" si="1"/>
        <v>0</v>
      </c>
    </row>
    <row r="75" spans="2:9" ht="38.25">
      <c r="B75" s="81" t="s">
        <v>488</v>
      </c>
      <c r="C75" s="82" t="s">
        <v>489</v>
      </c>
      <c r="D75" s="81" t="s">
        <v>450</v>
      </c>
      <c r="E75" s="81"/>
      <c r="F75" s="83" t="s">
        <v>47</v>
      </c>
      <c r="G75" s="83">
        <v>1419</v>
      </c>
      <c r="H75" s="7"/>
      <c r="I75" s="93">
        <f t="shared" si="1"/>
        <v>0</v>
      </c>
    </row>
    <row r="76" spans="2:9" ht="69.599999999999994" customHeight="1">
      <c r="B76" s="81" t="s">
        <v>490</v>
      </c>
      <c r="C76" s="82" t="s">
        <v>491</v>
      </c>
      <c r="D76" s="81" t="s">
        <v>450</v>
      </c>
      <c r="E76" s="81"/>
      <c r="F76" s="83" t="s">
        <v>47</v>
      </c>
      <c r="G76" s="83">
        <v>1385</v>
      </c>
      <c r="H76" s="7"/>
      <c r="I76" s="93">
        <f t="shared" si="1"/>
        <v>0</v>
      </c>
    </row>
    <row r="77" spans="2:9" ht="67.349999999999994" customHeight="1">
      <c r="B77" s="81" t="s">
        <v>492</v>
      </c>
      <c r="C77" s="82" t="s">
        <v>493</v>
      </c>
      <c r="D77" s="81" t="s">
        <v>450</v>
      </c>
      <c r="E77" s="81"/>
      <c r="F77" s="83" t="s">
        <v>47</v>
      </c>
      <c r="G77" s="83">
        <v>39</v>
      </c>
      <c r="H77" s="7"/>
      <c r="I77" s="93">
        <f t="shared" si="1"/>
        <v>0</v>
      </c>
    </row>
    <row r="78" spans="2:9" s="6" customFormat="1" ht="25.5">
      <c r="B78" s="78" t="s">
        <v>586</v>
      </c>
      <c r="C78" s="79" t="s">
        <v>587</v>
      </c>
      <c r="D78" s="78"/>
      <c r="E78" s="78"/>
      <c r="F78" s="80"/>
      <c r="G78" s="80"/>
      <c r="H78" s="5"/>
      <c r="I78" s="94"/>
    </row>
    <row r="79" spans="2:9" ht="25.5">
      <c r="B79" s="81" t="s">
        <v>494</v>
      </c>
      <c r="C79" s="82" t="s">
        <v>485</v>
      </c>
      <c r="D79" s="81" t="s">
        <v>447</v>
      </c>
      <c r="E79" s="81"/>
      <c r="F79" s="83" t="s">
        <v>47</v>
      </c>
      <c r="G79" s="83">
        <v>68</v>
      </c>
      <c r="H79" s="7"/>
      <c r="I79" s="93">
        <f t="shared" si="1"/>
        <v>0</v>
      </c>
    </row>
    <row r="80" spans="2:9" ht="38.25">
      <c r="B80" s="81" t="s">
        <v>495</v>
      </c>
      <c r="C80" s="82" t="s">
        <v>487</v>
      </c>
      <c r="D80" s="81" t="s">
        <v>447</v>
      </c>
      <c r="E80" s="81"/>
      <c r="F80" s="83" t="s">
        <v>47</v>
      </c>
      <c r="G80" s="83">
        <v>68</v>
      </c>
      <c r="H80" s="7"/>
      <c r="I80" s="93">
        <f t="shared" si="1"/>
        <v>0</v>
      </c>
    </row>
    <row r="81" spans="2:9" ht="28.7" customHeight="1">
      <c r="B81" s="81" t="s">
        <v>496</v>
      </c>
      <c r="C81" s="82" t="s">
        <v>489</v>
      </c>
      <c r="D81" s="81" t="s">
        <v>450</v>
      </c>
      <c r="E81" s="81"/>
      <c r="F81" s="83" t="s">
        <v>47</v>
      </c>
      <c r="G81" s="83">
        <v>68</v>
      </c>
      <c r="H81" s="7"/>
      <c r="I81" s="93">
        <f t="shared" si="1"/>
        <v>0</v>
      </c>
    </row>
    <row r="82" spans="2:9" ht="76.5">
      <c r="B82" s="81" t="s">
        <v>497</v>
      </c>
      <c r="C82" s="82" t="s">
        <v>498</v>
      </c>
      <c r="D82" s="81" t="s">
        <v>450</v>
      </c>
      <c r="E82" s="81"/>
      <c r="F82" s="83" t="s">
        <v>47</v>
      </c>
      <c r="G82" s="83">
        <v>68</v>
      </c>
      <c r="H82" s="7"/>
      <c r="I82" s="93">
        <f t="shared" si="1"/>
        <v>0</v>
      </c>
    </row>
    <row r="83" spans="2:9" s="6" customFormat="1" ht="25.5">
      <c r="B83" s="78" t="s">
        <v>588</v>
      </c>
      <c r="C83" s="79" t="s">
        <v>589</v>
      </c>
      <c r="D83" s="78"/>
      <c r="E83" s="78"/>
      <c r="F83" s="80"/>
      <c r="G83" s="80"/>
      <c r="H83" s="5"/>
      <c r="I83" s="94"/>
    </row>
    <row r="84" spans="2:9" ht="25.5">
      <c r="B84" s="81" t="s">
        <v>499</v>
      </c>
      <c r="C84" s="82" t="s">
        <v>500</v>
      </c>
      <c r="D84" s="81" t="s">
        <v>447</v>
      </c>
      <c r="E84" s="81"/>
      <c r="F84" s="83" t="s">
        <v>47</v>
      </c>
      <c r="G84" s="83">
        <v>252</v>
      </c>
      <c r="H84" s="7"/>
      <c r="I84" s="93">
        <f t="shared" si="1"/>
        <v>0</v>
      </c>
    </row>
    <row r="85" spans="2:9" ht="38.25">
      <c r="B85" s="81" t="s">
        <v>501</v>
      </c>
      <c r="C85" s="82" t="s">
        <v>477</v>
      </c>
      <c r="D85" s="81" t="s">
        <v>447</v>
      </c>
      <c r="E85" s="81"/>
      <c r="F85" s="83" t="s">
        <v>47</v>
      </c>
      <c r="G85" s="83">
        <v>252</v>
      </c>
      <c r="H85" s="7"/>
      <c r="I85" s="93">
        <f t="shared" si="1"/>
        <v>0</v>
      </c>
    </row>
    <row r="86" spans="2:9" ht="25.5">
      <c r="B86" s="81" t="s">
        <v>502</v>
      </c>
      <c r="C86" s="82" t="s">
        <v>503</v>
      </c>
      <c r="D86" s="81" t="s">
        <v>453</v>
      </c>
      <c r="E86" s="81"/>
      <c r="F86" s="83" t="s">
        <v>47</v>
      </c>
      <c r="G86" s="83">
        <v>252</v>
      </c>
      <c r="H86" s="7"/>
      <c r="I86" s="93">
        <f t="shared" si="1"/>
        <v>0</v>
      </c>
    </row>
    <row r="87" spans="2:9" ht="25.5">
      <c r="B87" s="81" t="s">
        <v>504</v>
      </c>
      <c r="C87" s="82" t="s">
        <v>505</v>
      </c>
      <c r="D87" s="81" t="s">
        <v>506</v>
      </c>
      <c r="E87" s="81"/>
      <c r="F87" s="83" t="s">
        <v>47</v>
      </c>
      <c r="G87" s="83">
        <v>252</v>
      </c>
      <c r="H87" s="7"/>
      <c r="I87" s="93">
        <f t="shared" si="1"/>
        <v>0</v>
      </c>
    </row>
    <row r="88" spans="2:9" s="6" customFormat="1">
      <c r="B88" s="78" t="s">
        <v>590</v>
      </c>
      <c r="C88" s="79" t="s">
        <v>591</v>
      </c>
      <c r="D88" s="78"/>
      <c r="E88" s="78"/>
      <c r="F88" s="80"/>
      <c r="G88" s="80"/>
      <c r="H88" s="5"/>
      <c r="I88" s="94"/>
    </row>
    <row r="89" spans="2:9" ht="25.5">
      <c r="B89" s="81" t="s">
        <v>507</v>
      </c>
      <c r="C89" s="82" t="s">
        <v>500</v>
      </c>
      <c r="D89" s="81" t="s">
        <v>447</v>
      </c>
      <c r="E89" s="81"/>
      <c r="F89" s="83" t="s">
        <v>47</v>
      </c>
      <c r="G89" s="83">
        <v>134</v>
      </c>
      <c r="H89" s="7"/>
      <c r="I89" s="93">
        <f t="shared" si="1"/>
        <v>0</v>
      </c>
    </row>
    <row r="90" spans="2:9" ht="38.25">
      <c r="B90" s="81" t="s">
        <v>508</v>
      </c>
      <c r="C90" s="82" t="s">
        <v>477</v>
      </c>
      <c r="D90" s="81" t="s">
        <v>447</v>
      </c>
      <c r="E90" s="81"/>
      <c r="F90" s="83" t="s">
        <v>47</v>
      </c>
      <c r="G90" s="83">
        <v>134</v>
      </c>
      <c r="H90" s="7"/>
      <c r="I90" s="93">
        <f t="shared" si="1"/>
        <v>0</v>
      </c>
    </row>
    <row r="91" spans="2:9" ht="25.5">
      <c r="B91" s="81" t="s">
        <v>509</v>
      </c>
      <c r="C91" s="82" t="s">
        <v>503</v>
      </c>
      <c r="D91" s="81" t="s">
        <v>453</v>
      </c>
      <c r="E91" s="81"/>
      <c r="F91" s="83" t="s">
        <v>47</v>
      </c>
      <c r="G91" s="83">
        <v>134</v>
      </c>
      <c r="H91" s="7"/>
      <c r="I91" s="93">
        <f t="shared" si="1"/>
        <v>0</v>
      </c>
    </row>
    <row r="92" spans="2:9" ht="25.5">
      <c r="B92" s="81" t="s">
        <v>510</v>
      </c>
      <c r="C92" s="82" t="s">
        <v>511</v>
      </c>
      <c r="D92" s="81" t="s">
        <v>506</v>
      </c>
      <c r="E92" s="81"/>
      <c r="F92" s="83" t="s">
        <v>47</v>
      </c>
      <c r="G92" s="83">
        <v>134</v>
      </c>
      <c r="H92" s="7"/>
      <c r="I92" s="93">
        <f t="shared" si="1"/>
        <v>0</v>
      </c>
    </row>
    <row r="93" spans="2:9" s="6" customFormat="1">
      <c r="B93" s="78" t="s">
        <v>592</v>
      </c>
      <c r="C93" s="79" t="s">
        <v>593</v>
      </c>
      <c r="D93" s="78"/>
      <c r="E93" s="78"/>
      <c r="F93" s="80"/>
      <c r="G93" s="80"/>
      <c r="H93" s="5"/>
      <c r="I93" s="94"/>
    </row>
    <row r="94" spans="2:9" ht="25.5">
      <c r="B94" s="81" t="s">
        <v>512</v>
      </c>
      <c r="C94" s="82" t="s">
        <v>500</v>
      </c>
      <c r="D94" s="81" t="s">
        <v>447</v>
      </c>
      <c r="E94" s="81"/>
      <c r="F94" s="83" t="s">
        <v>47</v>
      </c>
      <c r="G94" s="83">
        <v>248</v>
      </c>
      <c r="H94" s="7"/>
      <c r="I94" s="93">
        <f t="shared" si="1"/>
        <v>0</v>
      </c>
    </row>
    <row r="95" spans="2:9" ht="38.25">
      <c r="B95" s="81" t="s">
        <v>513</v>
      </c>
      <c r="C95" s="82" t="s">
        <v>477</v>
      </c>
      <c r="D95" s="81" t="s">
        <v>447</v>
      </c>
      <c r="E95" s="81"/>
      <c r="F95" s="83" t="s">
        <v>47</v>
      </c>
      <c r="G95" s="83">
        <v>248</v>
      </c>
      <c r="H95" s="7"/>
      <c r="I95" s="93">
        <f t="shared" si="1"/>
        <v>0</v>
      </c>
    </row>
    <row r="96" spans="2:9" ht="38.25">
      <c r="B96" s="81" t="s">
        <v>514</v>
      </c>
      <c r="C96" s="82" t="s">
        <v>515</v>
      </c>
      <c r="D96" s="81" t="s">
        <v>450</v>
      </c>
      <c r="E96" s="81"/>
      <c r="F96" s="83" t="s">
        <v>47</v>
      </c>
      <c r="G96" s="83">
        <v>248</v>
      </c>
      <c r="H96" s="7"/>
      <c r="I96" s="93">
        <f t="shared" si="1"/>
        <v>0</v>
      </c>
    </row>
    <row r="97" spans="2:9" ht="25.5">
      <c r="B97" s="81" t="s">
        <v>516</v>
      </c>
      <c r="C97" s="82" t="s">
        <v>517</v>
      </c>
      <c r="D97" s="81" t="s">
        <v>518</v>
      </c>
      <c r="E97" s="81"/>
      <c r="F97" s="83" t="s">
        <v>47</v>
      </c>
      <c r="G97" s="83">
        <v>159</v>
      </c>
      <c r="H97" s="7"/>
      <c r="I97" s="93">
        <f t="shared" si="1"/>
        <v>0</v>
      </c>
    </row>
    <row r="98" spans="2:9" ht="25.5">
      <c r="B98" s="81" t="s">
        <v>519</v>
      </c>
      <c r="C98" s="82" t="s">
        <v>520</v>
      </c>
      <c r="D98" s="81" t="s">
        <v>518</v>
      </c>
      <c r="E98" s="81"/>
      <c r="F98" s="83" t="s">
        <v>47</v>
      </c>
      <c r="G98" s="83">
        <v>89</v>
      </c>
      <c r="H98" s="7"/>
      <c r="I98" s="93">
        <f t="shared" si="1"/>
        <v>0</v>
      </c>
    </row>
    <row r="99" spans="2:9" s="6" customFormat="1" ht="25.5">
      <c r="B99" s="78" t="s">
        <v>594</v>
      </c>
      <c r="C99" s="79" t="s">
        <v>595</v>
      </c>
      <c r="D99" s="78"/>
      <c r="E99" s="78"/>
      <c r="F99" s="80"/>
      <c r="G99" s="80"/>
      <c r="H99" s="5"/>
      <c r="I99" s="94"/>
    </row>
    <row r="100" spans="2:9" ht="38.25">
      <c r="B100" s="81" t="s">
        <v>521</v>
      </c>
      <c r="C100" s="82" t="s">
        <v>465</v>
      </c>
      <c r="D100" s="81" t="s">
        <v>447</v>
      </c>
      <c r="E100" s="81"/>
      <c r="F100" s="83" t="s">
        <v>47</v>
      </c>
      <c r="G100" s="83">
        <v>55</v>
      </c>
      <c r="H100" s="7"/>
      <c r="I100" s="93">
        <f t="shared" si="1"/>
        <v>0</v>
      </c>
    </row>
    <row r="101" spans="2:9" ht="25.5">
      <c r="B101" s="81" t="s">
        <v>522</v>
      </c>
      <c r="C101" s="82" t="s">
        <v>523</v>
      </c>
      <c r="D101" s="81" t="s">
        <v>447</v>
      </c>
      <c r="E101" s="81"/>
      <c r="F101" s="83" t="s">
        <v>47</v>
      </c>
      <c r="G101" s="83">
        <v>55</v>
      </c>
      <c r="H101" s="7"/>
      <c r="I101" s="93">
        <f t="shared" si="1"/>
        <v>0</v>
      </c>
    </row>
    <row r="102" spans="2:9" s="6" customFormat="1" ht="25.5">
      <c r="B102" s="78" t="s">
        <v>596</v>
      </c>
      <c r="C102" s="79" t="s">
        <v>597</v>
      </c>
      <c r="D102" s="78"/>
      <c r="E102" s="78"/>
      <c r="F102" s="80"/>
      <c r="G102" s="80"/>
      <c r="H102" s="5"/>
      <c r="I102" s="94"/>
    </row>
    <row r="103" spans="2:9" ht="25.5">
      <c r="B103" s="81" t="s">
        <v>524</v>
      </c>
      <c r="C103" s="82" t="s">
        <v>525</v>
      </c>
      <c r="D103" s="81" t="s">
        <v>447</v>
      </c>
      <c r="E103" s="81"/>
      <c r="F103" s="83" t="s">
        <v>47</v>
      </c>
      <c r="G103" s="83">
        <v>45</v>
      </c>
      <c r="H103" s="7"/>
      <c r="I103" s="93">
        <f t="shared" si="1"/>
        <v>0</v>
      </c>
    </row>
    <row r="104" spans="2:9" ht="25.5">
      <c r="B104" s="81" t="s">
        <v>526</v>
      </c>
      <c r="C104" s="82" t="s">
        <v>527</v>
      </c>
      <c r="D104" s="81" t="s">
        <v>429</v>
      </c>
      <c r="E104" s="81"/>
      <c r="F104" s="83" t="s">
        <v>47</v>
      </c>
      <c r="G104" s="83">
        <v>45</v>
      </c>
      <c r="H104" s="7"/>
      <c r="I104" s="93">
        <f t="shared" si="1"/>
        <v>0</v>
      </c>
    </row>
    <row r="105" spans="2:9" s="6" customFormat="1">
      <c r="B105" s="78" t="s">
        <v>598</v>
      </c>
      <c r="C105" s="79" t="s">
        <v>599</v>
      </c>
      <c r="D105" s="78"/>
      <c r="E105" s="78"/>
      <c r="F105" s="80"/>
      <c r="G105" s="80"/>
      <c r="H105" s="5"/>
      <c r="I105" s="94"/>
    </row>
    <row r="106" spans="2:9" ht="38.25">
      <c r="B106" s="84" t="s">
        <v>528</v>
      </c>
      <c r="C106" s="86" t="s">
        <v>845</v>
      </c>
      <c r="D106" s="84"/>
      <c r="E106" s="84"/>
      <c r="F106" s="85"/>
      <c r="G106" s="85"/>
      <c r="H106" s="8"/>
      <c r="I106" s="94"/>
    </row>
    <row r="107" spans="2:9" s="6" customFormat="1" ht="25.5">
      <c r="B107" s="78" t="s">
        <v>600</v>
      </c>
      <c r="C107" s="79" t="s">
        <v>601</v>
      </c>
      <c r="D107" s="78"/>
      <c r="E107" s="78"/>
      <c r="F107" s="80"/>
      <c r="G107" s="80"/>
      <c r="H107" s="5"/>
      <c r="I107" s="94"/>
    </row>
    <row r="108" spans="2:9" ht="41.45" customHeight="1">
      <c r="B108" s="81" t="s">
        <v>529</v>
      </c>
      <c r="C108" s="82" t="s">
        <v>530</v>
      </c>
      <c r="D108" s="81" t="s">
        <v>531</v>
      </c>
      <c r="E108" s="81"/>
      <c r="F108" s="83" t="s">
        <v>263</v>
      </c>
      <c r="G108" s="83">
        <v>141</v>
      </c>
      <c r="H108" s="7"/>
      <c r="I108" s="93">
        <f t="shared" si="1"/>
        <v>0</v>
      </c>
    </row>
    <row r="109" spans="2:9" ht="40.700000000000003" customHeight="1">
      <c r="B109" s="81" t="s">
        <v>532</v>
      </c>
      <c r="C109" s="82" t="s">
        <v>533</v>
      </c>
      <c r="D109" s="81" t="s">
        <v>531</v>
      </c>
      <c r="E109" s="81"/>
      <c r="F109" s="83" t="s">
        <v>47</v>
      </c>
      <c r="G109" s="83">
        <v>4</v>
      </c>
      <c r="H109" s="7"/>
      <c r="I109" s="93">
        <f t="shared" si="1"/>
        <v>0</v>
      </c>
    </row>
    <row r="110" spans="2:9" ht="42" customHeight="1">
      <c r="B110" s="81" t="s">
        <v>534</v>
      </c>
      <c r="C110" s="82" t="s">
        <v>535</v>
      </c>
      <c r="D110" s="81" t="s">
        <v>531</v>
      </c>
      <c r="E110" s="81" t="s">
        <v>1023</v>
      </c>
      <c r="F110" s="83" t="s">
        <v>10</v>
      </c>
      <c r="G110" s="83">
        <v>2</v>
      </c>
      <c r="H110" s="7"/>
      <c r="I110" s="93">
        <f t="shared" si="1"/>
        <v>0</v>
      </c>
    </row>
    <row r="111" spans="2:9" ht="40.35" customHeight="1">
      <c r="B111" s="81" t="s">
        <v>536</v>
      </c>
      <c r="C111" s="82" t="s">
        <v>537</v>
      </c>
      <c r="D111" s="81" t="s">
        <v>531</v>
      </c>
      <c r="E111" s="81" t="s">
        <v>1024</v>
      </c>
      <c r="F111" s="83" t="s">
        <v>10</v>
      </c>
      <c r="G111" s="83">
        <v>4</v>
      </c>
      <c r="H111" s="7"/>
      <c r="I111" s="93">
        <f t="shared" si="1"/>
        <v>0</v>
      </c>
    </row>
    <row r="112" spans="2:9" s="6" customFormat="1" ht="25.5">
      <c r="B112" s="78" t="s">
        <v>602</v>
      </c>
      <c r="C112" s="79" t="s">
        <v>603</v>
      </c>
      <c r="D112" s="78"/>
      <c r="E112" s="78"/>
      <c r="F112" s="80"/>
      <c r="G112" s="80"/>
      <c r="H112" s="5"/>
      <c r="I112" s="94"/>
    </row>
    <row r="113" spans="2:9" ht="25.5">
      <c r="B113" s="81" t="s">
        <v>538</v>
      </c>
      <c r="C113" s="82" t="s">
        <v>539</v>
      </c>
      <c r="D113" s="81" t="s">
        <v>531</v>
      </c>
      <c r="E113" s="81"/>
      <c r="F113" s="83" t="s">
        <v>10</v>
      </c>
      <c r="G113" s="83">
        <v>4</v>
      </c>
      <c r="H113" s="7"/>
      <c r="I113" s="93">
        <f t="shared" si="1"/>
        <v>0</v>
      </c>
    </row>
    <row r="114" spans="2:9" ht="25.5">
      <c r="B114" s="81"/>
      <c r="C114" s="82" t="s">
        <v>540</v>
      </c>
      <c r="D114" s="81" t="s">
        <v>531</v>
      </c>
      <c r="E114" s="81"/>
      <c r="F114" s="83" t="s">
        <v>10</v>
      </c>
      <c r="G114" s="83">
        <v>4</v>
      </c>
      <c r="H114" s="7"/>
      <c r="I114" s="93">
        <f t="shared" si="1"/>
        <v>0</v>
      </c>
    </row>
    <row r="115" spans="2:9" ht="25.5">
      <c r="B115" s="81" t="s">
        <v>541</v>
      </c>
      <c r="C115" s="82" t="s">
        <v>539</v>
      </c>
      <c r="D115" s="81" t="s">
        <v>531</v>
      </c>
      <c r="E115" s="81"/>
      <c r="F115" s="83" t="s">
        <v>10</v>
      </c>
      <c r="G115" s="83">
        <v>1</v>
      </c>
      <c r="H115" s="7"/>
      <c r="I115" s="93">
        <f t="shared" si="1"/>
        <v>0</v>
      </c>
    </row>
    <row r="116" spans="2:9">
      <c r="B116" s="81"/>
      <c r="C116" s="82" t="s">
        <v>542</v>
      </c>
      <c r="D116" s="81" t="s">
        <v>531</v>
      </c>
      <c r="E116" s="81"/>
      <c r="F116" s="83" t="s">
        <v>10</v>
      </c>
      <c r="G116" s="83">
        <v>1</v>
      </c>
      <c r="H116" s="7"/>
      <c r="I116" s="93">
        <f t="shared" si="1"/>
        <v>0</v>
      </c>
    </row>
    <row r="117" spans="2:9" ht="25.5">
      <c r="B117" s="81"/>
      <c r="C117" s="82" t="s">
        <v>543</v>
      </c>
      <c r="D117" s="81" t="s">
        <v>531</v>
      </c>
      <c r="E117" s="81"/>
      <c r="F117" s="83" t="s">
        <v>10</v>
      </c>
      <c r="G117" s="83">
        <v>1</v>
      </c>
      <c r="H117" s="7"/>
      <c r="I117" s="93">
        <f t="shared" si="1"/>
        <v>0</v>
      </c>
    </row>
    <row r="118" spans="2:9" ht="25.5">
      <c r="B118" s="81" t="s">
        <v>544</v>
      </c>
      <c r="C118" s="82" t="s">
        <v>545</v>
      </c>
      <c r="D118" s="81" t="s">
        <v>531</v>
      </c>
      <c r="E118" s="81"/>
      <c r="F118" s="83" t="s">
        <v>10</v>
      </c>
      <c r="G118" s="83">
        <v>1</v>
      </c>
      <c r="H118" s="7"/>
      <c r="I118" s="93">
        <f t="shared" si="1"/>
        <v>0</v>
      </c>
    </row>
    <row r="119" spans="2:9">
      <c r="B119" s="81"/>
      <c r="C119" s="82" t="s">
        <v>546</v>
      </c>
      <c r="D119" s="81" t="s">
        <v>531</v>
      </c>
      <c r="E119" s="81"/>
      <c r="F119" s="83" t="s">
        <v>10</v>
      </c>
      <c r="G119" s="83">
        <v>1</v>
      </c>
      <c r="H119" s="7"/>
      <c r="I119" s="93">
        <f t="shared" si="1"/>
        <v>0</v>
      </c>
    </row>
    <row r="120" spans="2:9" ht="25.5">
      <c r="B120" s="81"/>
      <c r="C120" s="82" t="s">
        <v>547</v>
      </c>
      <c r="D120" s="81" t="s">
        <v>531</v>
      </c>
      <c r="E120" s="81"/>
      <c r="F120" s="83" t="s">
        <v>10</v>
      </c>
      <c r="G120" s="83">
        <v>1</v>
      </c>
      <c r="H120" s="7"/>
      <c r="I120" s="93">
        <f t="shared" si="1"/>
        <v>0</v>
      </c>
    </row>
    <row r="121" spans="2:9" ht="38.25">
      <c r="B121" s="81" t="s">
        <v>548</v>
      </c>
      <c r="C121" s="82" t="s">
        <v>549</v>
      </c>
      <c r="D121" s="81" t="s">
        <v>531</v>
      </c>
      <c r="E121" s="81"/>
      <c r="F121" s="83" t="s">
        <v>10</v>
      </c>
      <c r="G121" s="83">
        <v>6</v>
      </c>
      <c r="H121" s="7"/>
      <c r="I121" s="93">
        <f t="shared" si="1"/>
        <v>0</v>
      </c>
    </row>
    <row r="122" spans="2:9">
      <c r="B122" s="81"/>
      <c r="C122" s="82" t="s">
        <v>550</v>
      </c>
      <c r="D122" s="81"/>
      <c r="E122" s="81"/>
      <c r="F122" s="83" t="s">
        <v>263</v>
      </c>
      <c r="G122" s="83">
        <v>22</v>
      </c>
      <c r="H122" s="7"/>
      <c r="I122" s="93">
        <f t="shared" si="1"/>
        <v>0</v>
      </c>
    </row>
    <row r="123" spans="2:9">
      <c r="B123" s="88"/>
      <c r="C123" s="89" t="s">
        <v>551</v>
      </c>
      <c r="D123" s="88"/>
      <c r="E123" s="88"/>
      <c r="F123" s="90" t="s">
        <v>47</v>
      </c>
      <c r="G123" s="90">
        <v>1.6</v>
      </c>
      <c r="H123" s="7"/>
      <c r="I123" s="93">
        <f t="shared" si="1"/>
        <v>0</v>
      </c>
    </row>
    <row r="124" spans="2:9" s="6" customFormat="1">
      <c r="B124" s="78" t="s">
        <v>604</v>
      </c>
      <c r="C124" s="79" t="s">
        <v>605</v>
      </c>
      <c r="D124" s="78"/>
      <c r="E124" s="78"/>
      <c r="F124" s="80"/>
      <c r="G124" s="80"/>
      <c r="H124" s="5"/>
      <c r="I124" s="94"/>
    </row>
    <row r="125" spans="2:9">
      <c r="B125" s="84" t="s">
        <v>552</v>
      </c>
      <c r="C125" s="86" t="s">
        <v>606</v>
      </c>
      <c r="D125" s="84"/>
      <c r="E125" s="84"/>
      <c r="F125" s="85"/>
      <c r="G125" s="85"/>
      <c r="H125" s="8"/>
      <c r="I125" s="94"/>
    </row>
    <row r="126" spans="2:9" ht="25.5">
      <c r="B126" s="84" t="s">
        <v>553</v>
      </c>
      <c r="C126" s="86" t="s">
        <v>607</v>
      </c>
      <c r="D126" s="84"/>
      <c r="E126" s="84"/>
      <c r="F126" s="85"/>
      <c r="G126" s="85"/>
      <c r="H126" s="8"/>
      <c r="I126" s="94"/>
    </row>
    <row r="127" spans="2:9" ht="51">
      <c r="B127" s="84" t="s">
        <v>554</v>
      </c>
      <c r="C127" s="86" t="s">
        <v>608</v>
      </c>
      <c r="D127" s="84"/>
      <c r="E127" s="84"/>
      <c r="F127" s="85"/>
      <c r="G127" s="85"/>
      <c r="H127" s="8"/>
      <c r="I127" s="94"/>
    </row>
    <row r="128" spans="2:9" ht="25.5">
      <c r="B128" s="78" t="s">
        <v>555</v>
      </c>
      <c r="C128" s="79" t="s">
        <v>851</v>
      </c>
      <c r="D128" s="84"/>
      <c r="E128" s="84"/>
      <c r="F128" s="85"/>
      <c r="G128" s="85"/>
      <c r="H128" s="8"/>
      <c r="I128" s="94"/>
    </row>
    <row r="129" spans="2:9" ht="25.5">
      <c r="B129" s="81"/>
      <c r="C129" s="82" t="s">
        <v>463</v>
      </c>
      <c r="D129" s="81" t="s">
        <v>447</v>
      </c>
      <c r="E129" s="81"/>
      <c r="F129" s="83" t="s">
        <v>47</v>
      </c>
      <c r="G129" s="83">
        <v>35</v>
      </c>
      <c r="H129" s="7"/>
      <c r="I129" s="93">
        <f t="shared" si="1"/>
        <v>0</v>
      </c>
    </row>
    <row r="130" spans="2:9" ht="38.25">
      <c r="B130" s="81"/>
      <c r="C130" s="82" t="s">
        <v>465</v>
      </c>
      <c r="D130" s="81" t="s">
        <v>447</v>
      </c>
      <c r="E130" s="81"/>
      <c r="F130" s="83" t="s">
        <v>47</v>
      </c>
      <c r="G130" s="83">
        <v>35</v>
      </c>
      <c r="H130" s="7"/>
      <c r="I130" s="93">
        <f t="shared" si="1"/>
        <v>0</v>
      </c>
    </row>
    <row r="131" spans="2:9" ht="25.5">
      <c r="B131" s="81"/>
      <c r="C131" s="82" t="s">
        <v>467</v>
      </c>
      <c r="D131" s="81" t="s">
        <v>453</v>
      </c>
      <c r="E131" s="81"/>
      <c r="F131" s="83" t="s">
        <v>47</v>
      </c>
      <c r="G131" s="83">
        <v>35</v>
      </c>
      <c r="H131" s="7"/>
      <c r="I131" s="93">
        <f t="shared" si="1"/>
        <v>0</v>
      </c>
    </row>
    <row r="132" spans="2:9" ht="25.5">
      <c r="B132" s="81"/>
      <c r="C132" s="82" t="s">
        <v>469</v>
      </c>
      <c r="D132" s="81" t="s">
        <v>453</v>
      </c>
      <c r="E132" s="81"/>
      <c r="F132" s="83" t="s">
        <v>47</v>
      </c>
      <c r="G132" s="83">
        <v>35</v>
      </c>
      <c r="H132" s="7"/>
      <c r="I132" s="93">
        <f t="shared" si="1"/>
        <v>0</v>
      </c>
    </row>
    <row r="133" spans="2:9" ht="38.25">
      <c r="B133" s="81"/>
      <c r="C133" s="82" t="s">
        <v>471</v>
      </c>
      <c r="D133" s="81" t="s">
        <v>453</v>
      </c>
      <c r="E133" s="81"/>
      <c r="F133" s="83" t="s">
        <v>47</v>
      </c>
      <c r="G133" s="83">
        <v>35</v>
      </c>
      <c r="H133" s="7"/>
      <c r="I133" s="93">
        <f t="shared" si="1"/>
        <v>0</v>
      </c>
    </row>
    <row r="134" spans="2:9" ht="25.5">
      <c r="B134" s="78" t="s">
        <v>556</v>
      </c>
      <c r="C134" s="79" t="s">
        <v>557</v>
      </c>
      <c r="D134" s="84"/>
      <c r="E134" s="84"/>
      <c r="F134" s="85"/>
      <c r="G134" s="85"/>
      <c r="H134" s="8"/>
      <c r="I134" s="94"/>
    </row>
    <row r="135" spans="2:9" ht="25.5">
      <c r="B135" s="81"/>
      <c r="C135" s="82" t="s">
        <v>485</v>
      </c>
      <c r="D135" s="81" t="s">
        <v>447</v>
      </c>
      <c r="E135" s="81"/>
      <c r="F135" s="83" t="s">
        <v>47</v>
      </c>
      <c r="G135" s="83">
        <v>6</v>
      </c>
      <c r="H135" s="7"/>
      <c r="I135" s="93">
        <f t="shared" si="1"/>
        <v>0</v>
      </c>
    </row>
    <row r="136" spans="2:9" ht="38.25">
      <c r="B136" s="81"/>
      <c r="C136" s="82" t="s">
        <v>487</v>
      </c>
      <c r="D136" s="81" t="s">
        <v>447</v>
      </c>
      <c r="E136" s="81"/>
      <c r="F136" s="83" t="s">
        <v>47</v>
      </c>
      <c r="G136" s="83">
        <v>6</v>
      </c>
      <c r="H136" s="7"/>
      <c r="I136" s="93">
        <f t="shared" ref="I136:I139" si="2">G136*H136</f>
        <v>0</v>
      </c>
    </row>
    <row r="137" spans="2:9" ht="38.25">
      <c r="B137" s="81"/>
      <c r="C137" s="82" t="s">
        <v>489</v>
      </c>
      <c r="D137" s="81" t="s">
        <v>450</v>
      </c>
      <c r="E137" s="81"/>
      <c r="F137" s="83" t="s">
        <v>47</v>
      </c>
      <c r="G137" s="83">
        <v>6</v>
      </c>
      <c r="H137" s="7"/>
      <c r="I137" s="93">
        <f t="shared" si="2"/>
        <v>0</v>
      </c>
    </row>
    <row r="138" spans="2:9" ht="51">
      <c r="B138" s="81"/>
      <c r="C138" s="82" t="s">
        <v>558</v>
      </c>
      <c r="D138" s="81" t="s">
        <v>450</v>
      </c>
      <c r="E138" s="81"/>
      <c r="F138" s="83" t="s">
        <v>47</v>
      </c>
      <c r="G138" s="83">
        <v>6</v>
      </c>
      <c r="H138" s="7"/>
      <c r="I138" s="93">
        <f t="shared" si="2"/>
        <v>0</v>
      </c>
    </row>
    <row r="139" spans="2:9" ht="25.5">
      <c r="B139" s="81" t="s">
        <v>559</v>
      </c>
      <c r="C139" s="82" t="s">
        <v>560</v>
      </c>
      <c r="D139" s="81"/>
      <c r="E139" s="81"/>
      <c r="F139" s="83" t="s">
        <v>10</v>
      </c>
      <c r="G139" s="83">
        <v>4</v>
      </c>
      <c r="H139" s="7"/>
      <c r="I139" s="93">
        <f t="shared" si="2"/>
        <v>0</v>
      </c>
    </row>
    <row r="140" spans="2:9" ht="44.45" customHeight="1">
      <c r="B140" s="61"/>
      <c r="C140" s="62"/>
      <c r="D140" s="61"/>
      <c r="E140" s="61"/>
      <c r="F140" s="7"/>
      <c r="G140" s="7"/>
      <c r="H140" s="3" t="s">
        <v>202</v>
      </c>
      <c r="I140" s="64">
        <f>SUM(I7:I139)</f>
        <v>0</v>
      </c>
    </row>
    <row r="142" spans="2:9">
      <c r="B142" s="9"/>
      <c r="C142" s="10"/>
      <c r="D142" s="9"/>
      <c r="E142" s="9"/>
      <c r="F142" s="11"/>
      <c r="G142" s="11"/>
      <c r="H142" s="11"/>
    </row>
    <row r="143" spans="2:9">
      <c r="B143" s="9"/>
      <c r="C143" s="10"/>
      <c r="D143" s="9"/>
      <c r="E143" s="9"/>
      <c r="F143" s="11"/>
      <c r="G143" s="11"/>
      <c r="H143" s="11"/>
    </row>
    <row r="144" spans="2:9">
      <c r="B144" s="12" t="s">
        <v>203</v>
      </c>
      <c r="C144" s="10"/>
      <c r="D144" s="9"/>
      <c r="E144" s="9"/>
      <c r="F144" s="11"/>
      <c r="G144" s="11"/>
      <c r="H144" s="11"/>
    </row>
    <row r="145" spans="2:8">
      <c r="B145" s="9" t="s">
        <v>609</v>
      </c>
      <c r="C145" s="10"/>
      <c r="D145" s="9"/>
      <c r="E145" s="9"/>
      <c r="F145" s="11"/>
      <c r="G145" s="11"/>
      <c r="H145" s="11"/>
    </row>
    <row r="146" spans="2:8">
      <c r="B146" s="9" t="s">
        <v>610</v>
      </c>
      <c r="C146" s="10"/>
      <c r="D146" s="9"/>
      <c r="E146" s="9"/>
      <c r="F146" s="11"/>
      <c r="G146" s="11"/>
      <c r="H146" s="11"/>
    </row>
    <row r="147" spans="2:8">
      <c r="B147" s="9" t="s">
        <v>1025</v>
      </c>
      <c r="C147" s="10"/>
      <c r="D147" s="9"/>
      <c r="E147" s="9"/>
      <c r="F147" s="11"/>
      <c r="G147" s="11"/>
      <c r="H147" s="11"/>
    </row>
    <row r="148" spans="2:8">
      <c r="B148" s="9" t="s">
        <v>612</v>
      </c>
      <c r="C148" s="10"/>
      <c r="D148" s="9"/>
      <c r="E148" s="9"/>
      <c r="F148" s="11"/>
      <c r="G148" s="11"/>
      <c r="H148" s="11"/>
    </row>
    <row r="149" spans="2:8">
      <c r="B149" s="2" t="s">
        <v>611</v>
      </c>
    </row>
    <row r="150" spans="2:8">
      <c r="B150" s="2" t="s">
        <v>1021</v>
      </c>
    </row>
    <row r="151" spans="2:8">
      <c r="B151" s="2" t="s">
        <v>613</v>
      </c>
    </row>
  </sheetData>
  <sheetProtection algorithmName="SHA-512" hashValue="gyqwaRKozmtSabudASLVg2CBlCrhpSsflW6FvxCOLrD94PJmuNSkUvLm943ksZTKWuUHeQaD+IUflzViKubk6A==" saltValue="Qku6DLoSh7VRcMTQ9JVBiA==" spinCount="100000" sheet="1" objects="1" scenarios="1"/>
  <mergeCells count="1">
    <mergeCell ref="B1:H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6D7BF-BA36-4F5D-A5F9-6ECF4439DEC6}">
  <dimension ref="B1:I35"/>
  <sheetViews>
    <sheetView zoomScale="80" zoomScaleNormal="80" workbookViewId="0">
      <selection activeCell="N20" sqref="N20"/>
    </sheetView>
  </sheetViews>
  <sheetFormatPr defaultColWidth="8.85546875" defaultRowHeight="12.75"/>
  <cols>
    <col min="1" max="2" width="8.85546875" style="15"/>
    <col min="3" max="3" width="31" style="16" customWidth="1"/>
    <col min="4" max="5" width="8.85546875" style="15"/>
    <col min="6" max="7" width="8.85546875" style="14"/>
    <col min="8" max="8" width="11.85546875" style="14" customWidth="1"/>
    <col min="9" max="9" width="11.85546875" style="1" customWidth="1"/>
    <col min="10" max="16384" width="8.85546875" style="15"/>
  </cols>
  <sheetData>
    <row r="1" spans="2:9" ht="37.700000000000003" customHeight="1">
      <c r="B1" s="141" t="s">
        <v>206</v>
      </c>
      <c r="C1" s="141"/>
      <c r="D1" s="141"/>
      <c r="E1" s="141"/>
      <c r="F1" s="141"/>
      <c r="G1" s="141"/>
      <c r="H1" s="141"/>
      <c r="I1" s="141"/>
    </row>
    <row r="4" spans="2:9" s="14" customFormat="1" ht="42" customHeight="1">
      <c r="B4" s="76" t="s">
        <v>105</v>
      </c>
      <c r="C4" s="77" t="s">
        <v>0</v>
      </c>
      <c r="D4" s="76" t="s">
        <v>1</v>
      </c>
      <c r="E4" s="76" t="s">
        <v>264</v>
      </c>
      <c r="F4" s="77" t="s">
        <v>847</v>
      </c>
      <c r="G4" s="76" t="s">
        <v>3</v>
      </c>
      <c r="H4" s="3" t="s">
        <v>204</v>
      </c>
      <c r="I4" s="91" t="s">
        <v>205</v>
      </c>
    </row>
    <row r="5" spans="2:9">
      <c r="B5" s="81"/>
      <c r="C5" s="82"/>
      <c r="D5" s="81"/>
      <c r="E5" s="81"/>
      <c r="F5" s="83"/>
      <c r="G5" s="83"/>
      <c r="H5" s="7"/>
      <c r="I5" s="93"/>
    </row>
    <row r="6" spans="2:9">
      <c r="B6" s="78" t="s">
        <v>209</v>
      </c>
      <c r="C6" s="79" t="s">
        <v>210</v>
      </c>
      <c r="D6" s="78"/>
      <c r="E6" s="78"/>
      <c r="F6" s="85"/>
      <c r="G6" s="85"/>
      <c r="H6" s="8"/>
      <c r="I6" s="94"/>
    </row>
    <row r="7" spans="2:9">
      <c r="B7" s="78" t="s">
        <v>1027</v>
      </c>
      <c r="C7" s="79" t="s">
        <v>211</v>
      </c>
      <c r="D7" s="84"/>
      <c r="E7" s="84"/>
      <c r="F7" s="85"/>
      <c r="G7" s="85"/>
      <c r="H7" s="8"/>
      <c r="I7" s="94"/>
    </row>
    <row r="8" spans="2:9">
      <c r="B8" s="81" t="s">
        <v>1028</v>
      </c>
      <c r="C8" s="82" t="s">
        <v>212</v>
      </c>
      <c r="D8" s="81" t="s">
        <v>213</v>
      </c>
      <c r="E8" s="81" t="s">
        <v>1026</v>
      </c>
      <c r="F8" s="83" t="s">
        <v>263</v>
      </c>
      <c r="G8" s="83">
        <v>41</v>
      </c>
      <c r="H8" s="7"/>
      <c r="I8" s="93">
        <f>G8*H8</f>
        <v>0</v>
      </c>
    </row>
    <row r="9" spans="2:9" ht="15.75" customHeight="1">
      <c r="B9" s="78" t="s">
        <v>1029</v>
      </c>
      <c r="C9" s="79" t="s">
        <v>214</v>
      </c>
      <c r="D9" s="78"/>
      <c r="E9" s="78"/>
      <c r="F9" s="80"/>
      <c r="G9" s="80"/>
      <c r="H9" s="8"/>
      <c r="I9" s="94"/>
    </row>
    <row r="10" spans="2:9">
      <c r="B10" s="81" t="s">
        <v>56</v>
      </c>
      <c r="C10" s="82" t="s">
        <v>215</v>
      </c>
      <c r="D10" s="81" t="s">
        <v>216</v>
      </c>
      <c r="E10" s="81"/>
      <c r="F10" s="83" t="s">
        <v>10</v>
      </c>
      <c r="G10" s="83">
        <v>17</v>
      </c>
      <c r="H10" s="7"/>
      <c r="I10" s="93">
        <f t="shared" ref="I10:I34" si="0">G10*H10</f>
        <v>0</v>
      </c>
    </row>
    <row r="11" spans="2:9">
      <c r="B11" s="81" t="s">
        <v>57</v>
      </c>
      <c r="C11" s="82" t="s">
        <v>217</v>
      </c>
      <c r="D11" s="81" t="s">
        <v>218</v>
      </c>
      <c r="E11" s="81"/>
      <c r="F11" s="83" t="s">
        <v>10</v>
      </c>
      <c r="G11" s="83">
        <v>4</v>
      </c>
      <c r="H11" s="7"/>
      <c r="I11" s="93">
        <f t="shared" si="0"/>
        <v>0</v>
      </c>
    </row>
    <row r="12" spans="2:9">
      <c r="B12" s="81" t="s">
        <v>58</v>
      </c>
      <c r="C12" s="82" t="s">
        <v>219</v>
      </c>
      <c r="D12" s="81" t="s">
        <v>220</v>
      </c>
      <c r="E12" s="81"/>
      <c r="F12" s="83" t="s">
        <v>10</v>
      </c>
      <c r="G12" s="83">
        <v>7</v>
      </c>
      <c r="H12" s="7"/>
      <c r="I12" s="93">
        <f t="shared" si="0"/>
        <v>0</v>
      </c>
    </row>
    <row r="13" spans="2:9">
      <c r="B13" s="81" t="s">
        <v>59</v>
      </c>
      <c r="C13" s="82" t="s">
        <v>221</v>
      </c>
      <c r="D13" s="81" t="s">
        <v>222</v>
      </c>
      <c r="E13" s="81"/>
      <c r="F13" s="83" t="s">
        <v>10</v>
      </c>
      <c r="G13" s="83">
        <v>2</v>
      </c>
      <c r="H13" s="7"/>
      <c r="I13" s="93">
        <f t="shared" si="0"/>
        <v>0</v>
      </c>
    </row>
    <row r="14" spans="2:9">
      <c r="B14" s="81" t="s">
        <v>60</v>
      </c>
      <c r="C14" s="82" t="s">
        <v>223</v>
      </c>
      <c r="D14" s="81" t="s">
        <v>224</v>
      </c>
      <c r="E14" s="81"/>
      <c r="F14" s="83" t="s">
        <v>10</v>
      </c>
      <c r="G14" s="83">
        <v>8</v>
      </c>
      <c r="H14" s="7"/>
      <c r="I14" s="93">
        <f t="shared" si="0"/>
        <v>0</v>
      </c>
    </row>
    <row r="15" spans="2:9">
      <c r="B15" s="81" t="s">
        <v>61</v>
      </c>
      <c r="C15" s="82" t="s">
        <v>225</v>
      </c>
      <c r="D15" s="81" t="s">
        <v>226</v>
      </c>
      <c r="E15" s="81"/>
      <c r="F15" s="83" t="s">
        <v>10</v>
      </c>
      <c r="G15" s="83">
        <v>3</v>
      </c>
      <c r="H15" s="7"/>
      <c r="I15" s="93">
        <f t="shared" si="0"/>
        <v>0</v>
      </c>
    </row>
    <row r="16" spans="2:9">
      <c r="B16" s="81" t="s">
        <v>62</v>
      </c>
      <c r="C16" s="82" t="s">
        <v>227</v>
      </c>
      <c r="D16" s="81" t="s">
        <v>228</v>
      </c>
      <c r="E16" s="81"/>
      <c r="F16" s="83" t="s">
        <v>10</v>
      </c>
      <c r="G16" s="83">
        <v>6</v>
      </c>
      <c r="H16" s="7"/>
      <c r="I16" s="93">
        <f t="shared" si="0"/>
        <v>0</v>
      </c>
    </row>
    <row r="17" spans="2:9">
      <c r="B17" s="81" t="s">
        <v>1030</v>
      </c>
      <c r="C17" s="82" t="s">
        <v>229</v>
      </c>
      <c r="D17" s="81" t="s">
        <v>230</v>
      </c>
      <c r="E17" s="81"/>
      <c r="F17" s="83" t="s">
        <v>10</v>
      </c>
      <c r="G17" s="83">
        <v>5</v>
      </c>
      <c r="H17" s="7"/>
      <c r="I17" s="93">
        <f t="shared" si="0"/>
        <v>0</v>
      </c>
    </row>
    <row r="18" spans="2:9">
      <c r="B18" s="81" t="s">
        <v>1031</v>
      </c>
      <c r="C18" s="82" t="s">
        <v>231</v>
      </c>
      <c r="D18" s="81" t="s">
        <v>232</v>
      </c>
      <c r="E18" s="81"/>
      <c r="F18" s="83" t="s">
        <v>10</v>
      </c>
      <c r="G18" s="83">
        <v>2</v>
      </c>
      <c r="H18" s="7"/>
      <c r="I18" s="93">
        <f t="shared" si="0"/>
        <v>0</v>
      </c>
    </row>
    <row r="19" spans="2:9">
      <c r="B19" s="81" t="s">
        <v>1032</v>
      </c>
      <c r="C19" s="82" t="s">
        <v>233</v>
      </c>
      <c r="D19" s="81" t="s">
        <v>234</v>
      </c>
      <c r="E19" s="81"/>
      <c r="F19" s="83" t="s">
        <v>10</v>
      </c>
      <c r="G19" s="83">
        <v>1</v>
      </c>
      <c r="H19" s="7"/>
      <c r="I19" s="93">
        <f t="shared" si="0"/>
        <v>0</v>
      </c>
    </row>
    <row r="20" spans="2:9">
      <c r="B20" s="78" t="s">
        <v>1033</v>
      </c>
      <c r="C20" s="79" t="s">
        <v>235</v>
      </c>
      <c r="D20" s="78"/>
      <c r="E20" s="78"/>
      <c r="F20" s="80"/>
      <c r="G20" s="85"/>
      <c r="H20" s="8"/>
      <c r="I20" s="94"/>
    </row>
    <row r="21" spans="2:9">
      <c r="B21" s="81" t="s">
        <v>1035</v>
      </c>
      <c r="C21" s="82" t="s">
        <v>236</v>
      </c>
      <c r="D21" s="81" t="s">
        <v>237</v>
      </c>
      <c r="E21" s="81"/>
      <c r="F21" s="83" t="s">
        <v>10</v>
      </c>
      <c r="G21" s="83">
        <v>1</v>
      </c>
      <c r="H21" s="7"/>
      <c r="I21" s="93">
        <f t="shared" si="0"/>
        <v>0</v>
      </c>
    </row>
    <row r="22" spans="2:9">
      <c r="B22" s="81" t="s">
        <v>1036</v>
      </c>
      <c r="C22" s="82" t="s">
        <v>238</v>
      </c>
      <c r="D22" s="81" t="s">
        <v>239</v>
      </c>
      <c r="E22" s="81"/>
      <c r="F22" s="83" t="s">
        <v>10</v>
      </c>
      <c r="G22" s="83">
        <v>1</v>
      </c>
      <c r="H22" s="7"/>
      <c r="I22" s="93">
        <f t="shared" si="0"/>
        <v>0</v>
      </c>
    </row>
    <row r="23" spans="2:9">
      <c r="B23" s="81" t="s">
        <v>1037</v>
      </c>
      <c r="C23" s="82" t="s">
        <v>240</v>
      </c>
      <c r="D23" s="81" t="s">
        <v>241</v>
      </c>
      <c r="E23" s="81"/>
      <c r="F23" s="83" t="s">
        <v>10</v>
      </c>
      <c r="G23" s="83">
        <v>1</v>
      </c>
      <c r="H23" s="7"/>
      <c r="I23" s="93">
        <f t="shared" si="0"/>
        <v>0</v>
      </c>
    </row>
    <row r="24" spans="2:9">
      <c r="B24" s="81" t="s">
        <v>1038</v>
      </c>
      <c r="C24" s="82" t="s">
        <v>242</v>
      </c>
      <c r="D24" s="81" t="s">
        <v>243</v>
      </c>
      <c r="E24" s="81"/>
      <c r="F24" s="83" t="s">
        <v>10</v>
      </c>
      <c r="G24" s="83">
        <v>1</v>
      </c>
      <c r="H24" s="7"/>
      <c r="I24" s="93">
        <f t="shared" si="0"/>
        <v>0</v>
      </c>
    </row>
    <row r="25" spans="2:9">
      <c r="B25" s="81" t="s">
        <v>1039</v>
      </c>
      <c r="C25" s="82" t="s">
        <v>244</v>
      </c>
      <c r="D25" s="81" t="s">
        <v>245</v>
      </c>
      <c r="E25" s="81"/>
      <c r="F25" s="83" t="s">
        <v>10</v>
      </c>
      <c r="G25" s="83">
        <v>1</v>
      </c>
      <c r="H25" s="7"/>
      <c r="I25" s="93">
        <f t="shared" si="0"/>
        <v>0</v>
      </c>
    </row>
    <row r="26" spans="2:9">
      <c r="B26" s="81" t="s">
        <v>1040</v>
      </c>
      <c r="C26" s="82" t="s">
        <v>246</v>
      </c>
      <c r="D26" s="81" t="s">
        <v>247</v>
      </c>
      <c r="E26" s="81"/>
      <c r="F26" s="83" t="s">
        <v>10</v>
      </c>
      <c r="G26" s="83">
        <v>1</v>
      </c>
      <c r="H26" s="7"/>
      <c r="I26" s="93">
        <f t="shared" si="0"/>
        <v>0</v>
      </c>
    </row>
    <row r="27" spans="2:9">
      <c r="B27" s="81" t="s">
        <v>1041</v>
      </c>
      <c r="C27" s="82" t="s">
        <v>248</v>
      </c>
      <c r="D27" s="81" t="s">
        <v>249</v>
      </c>
      <c r="E27" s="81"/>
      <c r="F27" s="83" t="s">
        <v>10</v>
      </c>
      <c r="G27" s="83">
        <v>1</v>
      </c>
      <c r="H27" s="7"/>
      <c r="I27" s="93">
        <f t="shared" si="0"/>
        <v>0</v>
      </c>
    </row>
    <row r="28" spans="2:9">
      <c r="B28" s="78" t="s">
        <v>1034</v>
      </c>
      <c r="C28" s="79" t="s">
        <v>250</v>
      </c>
      <c r="D28" s="78"/>
      <c r="E28" s="78"/>
      <c r="F28" s="80"/>
      <c r="G28" s="85"/>
      <c r="H28" s="8"/>
      <c r="I28" s="94"/>
    </row>
    <row r="29" spans="2:9">
      <c r="B29" s="81" t="s">
        <v>1042</v>
      </c>
      <c r="C29" s="82" t="s">
        <v>251</v>
      </c>
      <c r="D29" s="81" t="s">
        <v>252</v>
      </c>
      <c r="E29" s="81"/>
      <c r="F29" s="83" t="s">
        <v>10</v>
      </c>
      <c r="G29" s="83">
        <v>1</v>
      </c>
      <c r="H29" s="7"/>
      <c r="I29" s="93">
        <f t="shared" si="0"/>
        <v>0</v>
      </c>
    </row>
    <row r="30" spans="2:9">
      <c r="B30" s="81" t="s">
        <v>1043</v>
      </c>
      <c r="C30" s="82" t="s">
        <v>253</v>
      </c>
      <c r="D30" s="81" t="s">
        <v>254</v>
      </c>
      <c r="E30" s="81"/>
      <c r="F30" s="83" t="s">
        <v>10</v>
      </c>
      <c r="G30" s="83">
        <v>1</v>
      </c>
      <c r="H30" s="7"/>
      <c r="I30" s="93">
        <f t="shared" si="0"/>
        <v>0</v>
      </c>
    </row>
    <row r="31" spans="2:9">
      <c r="B31" s="81" t="s">
        <v>1044</v>
      </c>
      <c r="C31" s="82" t="s">
        <v>255</v>
      </c>
      <c r="D31" s="81" t="s">
        <v>256</v>
      </c>
      <c r="E31" s="81"/>
      <c r="F31" s="83" t="s">
        <v>10</v>
      </c>
      <c r="G31" s="83">
        <v>1</v>
      </c>
      <c r="H31" s="7"/>
      <c r="I31" s="93">
        <f t="shared" si="0"/>
        <v>0</v>
      </c>
    </row>
    <row r="32" spans="2:9">
      <c r="B32" s="81" t="s">
        <v>1045</v>
      </c>
      <c r="C32" s="82" t="s">
        <v>257</v>
      </c>
      <c r="D32" s="81" t="s">
        <v>258</v>
      </c>
      <c r="E32" s="81"/>
      <c r="F32" s="83" t="s">
        <v>10</v>
      </c>
      <c r="G32" s="83">
        <v>1</v>
      </c>
      <c r="H32" s="7"/>
      <c r="I32" s="93">
        <f t="shared" si="0"/>
        <v>0</v>
      </c>
    </row>
    <row r="33" spans="2:9">
      <c r="B33" s="81" t="s">
        <v>1046</v>
      </c>
      <c r="C33" s="82" t="s">
        <v>259</v>
      </c>
      <c r="D33" s="81" t="s">
        <v>260</v>
      </c>
      <c r="E33" s="81"/>
      <c r="F33" s="83" t="s">
        <v>10</v>
      </c>
      <c r="G33" s="83">
        <v>1</v>
      </c>
      <c r="H33" s="7"/>
      <c r="I33" s="93">
        <f t="shared" si="0"/>
        <v>0</v>
      </c>
    </row>
    <row r="34" spans="2:9">
      <c r="B34" s="81" t="s">
        <v>1047</v>
      </c>
      <c r="C34" s="82" t="s">
        <v>261</v>
      </c>
      <c r="D34" s="81" t="s">
        <v>262</v>
      </c>
      <c r="E34" s="81"/>
      <c r="F34" s="83" t="s">
        <v>263</v>
      </c>
      <c r="G34" s="83">
        <v>23.5</v>
      </c>
      <c r="H34" s="7"/>
      <c r="I34" s="93">
        <f t="shared" si="0"/>
        <v>0</v>
      </c>
    </row>
    <row r="35" spans="2:9" ht="38.25">
      <c r="B35" s="65"/>
      <c r="C35" s="66"/>
      <c r="D35" s="65"/>
      <c r="E35" s="65"/>
      <c r="F35" s="7"/>
      <c r="G35" s="7"/>
      <c r="H35" s="3" t="s">
        <v>202</v>
      </c>
      <c r="I35" s="63">
        <f>SUM(I8:I34)</f>
        <v>0</v>
      </c>
    </row>
  </sheetData>
  <sheetProtection algorithmName="SHA-512" hashValue="ykpAVNVby+ZsvYht8axouw/zAMVJ77bvckHn1unw4hzKh9+jQwniQKzV/LgIt8Wt1dUxTkHrJ5sMS5AEQuOVtw==" saltValue="HTlXINHtZ6j1dxtu1+GsWA==" spinCount="100000" sheet="1" objects="1" scenarios="1"/>
  <mergeCells count="1">
    <mergeCell ref="B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649F9-C66D-488B-AC90-697B5E8588A4}">
  <dimension ref="B1:I100"/>
  <sheetViews>
    <sheetView zoomScale="80" zoomScaleNormal="80" workbookViewId="0">
      <selection activeCell="N8" sqref="N8"/>
    </sheetView>
  </sheetViews>
  <sheetFormatPr defaultColWidth="8.85546875" defaultRowHeight="14.25"/>
  <cols>
    <col min="1" max="1" width="8.85546875" style="17"/>
    <col min="2" max="2" width="8.42578125" style="17" customWidth="1"/>
    <col min="3" max="3" width="49.5703125" style="21" customWidth="1"/>
    <col min="4" max="4" width="8.85546875" style="17"/>
    <col min="5" max="5" width="16.140625" style="17" customWidth="1"/>
    <col min="6" max="7" width="8.85546875" style="22"/>
    <col min="8" max="8" width="11.85546875" style="23" customWidth="1"/>
    <col min="9" max="9" width="11" style="24" customWidth="1"/>
    <col min="10" max="16384" width="8.85546875" style="17"/>
  </cols>
  <sheetData>
    <row r="1" spans="2:9" ht="41.45" customHeight="1">
      <c r="C1" s="141" t="s">
        <v>206</v>
      </c>
      <c r="D1" s="141"/>
      <c r="E1" s="141"/>
      <c r="F1" s="141"/>
      <c r="G1" s="141"/>
      <c r="H1" s="141"/>
      <c r="I1" s="141"/>
    </row>
    <row r="3" spans="2:9" s="18" customFormat="1" ht="57" customHeight="1">
      <c r="B3" s="76" t="s">
        <v>105</v>
      </c>
      <c r="C3" s="77" t="s">
        <v>0</v>
      </c>
      <c r="D3" s="76" t="s">
        <v>1</v>
      </c>
      <c r="E3" s="76" t="s">
        <v>264</v>
      </c>
      <c r="F3" s="77" t="s">
        <v>847</v>
      </c>
      <c r="G3" s="76" t="s">
        <v>3</v>
      </c>
      <c r="H3" s="3" t="s">
        <v>204</v>
      </c>
      <c r="I3" s="91" t="s">
        <v>205</v>
      </c>
    </row>
    <row r="4" spans="2:9">
      <c r="B4" s="95" t="s">
        <v>44</v>
      </c>
      <c r="C4" s="96" t="s">
        <v>4</v>
      </c>
      <c r="D4" s="97"/>
      <c r="E4" s="97"/>
      <c r="F4" s="85"/>
      <c r="G4" s="85"/>
      <c r="H4" s="19"/>
      <c r="I4" s="94"/>
    </row>
    <row r="5" spans="2:9">
      <c r="B5" s="95" t="s">
        <v>45</v>
      </c>
      <c r="C5" s="96" t="s">
        <v>184</v>
      </c>
      <c r="D5" s="97"/>
      <c r="E5" s="97"/>
      <c r="F5" s="85"/>
      <c r="G5" s="85"/>
      <c r="H5" s="19"/>
      <c r="I5" s="94"/>
    </row>
    <row r="6" spans="2:9" ht="25.5">
      <c r="B6" s="98" t="s">
        <v>46</v>
      </c>
      <c r="C6" s="99" t="s">
        <v>149</v>
      </c>
      <c r="D6" s="98" t="s">
        <v>5</v>
      </c>
      <c r="E6" s="98"/>
      <c r="F6" s="83" t="s">
        <v>47</v>
      </c>
      <c r="G6" s="83">
        <v>2146</v>
      </c>
      <c r="H6" s="20"/>
      <c r="I6" s="93">
        <f>G6*H6</f>
        <v>0</v>
      </c>
    </row>
    <row r="7" spans="2:9" ht="76.5">
      <c r="B7" s="98" t="s">
        <v>48</v>
      </c>
      <c r="C7" s="99" t="s">
        <v>155</v>
      </c>
      <c r="D7" s="98" t="s">
        <v>5</v>
      </c>
      <c r="E7" s="98"/>
      <c r="F7" s="83" t="s">
        <v>200</v>
      </c>
      <c r="G7" s="83">
        <v>118</v>
      </c>
      <c r="H7" s="20"/>
      <c r="I7" s="93">
        <f t="shared" ref="I7:I70" si="0">G7*H7</f>
        <v>0</v>
      </c>
    </row>
    <row r="8" spans="2:9" ht="55.35" customHeight="1">
      <c r="B8" s="98" t="s">
        <v>49</v>
      </c>
      <c r="C8" s="99" t="s">
        <v>156</v>
      </c>
      <c r="D8" s="98" t="s">
        <v>5</v>
      </c>
      <c r="E8" s="98"/>
      <c r="F8" s="83" t="s">
        <v>200</v>
      </c>
      <c r="G8" s="83">
        <v>59</v>
      </c>
      <c r="H8" s="20"/>
      <c r="I8" s="93">
        <f t="shared" si="0"/>
        <v>0</v>
      </c>
    </row>
    <row r="9" spans="2:9">
      <c r="B9" s="98" t="s">
        <v>50</v>
      </c>
      <c r="C9" s="99" t="s">
        <v>150</v>
      </c>
      <c r="D9" s="98" t="s">
        <v>5</v>
      </c>
      <c r="E9" s="98"/>
      <c r="F9" s="83" t="s">
        <v>10</v>
      </c>
      <c r="G9" s="83">
        <v>284</v>
      </c>
      <c r="H9" s="20"/>
      <c r="I9" s="93">
        <f t="shared" si="0"/>
        <v>0</v>
      </c>
    </row>
    <row r="10" spans="2:9">
      <c r="B10" s="98" t="s">
        <v>51</v>
      </c>
      <c r="C10" s="99" t="s">
        <v>151</v>
      </c>
      <c r="D10" s="98" t="s">
        <v>5</v>
      </c>
      <c r="E10" s="98"/>
      <c r="F10" s="83" t="s">
        <v>47</v>
      </c>
      <c r="G10" s="83">
        <v>2048</v>
      </c>
      <c r="H10" s="20"/>
      <c r="I10" s="93">
        <f t="shared" si="0"/>
        <v>0</v>
      </c>
    </row>
    <row r="11" spans="2:9" ht="25.5">
      <c r="B11" s="98" t="s">
        <v>52</v>
      </c>
      <c r="C11" s="99" t="s">
        <v>152</v>
      </c>
      <c r="D11" s="98" t="s">
        <v>5</v>
      </c>
      <c r="E11" s="98"/>
      <c r="F11" s="83" t="s">
        <v>47</v>
      </c>
      <c r="G11" s="83">
        <v>530</v>
      </c>
      <c r="H11" s="20"/>
      <c r="I11" s="93">
        <f t="shared" si="0"/>
        <v>0</v>
      </c>
    </row>
    <row r="12" spans="2:9" ht="25.5">
      <c r="B12" s="98" t="s">
        <v>53</v>
      </c>
      <c r="C12" s="99" t="s">
        <v>208</v>
      </c>
      <c r="D12" s="98" t="s">
        <v>5</v>
      </c>
      <c r="E12" s="98"/>
      <c r="F12" s="83" t="s">
        <v>47</v>
      </c>
      <c r="G12" s="83">
        <v>1246</v>
      </c>
      <c r="H12" s="20"/>
      <c r="I12" s="93">
        <f t="shared" si="0"/>
        <v>0</v>
      </c>
    </row>
    <row r="13" spans="2:9">
      <c r="B13" s="98" t="s">
        <v>54</v>
      </c>
      <c r="C13" s="99" t="s">
        <v>207</v>
      </c>
      <c r="D13" s="98" t="s">
        <v>5</v>
      </c>
      <c r="E13" s="98"/>
      <c r="F13" s="83" t="s">
        <v>846</v>
      </c>
      <c r="G13" s="83">
        <v>120</v>
      </c>
      <c r="H13" s="20"/>
      <c r="I13" s="93">
        <f t="shared" si="0"/>
        <v>0</v>
      </c>
    </row>
    <row r="14" spans="2:9">
      <c r="B14" s="95" t="s">
        <v>55</v>
      </c>
      <c r="C14" s="96" t="s">
        <v>183</v>
      </c>
      <c r="D14" s="97"/>
      <c r="E14" s="97"/>
      <c r="F14" s="85"/>
      <c r="G14" s="85"/>
      <c r="H14" s="19"/>
      <c r="I14" s="94"/>
    </row>
    <row r="15" spans="2:9" ht="42.6" customHeight="1">
      <c r="B15" s="98" t="s">
        <v>56</v>
      </c>
      <c r="C15" s="99" t="s">
        <v>8</v>
      </c>
      <c r="D15" s="98" t="s">
        <v>9</v>
      </c>
      <c r="E15" s="98"/>
      <c r="F15" s="83" t="s">
        <v>10</v>
      </c>
      <c r="G15" s="83">
        <v>7</v>
      </c>
      <c r="H15" s="20"/>
      <c r="I15" s="93">
        <f t="shared" si="0"/>
        <v>0</v>
      </c>
    </row>
    <row r="16" spans="2:9" ht="43.35" customHeight="1">
      <c r="B16" s="98" t="s">
        <v>57</v>
      </c>
      <c r="C16" s="99" t="s">
        <v>11</v>
      </c>
      <c r="D16" s="98" t="s">
        <v>9</v>
      </c>
      <c r="E16" s="98"/>
      <c r="F16" s="83" t="s">
        <v>10</v>
      </c>
      <c r="G16" s="83">
        <v>4</v>
      </c>
      <c r="H16" s="20"/>
      <c r="I16" s="93">
        <f t="shared" si="0"/>
        <v>0</v>
      </c>
    </row>
    <row r="17" spans="2:9" ht="41.45" customHeight="1">
      <c r="B17" s="98" t="s">
        <v>58</v>
      </c>
      <c r="C17" s="99" t="s">
        <v>12</v>
      </c>
      <c r="D17" s="98" t="s">
        <v>9</v>
      </c>
      <c r="E17" s="98"/>
      <c r="F17" s="83" t="s">
        <v>10</v>
      </c>
      <c r="G17" s="83">
        <v>1</v>
      </c>
      <c r="H17" s="20"/>
      <c r="I17" s="93">
        <f t="shared" si="0"/>
        <v>0</v>
      </c>
    </row>
    <row r="18" spans="2:9" ht="40.700000000000003" customHeight="1">
      <c r="B18" s="98" t="s">
        <v>59</v>
      </c>
      <c r="C18" s="99" t="s">
        <v>13</v>
      </c>
      <c r="D18" s="98" t="s">
        <v>9</v>
      </c>
      <c r="E18" s="98"/>
      <c r="F18" s="83" t="s">
        <v>10</v>
      </c>
      <c r="G18" s="83">
        <v>1</v>
      </c>
      <c r="H18" s="20"/>
      <c r="I18" s="93">
        <f t="shared" si="0"/>
        <v>0</v>
      </c>
    </row>
    <row r="19" spans="2:9" ht="44.45" customHeight="1">
      <c r="B19" s="98" t="s">
        <v>60</v>
      </c>
      <c r="C19" s="99" t="s">
        <v>14</v>
      </c>
      <c r="D19" s="98" t="s">
        <v>9</v>
      </c>
      <c r="E19" s="98"/>
      <c r="F19" s="83" t="s">
        <v>10</v>
      </c>
      <c r="G19" s="83">
        <v>1</v>
      </c>
      <c r="H19" s="20"/>
      <c r="I19" s="93">
        <f t="shared" si="0"/>
        <v>0</v>
      </c>
    </row>
    <row r="20" spans="2:9" ht="25.5">
      <c r="B20" s="98" t="s">
        <v>61</v>
      </c>
      <c r="C20" s="99" t="s">
        <v>15</v>
      </c>
      <c r="D20" s="98" t="s">
        <v>9</v>
      </c>
      <c r="E20" s="98"/>
      <c r="F20" s="83" t="s">
        <v>10</v>
      </c>
      <c r="G20" s="83">
        <v>10</v>
      </c>
      <c r="H20" s="20"/>
      <c r="I20" s="93">
        <f t="shared" si="0"/>
        <v>0</v>
      </c>
    </row>
    <row r="21" spans="2:9" ht="25.5">
      <c r="B21" s="98" t="s">
        <v>62</v>
      </c>
      <c r="C21" s="99" t="s">
        <v>16</v>
      </c>
      <c r="D21" s="98" t="s">
        <v>9</v>
      </c>
      <c r="E21" s="98"/>
      <c r="F21" s="83" t="s">
        <v>10</v>
      </c>
      <c r="G21" s="83">
        <v>4</v>
      </c>
      <c r="H21" s="20"/>
      <c r="I21" s="93">
        <f t="shared" si="0"/>
        <v>0</v>
      </c>
    </row>
    <row r="22" spans="2:9">
      <c r="B22" s="95" t="s">
        <v>63</v>
      </c>
      <c r="C22" s="96" t="s">
        <v>17</v>
      </c>
      <c r="D22" s="97"/>
      <c r="E22" s="97"/>
      <c r="F22" s="85"/>
      <c r="G22" s="85"/>
      <c r="H22" s="19"/>
      <c r="I22" s="94"/>
    </row>
    <row r="23" spans="2:9" ht="25.5">
      <c r="B23" s="98" t="s">
        <v>64</v>
      </c>
      <c r="C23" s="99" t="s">
        <v>18</v>
      </c>
      <c r="D23" s="98" t="s">
        <v>19</v>
      </c>
      <c r="E23" s="98"/>
      <c r="F23" s="83" t="s">
        <v>10</v>
      </c>
      <c r="G23" s="83">
        <v>20</v>
      </c>
      <c r="H23" s="20"/>
      <c r="I23" s="93">
        <f t="shared" si="0"/>
        <v>0</v>
      </c>
    </row>
    <row r="24" spans="2:9" ht="25.5">
      <c r="B24" s="98" t="s">
        <v>65</v>
      </c>
      <c r="C24" s="99" t="s">
        <v>20</v>
      </c>
      <c r="D24" s="98" t="s">
        <v>19</v>
      </c>
      <c r="E24" s="98"/>
      <c r="F24" s="83" t="s">
        <v>10</v>
      </c>
      <c r="G24" s="83">
        <v>30</v>
      </c>
      <c r="H24" s="20"/>
      <c r="I24" s="93">
        <f t="shared" si="0"/>
        <v>0</v>
      </c>
    </row>
    <row r="25" spans="2:9" ht="25.5">
      <c r="B25" s="98" t="s">
        <v>66</v>
      </c>
      <c r="C25" s="99" t="s">
        <v>21</v>
      </c>
      <c r="D25" s="98" t="s">
        <v>19</v>
      </c>
      <c r="E25" s="98"/>
      <c r="F25" s="83" t="s">
        <v>10</v>
      </c>
      <c r="G25" s="83">
        <v>10</v>
      </c>
      <c r="H25" s="20"/>
      <c r="I25" s="93">
        <f t="shared" si="0"/>
        <v>0</v>
      </c>
    </row>
    <row r="26" spans="2:9" ht="25.5">
      <c r="B26" s="98" t="s">
        <v>67</v>
      </c>
      <c r="C26" s="99" t="s">
        <v>22</v>
      </c>
      <c r="D26" s="98" t="s">
        <v>19</v>
      </c>
      <c r="E26" s="98"/>
      <c r="F26" s="83" t="s">
        <v>10</v>
      </c>
      <c r="G26" s="83">
        <v>3</v>
      </c>
      <c r="H26" s="20"/>
      <c r="I26" s="93">
        <f t="shared" si="0"/>
        <v>0</v>
      </c>
    </row>
    <row r="27" spans="2:9" ht="25.5">
      <c r="B27" s="98" t="s">
        <v>68</v>
      </c>
      <c r="C27" s="99" t="s">
        <v>153</v>
      </c>
      <c r="D27" s="98" t="s">
        <v>19</v>
      </c>
      <c r="E27" s="98"/>
      <c r="F27" s="83" t="s">
        <v>10</v>
      </c>
      <c r="G27" s="83">
        <v>63</v>
      </c>
      <c r="H27" s="20"/>
      <c r="I27" s="93">
        <f t="shared" si="0"/>
        <v>0</v>
      </c>
    </row>
    <row r="28" spans="2:9">
      <c r="B28" s="95" t="s">
        <v>69</v>
      </c>
      <c r="C28" s="96" t="s">
        <v>23</v>
      </c>
      <c r="D28" s="97"/>
      <c r="E28" s="97"/>
      <c r="F28" s="85"/>
      <c r="G28" s="85"/>
      <c r="H28" s="19"/>
      <c r="I28" s="94"/>
    </row>
    <row r="29" spans="2:9">
      <c r="B29" s="95" t="s">
        <v>70</v>
      </c>
      <c r="C29" s="96" t="s">
        <v>182</v>
      </c>
      <c r="D29" s="97"/>
      <c r="E29" s="97"/>
      <c r="F29" s="85"/>
      <c r="G29" s="85"/>
      <c r="H29" s="19"/>
      <c r="I29" s="94"/>
    </row>
    <row r="30" spans="2:9" ht="38.25">
      <c r="B30" s="98" t="s">
        <v>71</v>
      </c>
      <c r="C30" s="99" t="s">
        <v>24</v>
      </c>
      <c r="D30" s="98" t="s">
        <v>25</v>
      </c>
      <c r="E30" s="98"/>
      <c r="F30" s="83" t="s">
        <v>10</v>
      </c>
      <c r="G30" s="83">
        <v>36</v>
      </c>
      <c r="H30" s="20"/>
      <c r="I30" s="93">
        <f t="shared" si="0"/>
        <v>0</v>
      </c>
    </row>
    <row r="31" spans="2:9" ht="38.25">
      <c r="B31" s="98" t="s">
        <v>72</v>
      </c>
      <c r="C31" s="99" t="s">
        <v>106</v>
      </c>
      <c r="D31" s="98" t="s">
        <v>26</v>
      </c>
      <c r="E31" s="98"/>
      <c r="F31" s="83" t="s">
        <v>10</v>
      </c>
      <c r="G31" s="83">
        <v>550</v>
      </c>
      <c r="H31" s="20"/>
      <c r="I31" s="93">
        <f t="shared" si="0"/>
        <v>0</v>
      </c>
    </row>
    <row r="32" spans="2:9" ht="38.25">
      <c r="B32" s="98" t="s">
        <v>73</v>
      </c>
      <c r="C32" s="99" t="s">
        <v>27</v>
      </c>
      <c r="D32" s="98" t="s">
        <v>26</v>
      </c>
      <c r="E32" s="98"/>
      <c r="F32" s="83" t="s">
        <v>10</v>
      </c>
      <c r="G32" s="83">
        <v>528</v>
      </c>
      <c r="H32" s="20"/>
      <c r="I32" s="93">
        <f t="shared" si="0"/>
        <v>0</v>
      </c>
    </row>
    <row r="33" spans="2:9" ht="38.25">
      <c r="B33" s="98" t="s">
        <v>74</v>
      </c>
      <c r="C33" s="99" t="s">
        <v>28</v>
      </c>
      <c r="D33" s="98" t="s">
        <v>29</v>
      </c>
      <c r="E33" s="98"/>
      <c r="F33" s="83" t="s">
        <v>47</v>
      </c>
      <c r="G33" s="83">
        <v>334</v>
      </c>
      <c r="H33" s="20"/>
      <c r="I33" s="93">
        <f t="shared" si="0"/>
        <v>0</v>
      </c>
    </row>
    <row r="34" spans="2:9" ht="25.5">
      <c r="B34" s="98" t="s">
        <v>75</v>
      </c>
      <c r="C34" s="99" t="s">
        <v>30</v>
      </c>
      <c r="D34" s="98" t="s">
        <v>29</v>
      </c>
      <c r="E34" s="98"/>
      <c r="F34" s="83" t="s">
        <v>47</v>
      </c>
      <c r="G34" s="83">
        <v>620</v>
      </c>
      <c r="H34" s="20"/>
      <c r="I34" s="93">
        <f t="shared" si="0"/>
        <v>0</v>
      </c>
    </row>
    <row r="35" spans="2:9">
      <c r="B35" s="98" t="s">
        <v>76</v>
      </c>
      <c r="C35" s="99" t="s">
        <v>31</v>
      </c>
      <c r="D35" s="98" t="s">
        <v>32</v>
      </c>
      <c r="E35" s="98"/>
      <c r="F35" s="83" t="s">
        <v>47</v>
      </c>
      <c r="G35" s="83">
        <v>1362</v>
      </c>
      <c r="H35" s="20"/>
      <c r="I35" s="93">
        <f t="shared" si="0"/>
        <v>0</v>
      </c>
    </row>
    <row r="36" spans="2:9" ht="25.5">
      <c r="B36" s="98" t="s">
        <v>77</v>
      </c>
      <c r="C36" s="99" t="s">
        <v>33</v>
      </c>
      <c r="D36" s="98" t="s">
        <v>32</v>
      </c>
      <c r="E36" s="98"/>
      <c r="F36" s="83" t="s">
        <v>47</v>
      </c>
      <c r="G36" s="83">
        <v>1381</v>
      </c>
      <c r="H36" s="20"/>
      <c r="I36" s="93">
        <f t="shared" si="0"/>
        <v>0</v>
      </c>
    </row>
    <row r="37" spans="2:9">
      <c r="B37" s="98" t="s">
        <v>78</v>
      </c>
      <c r="C37" s="99" t="s">
        <v>34</v>
      </c>
      <c r="D37" s="98" t="s">
        <v>25</v>
      </c>
      <c r="E37" s="98"/>
      <c r="F37" s="83" t="s">
        <v>10</v>
      </c>
      <c r="G37" s="83">
        <v>36</v>
      </c>
      <c r="H37" s="20"/>
      <c r="I37" s="93">
        <f t="shared" si="0"/>
        <v>0</v>
      </c>
    </row>
    <row r="38" spans="2:9">
      <c r="B38" s="98" t="s">
        <v>79</v>
      </c>
      <c r="C38" s="99" t="s">
        <v>35</v>
      </c>
      <c r="D38" s="98" t="s">
        <v>26</v>
      </c>
      <c r="E38" s="98"/>
      <c r="F38" s="83" t="s">
        <v>10</v>
      </c>
      <c r="G38" s="83">
        <v>1078</v>
      </c>
      <c r="H38" s="20"/>
      <c r="I38" s="93">
        <f t="shared" si="0"/>
        <v>0</v>
      </c>
    </row>
    <row r="39" spans="2:9">
      <c r="B39" s="98" t="s">
        <v>80</v>
      </c>
      <c r="C39" s="99" t="s">
        <v>36</v>
      </c>
      <c r="D39" s="98" t="s">
        <v>29</v>
      </c>
      <c r="E39" s="98"/>
      <c r="F39" s="83" t="s">
        <v>47</v>
      </c>
      <c r="G39" s="83">
        <v>954</v>
      </c>
      <c r="H39" s="20"/>
      <c r="I39" s="93">
        <f t="shared" si="0"/>
        <v>0</v>
      </c>
    </row>
    <row r="40" spans="2:9">
      <c r="B40" s="98" t="s">
        <v>81</v>
      </c>
      <c r="C40" s="99" t="s">
        <v>37</v>
      </c>
      <c r="D40" s="98" t="s">
        <v>32</v>
      </c>
      <c r="E40" s="98"/>
      <c r="F40" s="83" t="s">
        <v>47</v>
      </c>
      <c r="G40" s="83">
        <v>2743</v>
      </c>
      <c r="H40" s="20"/>
      <c r="I40" s="93">
        <f t="shared" si="0"/>
        <v>0</v>
      </c>
    </row>
    <row r="41" spans="2:9">
      <c r="B41" s="98" t="s">
        <v>82</v>
      </c>
      <c r="C41" s="99" t="s">
        <v>7</v>
      </c>
      <c r="D41" s="98" t="s">
        <v>38</v>
      </c>
      <c r="E41" s="98"/>
      <c r="F41" s="83" t="s">
        <v>47</v>
      </c>
      <c r="G41" s="83">
        <v>1460</v>
      </c>
      <c r="H41" s="20"/>
      <c r="I41" s="93">
        <f t="shared" si="0"/>
        <v>0</v>
      </c>
    </row>
    <row r="42" spans="2:9">
      <c r="B42" s="95" t="s">
        <v>83</v>
      </c>
      <c r="C42" s="96" t="s">
        <v>181</v>
      </c>
      <c r="D42" s="97"/>
      <c r="E42" s="97"/>
      <c r="F42" s="85"/>
      <c r="G42" s="85"/>
      <c r="H42" s="19"/>
      <c r="I42" s="94"/>
    </row>
    <row r="43" spans="2:9" ht="14.45" customHeight="1">
      <c r="B43" s="98" t="s">
        <v>84</v>
      </c>
      <c r="C43" s="99" t="s">
        <v>185</v>
      </c>
      <c r="D43" s="98" t="s">
        <v>25</v>
      </c>
      <c r="E43" s="98" t="s">
        <v>39</v>
      </c>
      <c r="F43" s="83" t="s">
        <v>10</v>
      </c>
      <c r="G43" s="83">
        <v>1</v>
      </c>
      <c r="H43" s="20"/>
      <c r="I43" s="93">
        <f t="shared" si="0"/>
        <v>0</v>
      </c>
    </row>
    <row r="44" spans="2:9" ht="14.45" customHeight="1">
      <c r="B44" s="98" t="s">
        <v>85</v>
      </c>
      <c r="C44" s="99" t="s">
        <v>154</v>
      </c>
      <c r="D44" s="98" t="s">
        <v>25</v>
      </c>
      <c r="E44" s="98" t="s">
        <v>39</v>
      </c>
      <c r="F44" s="83" t="s">
        <v>10</v>
      </c>
      <c r="G44" s="83">
        <v>2</v>
      </c>
      <c r="H44" s="20"/>
      <c r="I44" s="93">
        <f t="shared" si="0"/>
        <v>0</v>
      </c>
    </row>
    <row r="45" spans="2:9" ht="27" customHeight="1">
      <c r="B45" s="98" t="s">
        <v>86</v>
      </c>
      <c r="C45" s="99" t="s">
        <v>186</v>
      </c>
      <c r="D45" s="98" t="s">
        <v>25</v>
      </c>
      <c r="E45" s="98" t="s">
        <v>39</v>
      </c>
      <c r="F45" s="83" t="s">
        <v>10</v>
      </c>
      <c r="G45" s="83">
        <v>5</v>
      </c>
      <c r="H45" s="20"/>
      <c r="I45" s="93">
        <f t="shared" si="0"/>
        <v>0</v>
      </c>
    </row>
    <row r="46" spans="2:9" ht="14.45" customHeight="1">
      <c r="B46" s="98" t="s">
        <v>87</v>
      </c>
      <c r="C46" s="99" t="s">
        <v>157</v>
      </c>
      <c r="D46" s="98" t="s">
        <v>25</v>
      </c>
      <c r="E46" s="98" t="s">
        <v>39</v>
      </c>
      <c r="F46" s="83" t="s">
        <v>10</v>
      </c>
      <c r="G46" s="83">
        <v>3</v>
      </c>
      <c r="H46" s="20"/>
      <c r="I46" s="93">
        <f t="shared" si="0"/>
        <v>0</v>
      </c>
    </row>
    <row r="47" spans="2:9" ht="14.45" customHeight="1">
      <c r="B47" s="98" t="s">
        <v>88</v>
      </c>
      <c r="C47" s="99" t="s">
        <v>158</v>
      </c>
      <c r="D47" s="98" t="s">
        <v>25</v>
      </c>
      <c r="E47" s="98" t="s">
        <v>39</v>
      </c>
      <c r="F47" s="83" t="s">
        <v>10</v>
      </c>
      <c r="G47" s="83">
        <v>2</v>
      </c>
      <c r="H47" s="20"/>
      <c r="I47" s="93">
        <f t="shared" si="0"/>
        <v>0</v>
      </c>
    </row>
    <row r="48" spans="2:9" ht="14.45" customHeight="1">
      <c r="B48" s="98" t="s">
        <v>89</v>
      </c>
      <c r="C48" s="99" t="s">
        <v>159</v>
      </c>
      <c r="D48" s="98" t="s">
        <v>25</v>
      </c>
      <c r="E48" s="98" t="s">
        <v>39</v>
      </c>
      <c r="F48" s="83" t="s">
        <v>10</v>
      </c>
      <c r="G48" s="83">
        <v>2</v>
      </c>
      <c r="H48" s="20"/>
      <c r="I48" s="93">
        <f t="shared" si="0"/>
        <v>0</v>
      </c>
    </row>
    <row r="49" spans="2:9" ht="14.45" customHeight="1">
      <c r="B49" s="98" t="s">
        <v>90</v>
      </c>
      <c r="C49" s="99" t="s">
        <v>160</v>
      </c>
      <c r="D49" s="98" t="s">
        <v>25</v>
      </c>
      <c r="E49" s="98" t="s">
        <v>39</v>
      </c>
      <c r="F49" s="83" t="s">
        <v>10</v>
      </c>
      <c r="G49" s="83">
        <v>3</v>
      </c>
      <c r="H49" s="20"/>
      <c r="I49" s="93">
        <f t="shared" si="0"/>
        <v>0</v>
      </c>
    </row>
    <row r="50" spans="2:9" ht="14.45" customHeight="1">
      <c r="B50" s="98" t="s">
        <v>91</v>
      </c>
      <c r="C50" s="99" t="s">
        <v>161</v>
      </c>
      <c r="D50" s="98" t="s">
        <v>25</v>
      </c>
      <c r="E50" s="98" t="s">
        <v>40</v>
      </c>
      <c r="F50" s="83" t="s">
        <v>10</v>
      </c>
      <c r="G50" s="83">
        <v>3</v>
      </c>
      <c r="H50" s="20"/>
      <c r="I50" s="93">
        <f t="shared" si="0"/>
        <v>0</v>
      </c>
    </row>
    <row r="51" spans="2:9" ht="30" customHeight="1">
      <c r="B51" s="98" t="s">
        <v>92</v>
      </c>
      <c r="C51" s="99" t="s">
        <v>187</v>
      </c>
      <c r="D51" s="98" t="s">
        <v>25</v>
      </c>
      <c r="E51" s="98" t="s">
        <v>39</v>
      </c>
      <c r="F51" s="83" t="s">
        <v>10</v>
      </c>
      <c r="G51" s="83">
        <v>1</v>
      </c>
      <c r="H51" s="20"/>
      <c r="I51" s="93">
        <f t="shared" si="0"/>
        <v>0</v>
      </c>
    </row>
    <row r="52" spans="2:9" ht="14.45" customHeight="1">
      <c r="B52" s="98" t="s">
        <v>93</v>
      </c>
      <c r="C52" s="99" t="s">
        <v>162</v>
      </c>
      <c r="D52" s="98" t="s">
        <v>25</v>
      </c>
      <c r="E52" s="98" t="s">
        <v>39</v>
      </c>
      <c r="F52" s="83" t="s">
        <v>10</v>
      </c>
      <c r="G52" s="83">
        <v>7</v>
      </c>
      <c r="H52" s="20"/>
      <c r="I52" s="93">
        <f t="shared" si="0"/>
        <v>0</v>
      </c>
    </row>
    <row r="53" spans="2:9" ht="14.45" customHeight="1">
      <c r="B53" s="98" t="s">
        <v>94</v>
      </c>
      <c r="C53" s="99" t="s">
        <v>163</v>
      </c>
      <c r="D53" s="98" t="s">
        <v>25</v>
      </c>
      <c r="E53" s="98" t="s">
        <v>41</v>
      </c>
      <c r="F53" s="83" t="s">
        <v>10</v>
      </c>
      <c r="G53" s="83">
        <v>3</v>
      </c>
      <c r="H53" s="20"/>
      <c r="I53" s="93">
        <f t="shared" si="0"/>
        <v>0</v>
      </c>
    </row>
    <row r="54" spans="2:9" ht="14.45" customHeight="1">
      <c r="B54" s="98" t="s">
        <v>95</v>
      </c>
      <c r="C54" s="99" t="s">
        <v>164</v>
      </c>
      <c r="D54" s="98" t="s">
        <v>25</v>
      </c>
      <c r="E54" s="98" t="s">
        <v>39</v>
      </c>
      <c r="F54" s="83" t="s">
        <v>10</v>
      </c>
      <c r="G54" s="83">
        <v>2</v>
      </c>
      <c r="H54" s="20"/>
      <c r="I54" s="93">
        <f t="shared" si="0"/>
        <v>0</v>
      </c>
    </row>
    <row r="55" spans="2:9" ht="14.45" customHeight="1">
      <c r="B55" s="98" t="s">
        <v>96</v>
      </c>
      <c r="C55" s="99" t="s">
        <v>188</v>
      </c>
      <c r="D55" s="98" t="s">
        <v>25</v>
      </c>
      <c r="E55" s="98" t="s">
        <v>39</v>
      </c>
      <c r="F55" s="83" t="s">
        <v>10</v>
      </c>
      <c r="G55" s="83">
        <v>2</v>
      </c>
      <c r="H55" s="20"/>
      <c r="I55" s="93">
        <f t="shared" si="0"/>
        <v>0</v>
      </c>
    </row>
    <row r="56" spans="2:9">
      <c r="B56" s="95" t="s">
        <v>97</v>
      </c>
      <c r="C56" s="96" t="s">
        <v>180</v>
      </c>
      <c r="D56" s="97"/>
      <c r="E56" s="97"/>
      <c r="F56" s="85"/>
      <c r="G56" s="85"/>
      <c r="H56" s="19"/>
      <c r="I56" s="94"/>
    </row>
    <row r="57" spans="2:9" ht="14.45" customHeight="1">
      <c r="B57" s="98" t="s">
        <v>98</v>
      </c>
      <c r="C57" s="99" t="s">
        <v>165</v>
      </c>
      <c r="D57" s="98" t="s">
        <v>26</v>
      </c>
      <c r="E57" s="98" t="s">
        <v>42</v>
      </c>
      <c r="F57" s="83" t="s">
        <v>10</v>
      </c>
      <c r="G57" s="83">
        <v>94</v>
      </c>
      <c r="H57" s="20"/>
      <c r="I57" s="93">
        <f t="shared" si="0"/>
        <v>0</v>
      </c>
    </row>
    <row r="58" spans="2:9" ht="14.45" customHeight="1">
      <c r="B58" s="98" t="s">
        <v>99</v>
      </c>
      <c r="C58" s="99" t="s">
        <v>166</v>
      </c>
      <c r="D58" s="98" t="s">
        <v>26</v>
      </c>
      <c r="E58" s="98" t="s">
        <v>43</v>
      </c>
      <c r="F58" s="83" t="s">
        <v>10</v>
      </c>
      <c r="G58" s="83">
        <v>94</v>
      </c>
      <c r="H58" s="20"/>
      <c r="I58" s="93">
        <f t="shared" si="0"/>
        <v>0</v>
      </c>
    </row>
    <row r="59" spans="2:9" ht="30" customHeight="1">
      <c r="B59" s="98" t="s">
        <v>100</v>
      </c>
      <c r="C59" s="99" t="s">
        <v>189</v>
      </c>
      <c r="D59" s="98" t="s">
        <v>26</v>
      </c>
      <c r="E59" s="98" t="s">
        <v>43</v>
      </c>
      <c r="F59" s="83" t="s">
        <v>10</v>
      </c>
      <c r="G59" s="83">
        <v>100</v>
      </c>
      <c r="H59" s="20"/>
      <c r="I59" s="93">
        <f t="shared" si="0"/>
        <v>0</v>
      </c>
    </row>
    <row r="60" spans="2:9" ht="29.45" customHeight="1">
      <c r="B60" s="98" t="s">
        <v>101</v>
      </c>
      <c r="C60" s="99" t="s">
        <v>190</v>
      </c>
      <c r="D60" s="98" t="s">
        <v>26</v>
      </c>
      <c r="E60" s="98" t="s">
        <v>42</v>
      </c>
      <c r="F60" s="83" t="s">
        <v>10</v>
      </c>
      <c r="G60" s="83">
        <v>177</v>
      </c>
      <c r="H60" s="20"/>
      <c r="I60" s="93">
        <f t="shared" si="0"/>
        <v>0</v>
      </c>
    </row>
    <row r="61" spans="2:9" ht="14.45" customHeight="1">
      <c r="B61" s="98" t="s">
        <v>102</v>
      </c>
      <c r="C61" s="99" t="s">
        <v>191</v>
      </c>
      <c r="D61" s="98" t="s">
        <v>26</v>
      </c>
      <c r="E61" s="98" t="s">
        <v>42</v>
      </c>
      <c r="F61" s="83" t="s">
        <v>10</v>
      </c>
      <c r="G61" s="83">
        <v>311</v>
      </c>
      <c r="H61" s="20"/>
      <c r="I61" s="93">
        <f t="shared" si="0"/>
        <v>0</v>
      </c>
    </row>
    <row r="62" spans="2:9" ht="14.45" customHeight="1">
      <c r="B62" s="98" t="s">
        <v>103</v>
      </c>
      <c r="C62" s="99" t="s">
        <v>167</v>
      </c>
      <c r="D62" s="98" t="s">
        <v>26</v>
      </c>
      <c r="E62" s="98" t="s">
        <v>42</v>
      </c>
      <c r="F62" s="83" t="s">
        <v>10</v>
      </c>
      <c r="G62" s="83">
        <v>78</v>
      </c>
      <c r="H62" s="20"/>
      <c r="I62" s="93">
        <f t="shared" si="0"/>
        <v>0</v>
      </c>
    </row>
    <row r="63" spans="2:9" ht="30" customHeight="1">
      <c r="B63" s="98" t="s">
        <v>104</v>
      </c>
      <c r="C63" s="99" t="s">
        <v>192</v>
      </c>
      <c r="D63" s="98" t="s">
        <v>26</v>
      </c>
      <c r="E63" s="98" t="s">
        <v>43</v>
      </c>
      <c r="F63" s="83" t="s">
        <v>10</v>
      </c>
      <c r="G63" s="83">
        <v>224</v>
      </c>
      <c r="H63" s="20"/>
      <c r="I63" s="93">
        <f t="shared" si="0"/>
        <v>0</v>
      </c>
    </row>
    <row r="64" spans="2:9">
      <c r="B64" s="95" t="s">
        <v>123</v>
      </c>
      <c r="C64" s="96" t="s">
        <v>168</v>
      </c>
      <c r="D64" s="97"/>
      <c r="E64" s="97"/>
      <c r="F64" s="85"/>
      <c r="G64" s="85"/>
      <c r="H64" s="19"/>
      <c r="I64" s="94"/>
    </row>
    <row r="65" spans="2:9" ht="25.5">
      <c r="B65" s="98" t="s">
        <v>124</v>
      </c>
      <c r="C65" s="99" t="s">
        <v>193</v>
      </c>
      <c r="D65" s="98" t="s">
        <v>29</v>
      </c>
      <c r="E65" s="98" t="s">
        <v>107</v>
      </c>
      <c r="F65" s="83" t="s">
        <v>10</v>
      </c>
      <c r="G65" s="83">
        <v>4984</v>
      </c>
      <c r="H65" s="20"/>
      <c r="I65" s="93">
        <f t="shared" si="0"/>
        <v>0</v>
      </c>
    </row>
    <row r="66" spans="2:9">
      <c r="B66" s="98" t="s">
        <v>125</v>
      </c>
      <c r="C66" s="99" t="s">
        <v>169</v>
      </c>
      <c r="D66" s="98" t="s">
        <v>29</v>
      </c>
      <c r="E66" s="98" t="s">
        <v>107</v>
      </c>
      <c r="F66" s="83" t="s">
        <v>10</v>
      </c>
      <c r="G66" s="83">
        <v>712</v>
      </c>
      <c r="H66" s="20"/>
      <c r="I66" s="93">
        <f t="shared" si="0"/>
        <v>0</v>
      </c>
    </row>
    <row r="67" spans="2:9">
      <c r="B67" s="98" t="s">
        <v>126</v>
      </c>
      <c r="C67" s="99" t="s">
        <v>194</v>
      </c>
      <c r="D67" s="98" t="s">
        <v>29</v>
      </c>
      <c r="E67" s="98" t="s">
        <v>107</v>
      </c>
      <c r="F67" s="83" t="s">
        <v>10</v>
      </c>
      <c r="G67" s="83">
        <v>712</v>
      </c>
      <c r="H67" s="20"/>
      <c r="I67" s="93">
        <f t="shared" si="0"/>
        <v>0</v>
      </c>
    </row>
    <row r="68" spans="2:9">
      <c r="B68" s="98" t="s">
        <v>127</v>
      </c>
      <c r="C68" s="99" t="s">
        <v>170</v>
      </c>
      <c r="D68" s="98" t="s">
        <v>29</v>
      </c>
      <c r="E68" s="98" t="s">
        <v>107</v>
      </c>
      <c r="F68" s="83" t="s">
        <v>10</v>
      </c>
      <c r="G68" s="83">
        <v>356</v>
      </c>
      <c r="H68" s="20"/>
      <c r="I68" s="93">
        <f t="shared" si="0"/>
        <v>0</v>
      </c>
    </row>
    <row r="69" spans="2:9">
      <c r="B69" s="98" t="s">
        <v>128</v>
      </c>
      <c r="C69" s="99" t="s">
        <v>195</v>
      </c>
      <c r="D69" s="98" t="s">
        <v>29</v>
      </c>
      <c r="E69" s="98" t="s">
        <v>107</v>
      </c>
      <c r="F69" s="83" t="s">
        <v>10</v>
      </c>
      <c r="G69" s="83">
        <v>890</v>
      </c>
      <c r="H69" s="20"/>
      <c r="I69" s="93">
        <f t="shared" si="0"/>
        <v>0</v>
      </c>
    </row>
    <row r="70" spans="2:9">
      <c r="B70" s="98" t="s">
        <v>129</v>
      </c>
      <c r="C70" s="99" t="s">
        <v>196</v>
      </c>
      <c r="D70" s="98" t="s">
        <v>29</v>
      </c>
      <c r="E70" s="98" t="s">
        <v>107</v>
      </c>
      <c r="F70" s="83" t="s">
        <v>10</v>
      </c>
      <c r="G70" s="83">
        <v>445</v>
      </c>
      <c r="H70" s="20"/>
      <c r="I70" s="93">
        <f t="shared" si="0"/>
        <v>0</v>
      </c>
    </row>
    <row r="71" spans="2:9" ht="25.5">
      <c r="B71" s="98" t="s">
        <v>130</v>
      </c>
      <c r="C71" s="99" t="s">
        <v>197</v>
      </c>
      <c r="D71" s="98" t="s">
        <v>29</v>
      </c>
      <c r="E71" s="98" t="s">
        <v>107</v>
      </c>
      <c r="F71" s="83" t="s">
        <v>10</v>
      </c>
      <c r="G71" s="83">
        <v>445</v>
      </c>
      <c r="H71" s="20"/>
      <c r="I71" s="93">
        <f t="shared" ref="I71:I89" si="1">G71*H71</f>
        <v>0</v>
      </c>
    </row>
    <row r="72" spans="2:9">
      <c r="B72" s="98" t="s">
        <v>131</v>
      </c>
      <c r="C72" s="99" t="s">
        <v>198</v>
      </c>
      <c r="D72" s="98" t="s">
        <v>29</v>
      </c>
      <c r="E72" s="98" t="s">
        <v>107</v>
      </c>
      <c r="F72" s="83" t="s">
        <v>10</v>
      </c>
      <c r="G72" s="83">
        <v>356</v>
      </c>
      <c r="H72" s="20"/>
      <c r="I72" s="93">
        <f t="shared" si="1"/>
        <v>0</v>
      </c>
    </row>
    <row r="73" spans="2:9">
      <c r="B73" s="98" t="s">
        <v>132</v>
      </c>
      <c r="C73" s="99" t="s">
        <v>171</v>
      </c>
      <c r="D73" s="98" t="s">
        <v>29</v>
      </c>
      <c r="E73" s="98" t="s">
        <v>108</v>
      </c>
      <c r="F73" s="83" t="s">
        <v>10</v>
      </c>
      <c r="G73" s="83">
        <v>356</v>
      </c>
      <c r="H73" s="20"/>
      <c r="I73" s="93">
        <f t="shared" si="1"/>
        <v>0</v>
      </c>
    </row>
    <row r="74" spans="2:9">
      <c r="B74" s="98" t="s">
        <v>133</v>
      </c>
      <c r="C74" s="99" t="s">
        <v>172</v>
      </c>
      <c r="D74" s="98" t="s">
        <v>29</v>
      </c>
      <c r="E74" s="98" t="s">
        <v>107</v>
      </c>
      <c r="F74" s="83" t="s">
        <v>10</v>
      </c>
      <c r="G74" s="83">
        <v>445</v>
      </c>
      <c r="H74" s="20"/>
      <c r="I74" s="93">
        <f t="shared" si="1"/>
        <v>0</v>
      </c>
    </row>
    <row r="75" spans="2:9">
      <c r="B75" s="98" t="s">
        <v>134</v>
      </c>
      <c r="C75" s="99" t="s">
        <v>173</v>
      </c>
      <c r="D75" s="98" t="s">
        <v>29</v>
      </c>
      <c r="E75" s="98" t="s">
        <v>107</v>
      </c>
      <c r="F75" s="83" t="s">
        <v>10</v>
      </c>
      <c r="G75" s="83">
        <v>445</v>
      </c>
      <c r="H75" s="20"/>
      <c r="I75" s="93">
        <f t="shared" si="1"/>
        <v>0</v>
      </c>
    </row>
    <row r="76" spans="2:9" ht="25.5">
      <c r="B76" s="98" t="s">
        <v>135</v>
      </c>
      <c r="C76" s="99" t="s">
        <v>199</v>
      </c>
      <c r="D76" s="98" t="s">
        <v>29</v>
      </c>
      <c r="E76" s="98" t="s">
        <v>107</v>
      </c>
      <c r="F76" s="83" t="s">
        <v>10</v>
      </c>
      <c r="G76" s="83">
        <v>445</v>
      </c>
      <c r="H76" s="20"/>
      <c r="I76" s="93">
        <f t="shared" si="1"/>
        <v>0</v>
      </c>
    </row>
    <row r="77" spans="2:9">
      <c r="B77" s="98" t="s">
        <v>136</v>
      </c>
      <c r="C77" s="99" t="s">
        <v>174</v>
      </c>
      <c r="D77" s="98" t="s">
        <v>29</v>
      </c>
      <c r="E77" s="98" t="s">
        <v>107</v>
      </c>
      <c r="F77" s="83" t="s">
        <v>10</v>
      </c>
      <c r="G77" s="83">
        <v>445</v>
      </c>
      <c r="H77" s="20"/>
      <c r="I77" s="93">
        <f t="shared" si="1"/>
        <v>0</v>
      </c>
    </row>
    <row r="78" spans="2:9">
      <c r="B78" s="95" t="s">
        <v>137</v>
      </c>
      <c r="C78" s="96" t="s">
        <v>175</v>
      </c>
      <c r="D78" s="97"/>
      <c r="E78" s="97"/>
      <c r="F78" s="85"/>
      <c r="G78" s="85"/>
      <c r="H78" s="19"/>
      <c r="I78" s="94"/>
    </row>
    <row r="79" spans="2:9">
      <c r="B79" s="98" t="s">
        <v>138</v>
      </c>
      <c r="C79" s="99" t="s">
        <v>176</v>
      </c>
      <c r="D79" s="98" t="s">
        <v>29</v>
      </c>
      <c r="E79" s="98" t="s">
        <v>109</v>
      </c>
      <c r="F79" s="83" t="s">
        <v>10</v>
      </c>
      <c r="G79" s="83">
        <v>4450</v>
      </c>
      <c r="H79" s="20"/>
      <c r="I79" s="93">
        <f t="shared" si="1"/>
        <v>0</v>
      </c>
    </row>
    <row r="80" spans="2:9">
      <c r="B80" s="98" t="s">
        <v>139</v>
      </c>
      <c r="C80" s="99" t="s">
        <v>177</v>
      </c>
      <c r="D80" s="98" t="s">
        <v>29</v>
      </c>
      <c r="E80" s="98" t="s">
        <v>109</v>
      </c>
      <c r="F80" s="83" t="s">
        <v>10</v>
      </c>
      <c r="G80" s="83">
        <v>2670</v>
      </c>
      <c r="H80" s="20"/>
      <c r="I80" s="93">
        <f t="shared" si="1"/>
        <v>0</v>
      </c>
    </row>
    <row r="81" spans="2:9">
      <c r="B81" s="95" t="s">
        <v>140</v>
      </c>
      <c r="C81" s="96" t="s">
        <v>110</v>
      </c>
      <c r="D81" s="97"/>
      <c r="E81" s="97"/>
      <c r="F81" s="85"/>
      <c r="G81" s="85"/>
      <c r="H81" s="19"/>
      <c r="I81" s="94"/>
    </row>
    <row r="82" spans="2:9">
      <c r="B82" s="98" t="s">
        <v>141</v>
      </c>
      <c r="C82" s="99" t="s">
        <v>111</v>
      </c>
      <c r="D82" s="98" t="s">
        <v>112</v>
      </c>
      <c r="E82" s="98"/>
      <c r="F82" s="83" t="s">
        <v>200</v>
      </c>
      <c r="G82" s="83">
        <v>36</v>
      </c>
      <c r="H82" s="20"/>
      <c r="I82" s="93">
        <f t="shared" si="1"/>
        <v>0</v>
      </c>
    </row>
    <row r="83" spans="2:9" ht="38.25">
      <c r="B83" s="98" t="s">
        <v>142</v>
      </c>
      <c r="C83" s="99" t="s">
        <v>178</v>
      </c>
      <c r="D83" s="98" t="s">
        <v>113</v>
      </c>
      <c r="E83" s="98"/>
      <c r="F83" s="83" t="s">
        <v>200</v>
      </c>
      <c r="G83" s="83">
        <v>36</v>
      </c>
      <c r="H83" s="20"/>
      <c r="I83" s="93">
        <f t="shared" si="1"/>
        <v>0</v>
      </c>
    </row>
    <row r="84" spans="2:9">
      <c r="B84" s="98" t="s">
        <v>143</v>
      </c>
      <c r="C84" s="99" t="s">
        <v>114</v>
      </c>
      <c r="D84" s="98" t="s">
        <v>115</v>
      </c>
      <c r="E84" s="98"/>
      <c r="F84" s="83" t="s">
        <v>200</v>
      </c>
      <c r="G84" s="83">
        <v>36</v>
      </c>
      <c r="H84" s="20"/>
      <c r="I84" s="93">
        <f t="shared" si="1"/>
        <v>0</v>
      </c>
    </row>
    <row r="85" spans="2:9">
      <c r="B85" s="98" t="s">
        <v>144</v>
      </c>
      <c r="C85" s="99" t="s">
        <v>116</v>
      </c>
      <c r="D85" s="98" t="s">
        <v>38</v>
      </c>
      <c r="E85" s="98"/>
      <c r="F85" s="83" t="s">
        <v>201</v>
      </c>
      <c r="G85" s="83">
        <v>72.099999999999994</v>
      </c>
      <c r="H85" s="20"/>
      <c r="I85" s="93">
        <f t="shared" si="1"/>
        <v>0</v>
      </c>
    </row>
    <row r="86" spans="2:9" ht="30" customHeight="1">
      <c r="B86" s="98" t="s">
        <v>145</v>
      </c>
      <c r="C86" s="99" t="s">
        <v>117</v>
      </c>
      <c r="D86" s="98" t="s">
        <v>118</v>
      </c>
      <c r="E86" s="98"/>
      <c r="F86" s="83" t="s">
        <v>201</v>
      </c>
      <c r="G86" s="83">
        <v>175</v>
      </c>
      <c r="H86" s="20"/>
      <c r="I86" s="93">
        <f t="shared" si="1"/>
        <v>0</v>
      </c>
    </row>
    <row r="87" spans="2:9" ht="25.5">
      <c r="B87" s="98" t="s">
        <v>146</v>
      </c>
      <c r="C87" s="99" t="s">
        <v>119</v>
      </c>
      <c r="D87" s="98" t="s">
        <v>118</v>
      </c>
      <c r="E87" s="98"/>
      <c r="F87" s="83" t="s">
        <v>201</v>
      </c>
      <c r="G87" s="83">
        <v>93</v>
      </c>
      <c r="H87" s="20"/>
      <c r="I87" s="93">
        <f t="shared" si="1"/>
        <v>0</v>
      </c>
    </row>
    <row r="88" spans="2:9">
      <c r="B88" s="95" t="s">
        <v>147</v>
      </c>
      <c r="C88" s="96" t="s">
        <v>120</v>
      </c>
      <c r="D88" s="97"/>
      <c r="E88" s="97"/>
      <c r="F88" s="85"/>
      <c r="G88" s="85"/>
      <c r="H88" s="19"/>
      <c r="I88" s="94"/>
    </row>
    <row r="89" spans="2:9">
      <c r="B89" s="98" t="s">
        <v>148</v>
      </c>
      <c r="C89" s="99" t="s">
        <v>179</v>
      </c>
      <c r="D89" s="98" t="s">
        <v>121</v>
      </c>
      <c r="E89" s="98"/>
      <c r="F89" s="83" t="s">
        <v>10</v>
      </c>
      <c r="G89" s="83">
        <v>100</v>
      </c>
      <c r="H89" s="20"/>
      <c r="I89" s="93">
        <f t="shared" si="1"/>
        <v>0</v>
      </c>
    </row>
    <row r="90" spans="2:9" ht="38.25">
      <c r="B90" s="67"/>
      <c r="C90" s="68"/>
      <c r="D90" s="67"/>
      <c r="E90" s="67"/>
      <c r="F90" s="7"/>
      <c r="G90" s="7"/>
      <c r="H90" s="3" t="s">
        <v>202</v>
      </c>
      <c r="I90" s="63">
        <f>SUM(I6:I89)</f>
        <v>0</v>
      </c>
    </row>
    <row r="92" spans="2:9">
      <c r="B92" s="17" t="s">
        <v>122</v>
      </c>
    </row>
    <row r="94" spans="2:9" ht="14.45" customHeight="1"/>
    <row r="95" spans="2:9" ht="14.45" customHeight="1">
      <c r="B95" s="25" t="s">
        <v>203</v>
      </c>
    </row>
    <row r="96" spans="2:9" ht="15.6" customHeight="1">
      <c r="B96" s="17" t="s">
        <v>378</v>
      </c>
    </row>
    <row r="97" spans="2:2" ht="14.45" customHeight="1">
      <c r="B97" s="17" t="s">
        <v>379</v>
      </c>
    </row>
    <row r="98" spans="2:2" ht="15.6" customHeight="1">
      <c r="B98" s="17" t="s">
        <v>380</v>
      </c>
    </row>
    <row r="99" spans="2:2" ht="14.45" customHeight="1">
      <c r="B99" s="17" t="s">
        <v>381</v>
      </c>
    </row>
    <row r="100" spans="2:2" ht="14.45" customHeight="1">
      <c r="B100" s="17" t="s">
        <v>382</v>
      </c>
    </row>
  </sheetData>
  <sheetProtection algorithmName="SHA-512" hashValue="n+pwHvyKuna+jF2Cmj+eYYOykTu5keCBtVH8pr4tL32E0m5XcogXmRb9WWvXH0wK098fiATtiM2mfzJGAoZNLQ==" saltValue="uNCq9w122DSEm9iVDZ/nwg==" spinCount="100000" sheet="1" objects="1" scenarios="1"/>
  <mergeCells count="1">
    <mergeCell ref="C1:I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481D2-14CB-4291-8A51-24F4DA8C9AF7}">
  <dimension ref="A1:P70"/>
  <sheetViews>
    <sheetView zoomScale="80" zoomScaleNormal="80" workbookViewId="0">
      <selection activeCell="M17" sqref="M17"/>
    </sheetView>
  </sheetViews>
  <sheetFormatPr defaultColWidth="8.85546875" defaultRowHeight="12.75"/>
  <cols>
    <col min="1" max="1" width="8.85546875" style="26"/>
    <col min="2" max="2" width="6" style="26" customWidth="1"/>
    <col min="3" max="3" width="42.140625" style="36" customWidth="1"/>
    <col min="4" max="4" width="7.140625" style="26" customWidth="1"/>
    <col min="5" max="6" width="8.85546875" style="37"/>
    <col min="7" max="7" width="10" style="37" customWidth="1"/>
    <col min="8" max="8" width="10.42578125" style="38" customWidth="1"/>
    <col min="9" max="16384" width="8.85546875" style="26"/>
  </cols>
  <sheetData>
    <row r="1" spans="2:8" ht="30.6" customHeight="1">
      <c r="B1" s="141" t="s">
        <v>206</v>
      </c>
      <c r="C1" s="141"/>
      <c r="D1" s="141"/>
      <c r="E1" s="141"/>
      <c r="F1" s="141"/>
      <c r="G1" s="141"/>
      <c r="H1" s="141"/>
    </row>
    <row r="5" spans="2:8" s="28" customFormat="1" ht="51">
      <c r="B5" s="100" t="s">
        <v>105</v>
      </c>
      <c r="C5" s="100" t="s">
        <v>0</v>
      </c>
      <c r="D5" s="100" t="s">
        <v>1</v>
      </c>
      <c r="E5" s="100" t="s">
        <v>847</v>
      </c>
      <c r="F5" s="100" t="s">
        <v>3</v>
      </c>
      <c r="G5" s="3" t="s">
        <v>204</v>
      </c>
      <c r="H5" s="91" t="s">
        <v>205</v>
      </c>
    </row>
    <row r="6" spans="2:8">
      <c r="B6" s="101" t="s">
        <v>372</v>
      </c>
      <c r="C6" s="102" t="s">
        <v>373</v>
      </c>
      <c r="D6" s="103"/>
      <c r="E6" s="104"/>
      <c r="F6" s="104"/>
      <c r="G6" s="29"/>
      <c r="H6" s="108"/>
    </row>
    <row r="7" spans="2:8" ht="51">
      <c r="B7" s="105" t="s">
        <v>265</v>
      </c>
      <c r="C7" s="106" t="s">
        <v>266</v>
      </c>
      <c r="D7" s="105" t="s">
        <v>267</v>
      </c>
      <c r="E7" s="107" t="s">
        <v>200</v>
      </c>
      <c r="F7" s="107">
        <v>1</v>
      </c>
      <c r="G7" s="30"/>
      <c r="H7" s="109">
        <f>F7*G7</f>
        <v>0</v>
      </c>
    </row>
    <row r="8" spans="2:8">
      <c r="B8" s="105" t="s">
        <v>268</v>
      </c>
      <c r="C8" s="106" t="s">
        <v>269</v>
      </c>
      <c r="D8" s="105" t="s">
        <v>270</v>
      </c>
      <c r="E8" s="107" t="s">
        <v>10</v>
      </c>
      <c r="F8" s="107">
        <v>1</v>
      </c>
      <c r="G8" s="30"/>
      <c r="H8" s="109">
        <f t="shared" ref="H8:H56" si="0">F8*G8</f>
        <v>0</v>
      </c>
    </row>
    <row r="9" spans="2:8">
      <c r="B9" s="105" t="s">
        <v>271</v>
      </c>
      <c r="C9" s="106" t="s">
        <v>272</v>
      </c>
      <c r="D9" s="105" t="s">
        <v>273</v>
      </c>
      <c r="E9" s="107" t="s">
        <v>263</v>
      </c>
      <c r="F9" s="107">
        <v>29</v>
      </c>
      <c r="G9" s="30"/>
      <c r="H9" s="109">
        <f t="shared" si="0"/>
        <v>0</v>
      </c>
    </row>
    <row r="10" spans="2:8">
      <c r="B10" s="105" t="s">
        <v>274</v>
      </c>
      <c r="C10" s="106" t="s">
        <v>275</v>
      </c>
      <c r="D10" s="105"/>
      <c r="E10" s="107" t="s">
        <v>47</v>
      </c>
      <c r="F10" s="107">
        <v>20</v>
      </c>
      <c r="G10" s="30"/>
      <c r="H10" s="109">
        <f t="shared" si="0"/>
        <v>0</v>
      </c>
    </row>
    <row r="11" spans="2:8">
      <c r="B11" s="105" t="s">
        <v>276</v>
      </c>
      <c r="C11" s="106" t="s">
        <v>277</v>
      </c>
      <c r="D11" s="105"/>
      <c r="E11" s="107" t="s">
        <v>263</v>
      </c>
      <c r="F11" s="107">
        <v>29</v>
      </c>
      <c r="G11" s="30"/>
      <c r="H11" s="109">
        <f t="shared" si="0"/>
        <v>0</v>
      </c>
    </row>
    <row r="12" spans="2:8">
      <c r="B12" s="105" t="s">
        <v>278</v>
      </c>
      <c r="C12" s="106" t="s">
        <v>279</v>
      </c>
      <c r="D12" s="105"/>
      <c r="E12" s="107" t="s">
        <v>263</v>
      </c>
      <c r="F12" s="107">
        <v>29</v>
      </c>
      <c r="G12" s="30"/>
      <c r="H12" s="109">
        <f t="shared" si="0"/>
        <v>0</v>
      </c>
    </row>
    <row r="13" spans="2:8" ht="25.5">
      <c r="B13" s="105" t="s">
        <v>280</v>
      </c>
      <c r="C13" s="106" t="s">
        <v>281</v>
      </c>
      <c r="D13" s="105"/>
      <c r="E13" s="107" t="s">
        <v>200</v>
      </c>
      <c r="F13" s="107">
        <v>1</v>
      </c>
      <c r="G13" s="30"/>
      <c r="H13" s="109">
        <f t="shared" si="0"/>
        <v>0</v>
      </c>
    </row>
    <row r="14" spans="2:8" ht="25.5">
      <c r="B14" s="105" t="s">
        <v>282</v>
      </c>
      <c r="C14" s="106" t="s">
        <v>283</v>
      </c>
      <c r="D14" s="105"/>
      <c r="E14" s="107" t="s">
        <v>10</v>
      </c>
      <c r="F14" s="107">
        <v>1</v>
      </c>
      <c r="G14" s="30"/>
      <c r="H14" s="109">
        <f t="shared" si="0"/>
        <v>0</v>
      </c>
    </row>
    <row r="15" spans="2:8">
      <c r="B15" s="105" t="s">
        <v>284</v>
      </c>
      <c r="C15" s="106" t="s">
        <v>285</v>
      </c>
      <c r="D15" s="105"/>
      <c r="E15" s="107" t="s">
        <v>200</v>
      </c>
      <c r="F15" s="107">
        <v>1</v>
      </c>
      <c r="G15" s="30"/>
      <c r="H15" s="109">
        <f t="shared" si="0"/>
        <v>0</v>
      </c>
    </row>
    <row r="16" spans="2:8">
      <c r="B16" s="105" t="s">
        <v>286</v>
      </c>
      <c r="C16" s="106" t="s">
        <v>287</v>
      </c>
      <c r="D16" s="105"/>
      <c r="E16" s="107" t="s">
        <v>10</v>
      </c>
      <c r="F16" s="107">
        <v>1</v>
      </c>
      <c r="G16" s="30"/>
      <c r="H16" s="109">
        <f t="shared" si="0"/>
        <v>0</v>
      </c>
    </row>
    <row r="17" spans="2:8" ht="25.5">
      <c r="B17" s="105" t="s">
        <v>288</v>
      </c>
      <c r="C17" s="106" t="s">
        <v>289</v>
      </c>
      <c r="D17" s="105"/>
      <c r="E17" s="107" t="s">
        <v>10</v>
      </c>
      <c r="F17" s="107">
        <v>1</v>
      </c>
      <c r="G17" s="30"/>
      <c r="H17" s="109">
        <f t="shared" si="0"/>
        <v>0</v>
      </c>
    </row>
    <row r="18" spans="2:8">
      <c r="B18" s="105" t="s">
        <v>290</v>
      </c>
      <c r="C18" s="106" t="s">
        <v>291</v>
      </c>
      <c r="D18" s="105"/>
      <c r="E18" s="107" t="s">
        <v>10</v>
      </c>
      <c r="F18" s="107">
        <v>1</v>
      </c>
      <c r="G18" s="30"/>
      <c r="H18" s="109">
        <f t="shared" si="0"/>
        <v>0</v>
      </c>
    </row>
    <row r="19" spans="2:8">
      <c r="B19" s="105" t="s">
        <v>292</v>
      </c>
      <c r="C19" s="106" t="s">
        <v>293</v>
      </c>
      <c r="D19" s="105" t="s">
        <v>220</v>
      </c>
      <c r="E19" s="107" t="s">
        <v>200</v>
      </c>
      <c r="F19" s="107">
        <v>1</v>
      </c>
      <c r="G19" s="30"/>
      <c r="H19" s="109">
        <f t="shared" si="0"/>
        <v>0</v>
      </c>
    </row>
    <row r="20" spans="2:8" ht="25.5">
      <c r="B20" s="105" t="s">
        <v>294</v>
      </c>
      <c r="C20" s="106" t="s">
        <v>295</v>
      </c>
      <c r="D20" s="105" t="s">
        <v>220</v>
      </c>
      <c r="E20" s="107" t="s">
        <v>200</v>
      </c>
      <c r="F20" s="107">
        <v>1</v>
      </c>
      <c r="G20" s="30"/>
      <c r="H20" s="109">
        <f t="shared" si="0"/>
        <v>0</v>
      </c>
    </row>
    <row r="21" spans="2:8">
      <c r="B21" s="101" t="s">
        <v>374</v>
      </c>
      <c r="C21" s="102" t="s">
        <v>375</v>
      </c>
      <c r="D21" s="101"/>
      <c r="E21" s="104"/>
      <c r="F21" s="104"/>
      <c r="G21" s="29"/>
      <c r="H21" s="110"/>
    </row>
    <row r="22" spans="2:8">
      <c r="B22" s="105" t="s">
        <v>296</v>
      </c>
      <c r="C22" s="106" t="s">
        <v>297</v>
      </c>
      <c r="D22" s="105" t="s">
        <v>298</v>
      </c>
      <c r="E22" s="107" t="s">
        <v>10</v>
      </c>
      <c r="F22" s="107">
        <v>3</v>
      </c>
      <c r="G22" s="30"/>
      <c r="H22" s="109">
        <f t="shared" si="0"/>
        <v>0</v>
      </c>
    </row>
    <row r="23" spans="2:8">
      <c r="B23" s="105" t="s">
        <v>299</v>
      </c>
      <c r="C23" s="106" t="s">
        <v>300</v>
      </c>
      <c r="D23" s="105" t="s">
        <v>301</v>
      </c>
      <c r="E23" s="107" t="s">
        <v>10</v>
      </c>
      <c r="F23" s="107">
        <v>2</v>
      </c>
      <c r="G23" s="30"/>
      <c r="H23" s="109">
        <f t="shared" si="0"/>
        <v>0</v>
      </c>
    </row>
    <row r="24" spans="2:8">
      <c r="B24" s="105" t="s">
        <v>302</v>
      </c>
      <c r="C24" s="106" t="s">
        <v>303</v>
      </c>
      <c r="D24" s="105" t="s">
        <v>304</v>
      </c>
      <c r="E24" s="107" t="s">
        <v>10</v>
      </c>
      <c r="F24" s="107">
        <v>1</v>
      </c>
      <c r="G24" s="30"/>
      <c r="H24" s="109">
        <f t="shared" si="0"/>
        <v>0</v>
      </c>
    </row>
    <row r="25" spans="2:8">
      <c r="B25" s="105" t="s">
        <v>305</v>
      </c>
      <c r="C25" s="106" t="s">
        <v>306</v>
      </c>
      <c r="D25" s="105" t="s">
        <v>307</v>
      </c>
      <c r="E25" s="107" t="s">
        <v>10</v>
      </c>
      <c r="F25" s="107">
        <v>1</v>
      </c>
      <c r="G25" s="30"/>
      <c r="H25" s="109">
        <f t="shared" si="0"/>
        <v>0</v>
      </c>
    </row>
    <row r="26" spans="2:8">
      <c r="B26" s="105" t="s">
        <v>308</v>
      </c>
      <c r="C26" s="106" t="s">
        <v>309</v>
      </c>
      <c r="D26" s="105" t="s">
        <v>310</v>
      </c>
      <c r="E26" s="107" t="s">
        <v>10</v>
      </c>
      <c r="F26" s="107">
        <v>2</v>
      </c>
      <c r="G26" s="30"/>
      <c r="H26" s="109">
        <f t="shared" si="0"/>
        <v>0</v>
      </c>
    </row>
    <row r="27" spans="2:8">
      <c r="B27" s="105" t="s">
        <v>311</v>
      </c>
      <c r="C27" s="106" t="s">
        <v>312</v>
      </c>
      <c r="D27" s="105" t="s">
        <v>313</v>
      </c>
      <c r="E27" s="107" t="s">
        <v>263</v>
      </c>
      <c r="F27" s="107">
        <v>30</v>
      </c>
      <c r="G27" s="30"/>
      <c r="H27" s="109">
        <f t="shared" si="0"/>
        <v>0</v>
      </c>
    </row>
    <row r="28" spans="2:8" ht="25.5">
      <c r="B28" s="105" t="s">
        <v>314</v>
      </c>
      <c r="C28" s="106" t="s">
        <v>315</v>
      </c>
      <c r="D28" s="105" t="s">
        <v>316</v>
      </c>
      <c r="E28" s="107" t="s">
        <v>10</v>
      </c>
      <c r="F28" s="107">
        <v>3</v>
      </c>
      <c r="G28" s="30"/>
      <c r="H28" s="109">
        <f t="shared" si="0"/>
        <v>0</v>
      </c>
    </row>
    <row r="29" spans="2:8">
      <c r="B29" s="105" t="s">
        <v>317</v>
      </c>
      <c r="C29" s="106" t="s">
        <v>318</v>
      </c>
      <c r="D29" s="105" t="s">
        <v>319</v>
      </c>
      <c r="E29" s="107" t="s">
        <v>10</v>
      </c>
      <c r="F29" s="107">
        <v>1</v>
      </c>
      <c r="G29" s="30"/>
      <c r="H29" s="109">
        <f t="shared" si="0"/>
        <v>0</v>
      </c>
    </row>
    <row r="30" spans="2:8" ht="25.5">
      <c r="B30" s="105" t="s">
        <v>320</v>
      </c>
      <c r="C30" s="106" t="s">
        <v>321</v>
      </c>
      <c r="D30" s="105" t="s">
        <v>322</v>
      </c>
      <c r="E30" s="107" t="s">
        <v>263</v>
      </c>
      <c r="F30" s="107">
        <v>5</v>
      </c>
      <c r="G30" s="30"/>
      <c r="H30" s="109">
        <f t="shared" si="0"/>
        <v>0</v>
      </c>
    </row>
    <row r="31" spans="2:8">
      <c r="B31" s="105" t="s">
        <v>323</v>
      </c>
      <c r="C31" s="106" t="s">
        <v>324</v>
      </c>
      <c r="D31" s="105" t="s">
        <v>325</v>
      </c>
      <c r="E31" s="107" t="s">
        <v>10</v>
      </c>
      <c r="F31" s="107">
        <v>5</v>
      </c>
      <c r="G31" s="30"/>
      <c r="H31" s="109">
        <f t="shared" si="0"/>
        <v>0</v>
      </c>
    </row>
    <row r="32" spans="2:8">
      <c r="B32" s="105" t="s">
        <v>326</v>
      </c>
      <c r="C32" s="106" t="s">
        <v>293</v>
      </c>
      <c r="D32" s="105" t="s">
        <v>220</v>
      </c>
      <c r="E32" s="107" t="s">
        <v>200</v>
      </c>
      <c r="F32" s="107">
        <v>1</v>
      </c>
      <c r="G32" s="30"/>
      <c r="H32" s="109">
        <f t="shared" si="0"/>
        <v>0</v>
      </c>
    </row>
    <row r="33" spans="2:8" ht="25.5">
      <c r="B33" s="105" t="s">
        <v>327</v>
      </c>
      <c r="C33" s="106" t="s">
        <v>295</v>
      </c>
      <c r="D33" s="105" t="s">
        <v>220</v>
      </c>
      <c r="E33" s="107" t="s">
        <v>200</v>
      </c>
      <c r="F33" s="107">
        <v>1</v>
      </c>
      <c r="G33" s="30"/>
      <c r="H33" s="109">
        <f t="shared" si="0"/>
        <v>0</v>
      </c>
    </row>
    <row r="34" spans="2:8" ht="25.5">
      <c r="B34" s="105" t="s">
        <v>328</v>
      </c>
      <c r="C34" s="106" t="s">
        <v>329</v>
      </c>
      <c r="D34" s="105"/>
      <c r="E34" s="107" t="s">
        <v>10</v>
      </c>
      <c r="F34" s="107">
        <v>3</v>
      </c>
      <c r="G34" s="30"/>
      <c r="H34" s="109">
        <f t="shared" si="0"/>
        <v>0</v>
      </c>
    </row>
    <row r="35" spans="2:8">
      <c r="B35" s="105" t="s">
        <v>330</v>
      </c>
      <c r="C35" s="106" t="s">
        <v>331</v>
      </c>
      <c r="D35" s="105"/>
      <c r="E35" s="107" t="s">
        <v>10</v>
      </c>
      <c r="F35" s="107">
        <v>2</v>
      </c>
      <c r="G35" s="30"/>
      <c r="H35" s="109">
        <f t="shared" si="0"/>
        <v>0</v>
      </c>
    </row>
    <row r="36" spans="2:8">
      <c r="B36" s="105" t="s">
        <v>332</v>
      </c>
      <c r="C36" s="106" t="s">
        <v>333</v>
      </c>
      <c r="D36" s="105"/>
      <c r="E36" s="107" t="s">
        <v>10</v>
      </c>
      <c r="F36" s="107">
        <v>1</v>
      </c>
      <c r="G36" s="30"/>
      <c r="H36" s="109">
        <f t="shared" si="0"/>
        <v>0</v>
      </c>
    </row>
    <row r="37" spans="2:8" ht="25.5">
      <c r="B37" s="105" t="s">
        <v>334</v>
      </c>
      <c r="C37" s="106" t="s">
        <v>335</v>
      </c>
      <c r="D37" s="105"/>
      <c r="E37" s="107" t="s">
        <v>10</v>
      </c>
      <c r="F37" s="107">
        <v>1</v>
      </c>
      <c r="G37" s="30"/>
      <c r="H37" s="109">
        <f t="shared" si="0"/>
        <v>0</v>
      </c>
    </row>
    <row r="38" spans="2:8" ht="25.5">
      <c r="B38" s="105" t="s">
        <v>336</v>
      </c>
      <c r="C38" s="106" t="s">
        <v>337</v>
      </c>
      <c r="D38" s="105"/>
      <c r="E38" s="107" t="s">
        <v>10</v>
      </c>
      <c r="F38" s="107">
        <v>2</v>
      </c>
      <c r="G38" s="30"/>
      <c r="H38" s="109">
        <f t="shared" si="0"/>
        <v>0</v>
      </c>
    </row>
    <row r="39" spans="2:8" ht="25.5">
      <c r="B39" s="105" t="s">
        <v>338</v>
      </c>
      <c r="C39" s="106" t="s">
        <v>339</v>
      </c>
      <c r="D39" s="105"/>
      <c r="E39" s="107" t="s">
        <v>263</v>
      </c>
      <c r="F39" s="107">
        <v>30</v>
      </c>
      <c r="G39" s="30"/>
      <c r="H39" s="109">
        <f t="shared" si="0"/>
        <v>0</v>
      </c>
    </row>
    <row r="40" spans="2:8" ht="25.5">
      <c r="B40" s="105" t="s">
        <v>340</v>
      </c>
      <c r="C40" s="106" t="s">
        <v>341</v>
      </c>
      <c r="D40" s="105"/>
      <c r="E40" s="107" t="s">
        <v>10</v>
      </c>
      <c r="F40" s="107">
        <v>3</v>
      </c>
      <c r="G40" s="30"/>
      <c r="H40" s="109">
        <f t="shared" si="0"/>
        <v>0</v>
      </c>
    </row>
    <row r="41" spans="2:8">
      <c r="B41" s="105" t="s">
        <v>342</v>
      </c>
      <c r="C41" s="106" t="s">
        <v>343</v>
      </c>
      <c r="D41" s="105"/>
      <c r="E41" s="107" t="s">
        <v>10</v>
      </c>
      <c r="F41" s="107">
        <v>1</v>
      </c>
      <c r="G41" s="30"/>
      <c r="H41" s="109">
        <f t="shared" si="0"/>
        <v>0</v>
      </c>
    </row>
    <row r="42" spans="2:8" ht="25.5">
      <c r="B42" s="105" t="s">
        <v>344</v>
      </c>
      <c r="C42" s="106" t="s">
        <v>345</v>
      </c>
      <c r="D42" s="105"/>
      <c r="E42" s="107" t="s">
        <v>263</v>
      </c>
      <c r="F42" s="107">
        <v>5</v>
      </c>
      <c r="G42" s="30"/>
      <c r="H42" s="109">
        <f t="shared" si="0"/>
        <v>0</v>
      </c>
    </row>
    <row r="43" spans="2:8">
      <c r="B43" s="105" t="s">
        <v>346</v>
      </c>
      <c r="C43" s="106" t="s">
        <v>347</v>
      </c>
      <c r="D43" s="105"/>
      <c r="E43" s="107" t="s">
        <v>10</v>
      </c>
      <c r="F43" s="107">
        <v>5</v>
      </c>
      <c r="G43" s="30"/>
      <c r="H43" s="109">
        <f t="shared" si="0"/>
        <v>0</v>
      </c>
    </row>
    <row r="44" spans="2:8" ht="51">
      <c r="B44" s="105" t="s">
        <v>348</v>
      </c>
      <c r="C44" s="106" t="s">
        <v>349</v>
      </c>
      <c r="D44" s="105"/>
      <c r="E44" s="107" t="s">
        <v>200</v>
      </c>
      <c r="F44" s="107">
        <v>1</v>
      </c>
      <c r="G44" s="30"/>
      <c r="H44" s="109">
        <f t="shared" si="0"/>
        <v>0</v>
      </c>
    </row>
    <row r="45" spans="2:8">
      <c r="B45" s="101" t="s">
        <v>377</v>
      </c>
      <c r="C45" s="102" t="s">
        <v>376</v>
      </c>
      <c r="D45" s="101"/>
      <c r="E45" s="104"/>
      <c r="F45" s="104"/>
      <c r="G45" s="29"/>
      <c r="H45" s="110"/>
    </row>
    <row r="46" spans="2:8">
      <c r="B46" s="105" t="s">
        <v>350</v>
      </c>
      <c r="C46" s="106" t="s">
        <v>351</v>
      </c>
      <c r="D46" s="105" t="s">
        <v>352</v>
      </c>
      <c r="E46" s="107" t="s">
        <v>10</v>
      </c>
      <c r="F46" s="107">
        <v>1</v>
      </c>
      <c r="G46" s="30"/>
      <c r="H46" s="109">
        <f t="shared" si="0"/>
        <v>0</v>
      </c>
    </row>
    <row r="47" spans="2:8">
      <c r="B47" s="105" t="s">
        <v>353</v>
      </c>
      <c r="C47" s="106" t="s">
        <v>354</v>
      </c>
      <c r="D47" s="105" t="s">
        <v>355</v>
      </c>
      <c r="E47" s="107" t="s">
        <v>10</v>
      </c>
      <c r="F47" s="107">
        <v>1</v>
      </c>
      <c r="G47" s="30"/>
      <c r="H47" s="109">
        <f t="shared" si="0"/>
        <v>0</v>
      </c>
    </row>
    <row r="48" spans="2:8">
      <c r="B48" s="105" t="s">
        <v>356</v>
      </c>
      <c r="C48" s="106" t="s">
        <v>357</v>
      </c>
      <c r="D48" s="105" t="s">
        <v>358</v>
      </c>
      <c r="E48" s="107" t="s">
        <v>263</v>
      </c>
      <c r="F48" s="107">
        <v>299</v>
      </c>
      <c r="G48" s="30"/>
      <c r="H48" s="109">
        <f t="shared" si="0"/>
        <v>0</v>
      </c>
    </row>
    <row r="49" spans="1:16">
      <c r="B49" s="105" t="s">
        <v>359</v>
      </c>
      <c r="C49" s="106" t="s">
        <v>360</v>
      </c>
      <c r="D49" s="105" t="s">
        <v>361</v>
      </c>
      <c r="E49" s="107" t="s">
        <v>10</v>
      </c>
      <c r="F49" s="107">
        <v>2</v>
      </c>
      <c r="G49" s="30"/>
      <c r="H49" s="109">
        <f t="shared" si="0"/>
        <v>0</v>
      </c>
    </row>
    <row r="50" spans="1:16">
      <c r="B50" s="105" t="s">
        <v>362</v>
      </c>
      <c r="C50" s="106" t="s">
        <v>275</v>
      </c>
      <c r="D50" s="105"/>
      <c r="E50" s="107" t="s">
        <v>47</v>
      </c>
      <c r="F50" s="107">
        <v>4</v>
      </c>
      <c r="G50" s="30"/>
      <c r="H50" s="109">
        <f t="shared" si="0"/>
        <v>0</v>
      </c>
    </row>
    <row r="51" spans="1:16">
      <c r="B51" s="105" t="s">
        <v>363</v>
      </c>
      <c r="C51" s="106" t="s">
        <v>364</v>
      </c>
      <c r="D51" s="105"/>
      <c r="E51" s="107" t="s">
        <v>263</v>
      </c>
      <c r="F51" s="107">
        <v>83</v>
      </c>
      <c r="G51" s="30"/>
      <c r="H51" s="109">
        <f t="shared" si="0"/>
        <v>0</v>
      </c>
    </row>
    <row r="52" spans="1:16">
      <c r="B52" s="105" t="s">
        <v>365</v>
      </c>
      <c r="C52" s="106" t="s">
        <v>285</v>
      </c>
      <c r="D52" s="105"/>
      <c r="E52" s="107" t="s">
        <v>200</v>
      </c>
      <c r="F52" s="107">
        <v>1</v>
      </c>
      <c r="G52" s="30"/>
      <c r="H52" s="109">
        <f t="shared" si="0"/>
        <v>0</v>
      </c>
    </row>
    <row r="53" spans="1:16">
      <c r="B53" s="105" t="s">
        <v>366</v>
      </c>
      <c r="C53" s="106" t="s">
        <v>293</v>
      </c>
      <c r="D53" s="105" t="s">
        <v>220</v>
      </c>
      <c r="E53" s="107" t="s">
        <v>200</v>
      </c>
      <c r="F53" s="107">
        <v>1</v>
      </c>
      <c r="G53" s="30"/>
      <c r="H53" s="109">
        <f t="shared" si="0"/>
        <v>0</v>
      </c>
    </row>
    <row r="54" spans="1:16" ht="25.5">
      <c r="B54" s="105" t="s">
        <v>367</v>
      </c>
      <c r="C54" s="106" t="s">
        <v>295</v>
      </c>
      <c r="D54" s="105" t="s">
        <v>220</v>
      </c>
      <c r="E54" s="107" t="s">
        <v>200</v>
      </c>
      <c r="F54" s="107">
        <v>1</v>
      </c>
      <c r="G54" s="30"/>
      <c r="H54" s="109">
        <f t="shared" si="0"/>
        <v>0</v>
      </c>
    </row>
    <row r="55" spans="1:16" ht="25.5">
      <c r="B55" s="105" t="s">
        <v>368</v>
      </c>
      <c r="C55" s="106" t="s">
        <v>369</v>
      </c>
      <c r="D55" s="105"/>
      <c r="E55" s="107" t="s">
        <v>10</v>
      </c>
      <c r="F55" s="107">
        <v>1</v>
      </c>
      <c r="G55" s="30"/>
      <c r="H55" s="109">
        <f t="shared" si="0"/>
        <v>0</v>
      </c>
    </row>
    <row r="56" spans="1:16" ht="25.5">
      <c r="B56" s="105" t="s">
        <v>370</v>
      </c>
      <c r="C56" s="106" t="s">
        <v>371</v>
      </c>
      <c r="D56" s="105"/>
      <c r="E56" s="107" t="s">
        <v>263</v>
      </c>
      <c r="F56" s="107">
        <v>299</v>
      </c>
      <c r="G56" s="30"/>
      <c r="H56" s="109">
        <f t="shared" si="0"/>
        <v>0</v>
      </c>
    </row>
    <row r="57" spans="1:16" ht="43.35" customHeight="1">
      <c r="B57" s="69"/>
      <c r="C57" s="70"/>
      <c r="D57" s="69"/>
      <c r="E57" s="30"/>
      <c r="F57" s="30"/>
      <c r="G57" s="27" t="s">
        <v>202</v>
      </c>
      <c r="H57" s="71">
        <f>SUM(H7:H56)</f>
        <v>0</v>
      </c>
    </row>
    <row r="59" spans="1:16" ht="14.25">
      <c r="A59" s="31"/>
      <c r="B59" s="31"/>
      <c r="C59" s="32"/>
      <c r="D59" s="31"/>
      <c r="E59" s="33"/>
      <c r="F59" s="33"/>
      <c r="G59" s="33"/>
      <c r="H59" s="34"/>
      <c r="I59" s="31"/>
      <c r="J59" s="31"/>
      <c r="K59" s="31"/>
      <c r="L59" s="31"/>
      <c r="M59" s="31"/>
      <c r="N59" s="31"/>
      <c r="O59" s="31"/>
      <c r="P59" s="31"/>
    </row>
    <row r="60" spans="1:16" ht="14.25">
      <c r="A60" s="31"/>
      <c r="B60" s="31"/>
      <c r="C60" s="32"/>
      <c r="D60" s="31"/>
      <c r="E60" s="33"/>
      <c r="F60" s="33"/>
      <c r="G60" s="33"/>
      <c r="H60" s="34"/>
      <c r="I60" s="31"/>
      <c r="J60" s="31"/>
      <c r="K60" s="31"/>
      <c r="L60" s="31"/>
      <c r="M60" s="31"/>
      <c r="N60" s="31"/>
      <c r="O60" s="31"/>
      <c r="P60" s="31"/>
    </row>
    <row r="61" spans="1:16" ht="15">
      <c r="A61" s="31"/>
      <c r="B61" s="35" t="s">
        <v>203</v>
      </c>
      <c r="C61" s="32"/>
      <c r="D61" s="31"/>
      <c r="E61" s="33"/>
      <c r="F61" s="33"/>
      <c r="G61" s="33"/>
      <c r="H61" s="34"/>
      <c r="I61" s="31"/>
      <c r="J61" s="31"/>
      <c r="K61" s="31"/>
      <c r="L61" s="31"/>
      <c r="M61" s="31"/>
      <c r="N61" s="31"/>
      <c r="O61" s="31"/>
      <c r="P61" s="31"/>
    </row>
    <row r="62" spans="1:16" ht="14.25">
      <c r="A62" s="31"/>
      <c r="B62" s="31" t="s">
        <v>383</v>
      </c>
      <c r="C62" s="32"/>
      <c r="D62" s="31"/>
      <c r="E62" s="33"/>
      <c r="F62" s="33"/>
      <c r="G62" s="33"/>
      <c r="H62" s="34"/>
      <c r="I62" s="31"/>
      <c r="J62" s="31"/>
      <c r="K62" s="31"/>
      <c r="L62" s="31"/>
      <c r="M62" s="31"/>
      <c r="N62" s="31"/>
      <c r="O62" s="31"/>
      <c r="P62" s="31"/>
    </row>
    <row r="63" spans="1:16" ht="15" customHeight="1">
      <c r="A63" s="31"/>
      <c r="B63" s="31" t="s">
        <v>1022</v>
      </c>
      <c r="C63" s="32"/>
      <c r="D63" s="31"/>
      <c r="E63" s="33"/>
      <c r="F63" s="33"/>
      <c r="G63" s="33"/>
      <c r="H63" s="34"/>
      <c r="I63" s="31"/>
      <c r="J63" s="31"/>
      <c r="K63" s="31"/>
      <c r="L63" s="31"/>
      <c r="M63" s="31"/>
      <c r="N63" s="31"/>
      <c r="O63" s="31"/>
      <c r="P63" s="31"/>
    </row>
    <row r="64" spans="1:16" ht="14.25">
      <c r="A64" s="31"/>
      <c r="B64" s="31" t="s">
        <v>384</v>
      </c>
      <c r="C64" s="32"/>
      <c r="D64" s="31"/>
      <c r="E64" s="33"/>
      <c r="F64" s="33"/>
      <c r="G64" s="33"/>
      <c r="H64" s="34"/>
      <c r="I64" s="31"/>
      <c r="J64" s="31"/>
      <c r="K64" s="31"/>
      <c r="L64" s="31"/>
      <c r="M64" s="31"/>
      <c r="N64" s="31"/>
      <c r="O64" s="31"/>
      <c r="P64" s="31"/>
    </row>
    <row r="65" spans="1:16" ht="14.25">
      <c r="A65" s="31"/>
      <c r="B65" s="31" t="s">
        <v>385</v>
      </c>
      <c r="C65" s="32"/>
      <c r="D65" s="31"/>
      <c r="E65" s="33"/>
      <c r="F65" s="33"/>
      <c r="G65" s="33"/>
      <c r="H65" s="34"/>
      <c r="I65" s="31"/>
      <c r="J65" s="31"/>
      <c r="K65" s="31"/>
      <c r="L65" s="31"/>
      <c r="M65" s="31"/>
      <c r="N65" s="31"/>
      <c r="O65" s="31"/>
      <c r="P65" s="31"/>
    </row>
    <row r="66" spans="1:16" ht="14.25">
      <c r="A66" s="31"/>
      <c r="B66" s="31" t="s">
        <v>386</v>
      </c>
      <c r="C66" s="32"/>
      <c r="D66" s="31"/>
      <c r="E66" s="33"/>
      <c r="F66" s="33"/>
      <c r="G66" s="33"/>
      <c r="H66" s="34"/>
      <c r="I66" s="31"/>
      <c r="J66" s="31"/>
      <c r="K66" s="31"/>
      <c r="L66" s="31"/>
      <c r="M66" s="31"/>
      <c r="N66" s="31"/>
      <c r="O66" s="31"/>
      <c r="P66" s="31"/>
    </row>
    <row r="67" spans="1:16" ht="14.25">
      <c r="A67" s="31"/>
      <c r="B67" s="31"/>
      <c r="C67" s="32"/>
      <c r="D67" s="31"/>
      <c r="E67" s="33"/>
      <c r="F67" s="33"/>
      <c r="G67" s="33"/>
      <c r="H67" s="34"/>
      <c r="I67" s="31"/>
      <c r="J67" s="31"/>
      <c r="K67" s="31"/>
      <c r="L67" s="31"/>
      <c r="M67" s="31"/>
      <c r="N67" s="31"/>
      <c r="O67" s="31"/>
      <c r="P67" s="31"/>
    </row>
    <row r="68" spans="1:16" ht="14.25">
      <c r="A68" s="31"/>
      <c r="B68" s="31"/>
      <c r="C68" s="32"/>
      <c r="D68" s="31"/>
      <c r="E68" s="33"/>
      <c r="F68" s="33"/>
      <c r="G68" s="33"/>
      <c r="H68" s="34"/>
      <c r="I68" s="31"/>
      <c r="J68" s="31"/>
      <c r="K68" s="31"/>
      <c r="L68" s="31"/>
      <c r="M68" s="31"/>
      <c r="N68" s="31"/>
      <c r="O68" s="31"/>
      <c r="P68" s="31"/>
    </row>
    <row r="69" spans="1:16" ht="14.25">
      <c r="A69" s="31"/>
      <c r="B69" s="31"/>
      <c r="C69" s="32"/>
      <c r="D69" s="31"/>
      <c r="E69" s="33"/>
      <c r="F69" s="33"/>
      <c r="G69" s="33"/>
      <c r="H69" s="34"/>
      <c r="I69" s="31"/>
      <c r="J69" s="31"/>
      <c r="K69" s="31"/>
      <c r="L69" s="31"/>
      <c r="M69" s="31"/>
      <c r="N69" s="31"/>
      <c r="O69" s="31"/>
      <c r="P69" s="31"/>
    </row>
    <row r="70" spans="1:16" ht="14.25">
      <c r="A70" s="31"/>
      <c r="B70" s="31"/>
      <c r="C70" s="32"/>
      <c r="D70" s="31"/>
      <c r="E70" s="33"/>
      <c r="F70" s="33"/>
      <c r="G70" s="33"/>
      <c r="H70" s="34"/>
      <c r="I70" s="31"/>
      <c r="J70" s="31"/>
      <c r="K70" s="31"/>
      <c r="L70" s="31"/>
      <c r="M70" s="31"/>
      <c r="N70" s="31"/>
      <c r="O70" s="31"/>
      <c r="P70" s="31"/>
    </row>
  </sheetData>
  <sheetProtection algorithmName="SHA-512" hashValue="cv5WE7Iqmf+XTrIKVuCJCDR4/pi9IpB2bHg686fx7SFpBRKsYoyKWn6GfhNbqwLyXOab2mVXZouc1x/dAEwLgg==" saltValue="+1WNj14gNoZUI3bTaGPK5A==" spinCount="100000" sheet="1" objects="1" scenarios="1"/>
  <mergeCells count="1">
    <mergeCell ref="B1:H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C2642-88B2-485B-9B76-B52F9F37F900}">
  <dimension ref="B1:I101"/>
  <sheetViews>
    <sheetView zoomScale="80" zoomScaleNormal="80" workbookViewId="0">
      <selection activeCell="L6" sqref="L6"/>
    </sheetView>
  </sheetViews>
  <sheetFormatPr defaultColWidth="8.85546875" defaultRowHeight="12.75"/>
  <cols>
    <col min="1" max="1" width="8.85546875" style="15"/>
    <col min="2" max="2" width="6.5703125" style="15" customWidth="1"/>
    <col min="3" max="3" width="40.85546875" style="16" customWidth="1"/>
    <col min="4" max="4" width="17" style="15" customWidth="1"/>
    <col min="5" max="5" width="19.7109375" style="16" customWidth="1"/>
    <col min="6" max="7" width="8.85546875" style="14"/>
    <col min="8" max="8" width="13.42578125" style="14" customWidth="1"/>
    <col min="9" max="9" width="13.5703125" style="1" customWidth="1"/>
    <col min="10" max="16384" width="8.85546875" style="15"/>
  </cols>
  <sheetData>
    <row r="1" spans="2:9" ht="48" customHeight="1">
      <c r="B1" s="142" t="s">
        <v>206</v>
      </c>
      <c r="C1" s="142"/>
      <c r="D1" s="142"/>
      <c r="E1" s="142"/>
      <c r="F1" s="142"/>
      <c r="G1" s="142"/>
      <c r="H1" s="142"/>
    </row>
    <row r="3" spans="2:9" s="39" customFormat="1" ht="38.25">
      <c r="B3" s="77" t="s">
        <v>105</v>
      </c>
      <c r="C3" s="77" t="s">
        <v>0</v>
      </c>
      <c r="D3" s="77" t="s">
        <v>1</v>
      </c>
      <c r="E3" s="77" t="s">
        <v>264</v>
      </c>
      <c r="F3" s="77" t="s">
        <v>2</v>
      </c>
      <c r="G3" s="77" t="s">
        <v>3</v>
      </c>
      <c r="H3" s="3" t="s">
        <v>204</v>
      </c>
      <c r="I3" s="91" t="s">
        <v>205</v>
      </c>
    </row>
    <row r="4" spans="2:9">
      <c r="B4" s="78" t="s">
        <v>372</v>
      </c>
      <c r="C4" s="79" t="s">
        <v>744</v>
      </c>
      <c r="D4" s="84"/>
      <c r="E4" s="111"/>
      <c r="F4" s="85"/>
      <c r="G4" s="85"/>
      <c r="H4" s="8"/>
      <c r="I4" s="94"/>
    </row>
    <row r="5" spans="2:9" ht="51">
      <c r="B5" s="81" t="s">
        <v>745</v>
      </c>
      <c r="C5" s="82" t="s">
        <v>657</v>
      </c>
      <c r="D5" s="82" t="s">
        <v>843</v>
      </c>
      <c r="E5" s="82"/>
      <c r="F5" s="83" t="s">
        <v>263</v>
      </c>
      <c r="G5" s="83">
        <v>34.1</v>
      </c>
      <c r="H5" s="7"/>
      <c r="I5" s="93">
        <f>G5*H5</f>
        <v>0</v>
      </c>
    </row>
    <row r="6" spans="2:9" ht="51">
      <c r="B6" s="81" t="s">
        <v>746</v>
      </c>
      <c r="C6" s="82" t="s">
        <v>658</v>
      </c>
      <c r="D6" s="82" t="s">
        <v>843</v>
      </c>
      <c r="E6" s="82"/>
      <c r="F6" s="83" t="s">
        <v>263</v>
      </c>
      <c r="G6" s="83">
        <v>5.5</v>
      </c>
      <c r="H6" s="7"/>
      <c r="I6" s="93">
        <f t="shared" ref="I6:I69" si="0">G6*H6</f>
        <v>0</v>
      </c>
    </row>
    <row r="7" spans="2:9" ht="72" customHeight="1">
      <c r="B7" s="81" t="s">
        <v>747</v>
      </c>
      <c r="C7" s="82" t="s">
        <v>659</v>
      </c>
      <c r="D7" s="82" t="s">
        <v>843</v>
      </c>
      <c r="E7" s="82"/>
      <c r="F7" s="83" t="s">
        <v>263</v>
      </c>
      <c r="G7" s="83">
        <v>4</v>
      </c>
      <c r="H7" s="7"/>
      <c r="I7" s="93">
        <f t="shared" si="0"/>
        <v>0</v>
      </c>
    </row>
    <row r="8" spans="2:9" ht="38.25">
      <c r="B8" s="81" t="s">
        <v>748</v>
      </c>
      <c r="C8" s="82" t="s">
        <v>660</v>
      </c>
      <c r="D8" s="81" t="s">
        <v>661</v>
      </c>
      <c r="E8" s="82"/>
      <c r="F8" s="83" t="s">
        <v>10</v>
      </c>
      <c r="G8" s="83">
        <v>2</v>
      </c>
      <c r="H8" s="7"/>
      <c r="I8" s="93">
        <f t="shared" si="0"/>
        <v>0</v>
      </c>
    </row>
    <row r="9" spans="2:9" ht="38.25">
      <c r="B9" s="81" t="s">
        <v>749</v>
      </c>
      <c r="C9" s="82" t="s">
        <v>662</v>
      </c>
      <c r="D9" s="81" t="s">
        <v>661</v>
      </c>
      <c r="E9" s="82"/>
      <c r="F9" s="83" t="s">
        <v>10</v>
      </c>
      <c r="G9" s="83">
        <v>2</v>
      </c>
      <c r="H9" s="7"/>
      <c r="I9" s="93">
        <f t="shared" si="0"/>
        <v>0</v>
      </c>
    </row>
    <row r="10" spans="2:9" ht="38.25">
      <c r="B10" s="81" t="s">
        <v>750</v>
      </c>
      <c r="C10" s="82" t="s">
        <v>663</v>
      </c>
      <c r="D10" s="81" t="s">
        <v>661</v>
      </c>
      <c r="E10" s="82" t="s">
        <v>1051</v>
      </c>
      <c r="F10" s="83" t="s">
        <v>6</v>
      </c>
      <c r="G10" s="83">
        <v>1</v>
      </c>
      <c r="H10" s="7"/>
      <c r="I10" s="93">
        <f t="shared" si="0"/>
        <v>0</v>
      </c>
    </row>
    <row r="11" spans="2:9" ht="51">
      <c r="B11" s="81" t="s">
        <v>751</v>
      </c>
      <c r="C11" s="82" t="s">
        <v>664</v>
      </c>
      <c r="D11" s="81" t="s">
        <v>661</v>
      </c>
      <c r="E11" s="82" t="s">
        <v>1052</v>
      </c>
      <c r="F11" s="83" t="s">
        <v>6</v>
      </c>
      <c r="G11" s="83">
        <v>1</v>
      </c>
      <c r="H11" s="7"/>
      <c r="I11" s="93">
        <f t="shared" si="0"/>
        <v>0</v>
      </c>
    </row>
    <row r="12" spans="2:9" ht="25.5">
      <c r="B12" s="81" t="s">
        <v>752</v>
      </c>
      <c r="C12" s="82" t="s">
        <v>665</v>
      </c>
      <c r="D12" s="81" t="s">
        <v>842</v>
      </c>
      <c r="E12" s="82"/>
      <c r="F12" s="83" t="s">
        <v>10</v>
      </c>
      <c r="G12" s="83">
        <v>2</v>
      </c>
      <c r="H12" s="7"/>
      <c r="I12" s="93">
        <f t="shared" si="0"/>
        <v>0</v>
      </c>
    </row>
    <row r="13" spans="2:9" ht="25.5">
      <c r="B13" s="81" t="s">
        <v>753</v>
      </c>
      <c r="C13" s="82" t="s">
        <v>666</v>
      </c>
      <c r="D13" s="81" t="s">
        <v>841</v>
      </c>
      <c r="E13" s="82"/>
      <c r="F13" s="83" t="s">
        <v>10</v>
      </c>
      <c r="G13" s="83">
        <v>2</v>
      </c>
      <c r="H13" s="7"/>
      <c r="I13" s="93">
        <f t="shared" si="0"/>
        <v>0</v>
      </c>
    </row>
    <row r="14" spans="2:9" ht="25.5">
      <c r="B14" s="81" t="s">
        <v>754</v>
      </c>
      <c r="C14" s="82" t="s">
        <v>667</v>
      </c>
      <c r="D14" s="81" t="s">
        <v>840</v>
      </c>
      <c r="E14" s="82"/>
      <c r="F14" s="83" t="s">
        <v>10</v>
      </c>
      <c r="G14" s="83">
        <v>3</v>
      </c>
      <c r="H14" s="7"/>
      <c r="I14" s="93">
        <f t="shared" si="0"/>
        <v>0</v>
      </c>
    </row>
    <row r="15" spans="2:9">
      <c r="B15" s="81" t="s">
        <v>755</v>
      </c>
      <c r="C15" s="82" t="s">
        <v>668</v>
      </c>
      <c r="D15" s="81" t="s">
        <v>838</v>
      </c>
      <c r="E15" s="82"/>
      <c r="F15" s="83" t="s">
        <v>10</v>
      </c>
      <c r="G15" s="83">
        <v>3</v>
      </c>
      <c r="H15" s="7"/>
      <c r="I15" s="93">
        <f t="shared" si="0"/>
        <v>0</v>
      </c>
    </row>
    <row r="16" spans="2:9" ht="25.5">
      <c r="B16" s="81" t="s">
        <v>756</v>
      </c>
      <c r="C16" s="82" t="s">
        <v>669</v>
      </c>
      <c r="D16" s="81" t="s">
        <v>838</v>
      </c>
      <c r="E16" s="82"/>
      <c r="F16" s="83" t="s">
        <v>10</v>
      </c>
      <c r="G16" s="83">
        <v>2</v>
      </c>
      <c r="H16" s="7"/>
      <c r="I16" s="93">
        <f t="shared" si="0"/>
        <v>0</v>
      </c>
    </row>
    <row r="17" spans="2:9" ht="38.25">
      <c r="B17" s="81" t="s">
        <v>757</v>
      </c>
      <c r="C17" s="82" t="s">
        <v>670</v>
      </c>
      <c r="D17" s="81" t="s">
        <v>836</v>
      </c>
      <c r="E17" s="82"/>
      <c r="F17" s="83" t="s">
        <v>200</v>
      </c>
      <c r="G17" s="83">
        <v>1</v>
      </c>
      <c r="H17" s="7"/>
      <c r="I17" s="93">
        <f t="shared" si="0"/>
        <v>0</v>
      </c>
    </row>
    <row r="18" spans="2:9" ht="25.5">
      <c r="B18" s="81" t="s">
        <v>758</v>
      </c>
      <c r="C18" s="82" t="s">
        <v>671</v>
      </c>
      <c r="D18" s="81" t="s">
        <v>839</v>
      </c>
      <c r="E18" s="82"/>
      <c r="F18" s="83" t="s">
        <v>10</v>
      </c>
      <c r="G18" s="83">
        <v>1</v>
      </c>
      <c r="H18" s="7"/>
      <c r="I18" s="93">
        <f t="shared" si="0"/>
        <v>0</v>
      </c>
    </row>
    <row r="19" spans="2:9" ht="25.5">
      <c r="B19" s="81" t="s">
        <v>759</v>
      </c>
      <c r="C19" s="82" t="s">
        <v>672</v>
      </c>
      <c r="D19" s="81" t="s">
        <v>838</v>
      </c>
      <c r="E19" s="82"/>
      <c r="F19" s="83" t="s">
        <v>10</v>
      </c>
      <c r="G19" s="83">
        <v>1</v>
      </c>
      <c r="H19" s="7"/>
      <c r="I19" s="93">
        <f t="shared" si="0"/>
        <v>0</v>
      </c>
    </row>
    <row r="20" spans="2:9" ht="25.5">
      <c r="B20" s="81" t="s">
        <v>760</v>
      </c>
      <c r="C20" s="82" t="s">
        <v>673</v>
      </c>
      <c r="D20" s="81" t="s">
        <v>838</v>
      </c>
      <c r="E20" s="82"/>
      <c r="F20" s="83" t="s">
        <v>10</v>
      </c>
      <c r="G20" s="83">
        <v>2</v>
      </c>
      <c r="H20" s="7"/>
      <c r="I20" s="93">
        <f t="shared" si="0"/>
        <v>0</v>
      </c>
    </row>
    <row r="21" spans="2:9" ht="25.5">
      <c r="B21" s="81" t="s">
        <v>761</v>
      </c>
      <c r="C21" s="82" t="s">
        <v>674</v>
      </c>
      <c r="D21" s="81" t="s">
        <v>837</v>
      </c>
      <c r="E21" s="82"/>
      <c r="F21" s="83" t="s">
        <v>10</v>
      </c>
      <c r="G21" s="83">
        <v>2</v>
      </c>
      <c r="H21" s="7"/>
      <c r="I21" s="93">
        <f t="shared" si="0"/>
        <v>0</v>
      </c>
    </row>
    <row r="22" spans="2:9" ht="18" customHeight="1">
      <c r="B22" s="81" t="s">
        <v>762</v>
      </c>
      <c r="C22" s="82" t="s">
        <v>675</v>
      </c>
      <c r="D22" s="81" t="s">
        <v>836</v>
      </c>
      <c r="E22" s="82"/>
      <c r="F22" s="83" t="s">
        <v>10</v>
      </c>
      <c r="G22" s="83">
        <v>3</v>
      </c>
      <c r="H22" s="7"/>
      <c r="I22" s="93">
        <f t="shared" si="0"/>
        <v>0</v>
      </c>
    </row>
    <row r="23" spans="2:9" ht="25.5">
      <c r="B23" s="81" t="s">
        <v>763</v>
      </c>
      <c r="C23" s="82" t="s">
        <v>676</v>
      </c>
      <c r="D23" s="81" t="s">
        <v>836</v>
      </c>
      <c r="E23" s="82"/>
      <c r="F23" s="83" t="s">
        <v>10</v>
      </c>
      <c r="G23" s="83">
        <v>2</v>
      </c>
      <c r="H23" s="7"/>
      <c r="I23" s="93">
        <f t="shared" si="0"/>
        <v>0</v>
      </c>
    </row>
    <row r="24" spans="2:9" ht="25.5">
      <c r="B24" s="81" t="s">
        <v>764</v>
      </c>
      <c r="C24" s="82" t="s">
        <v>677</v>
      </c>
      <c r="D24" s="81" t="s">
        <v>836</v>
      </c>
      <c r="E24" s="82"/>
      <c r="F24" s="83" t="s">
        <v>10</v>
      </c>
      <c r="G24" s="83">
        <v>2</v>
      </c>
      <c r="H24" s="7"/>
      <c r="I24" s="93">
        <f t="shared" si="0"/>
        <v>0</v>
      </c>
    </row>
    <row r="25" spans="2:9" ht="25.5">
      <c r="B25" s="81" t="s">
        <v>765</v>
      </c>
      <c r="C25" s="82" t="s">
        <v>678</v>
      </c>
      <c r="D25" s="81" t="s">
        <v>836</v>
      </c>
      <c r="E25" s="82"/>
      <c r="F25" s="83" t="s">
        <v>10</v>
      </c>
      <c r="G25" s="83">
        <v>2</v>
      </c>
      <c r="H25" s="7"/>
      <c r="I25" s="93">
        <f t="shared" si="0"/>
        <v>0</v>
      </c>
    </row>
    <row r="26" spans="2:9" ht="25.5">
      <c r="B26" s="81" t="s">
        <v>766</v>
      </c>
      <c r="C26" s="82" t="s">
        <v>679</v>
      </c>
      <c r="D26" s="81" t="s">
        <v>836</v>
      </c>
      <c r="E26" s="82"/>
      <c r="F26" s="83" t="s">
        <v>10</v>
      </c>
      <c r="G26" s="83">
        <v>1</v>
      </c>
      <c r="H26" s="7"/>
      <c r="I26" s="93">
        <f t="shared" si="0"/>
        <v>0</v>
      </c>
    </row>
    <row r="27" spans="2:9" ht="25.5">
      <c r="B27" s="81" t="s">
        <v>767</v>
      </c>
      <c r="C27" s="82" t="s">
        <v>680</v>
      </c>
      <c r="D27" s="81" t="s">
        <v>836</v>
      </c>
      <c r="E27" s="82"/>
      <c r="F27" s="83" t="s">
        <v>10</v>
      </c>
      <c r="G27" s="83">
        <v>2</v>
      </c>
      <c r="H27" s="7"/>
      <c r="I27" s="93">
        <f t="shared" si="0"/>
        <v>0</v>
      </c>
    </row>
    <row r="28" spans="2:9" ht="25.5">
      <c r="B28" s="81" t="s">
        <v>768</v>
      </c>
      <c r="C28" s="82" t="s">
        <v>681</v>
      </c>
      <c r="D28" s="81" t="s">
        <v>682</v>
      </c>
      <c r="E28" s="82"/>
      <c r="F28" s="83" t="s">
        <v>10</v>
      </c>
      <c r="G28" s="83">
        <v>2</v>
      </c>
      <c r="H28" s="7"/>
      <c r="I28" s="93">
        <f t="shared" si="0"/>
        <v>0</v>
      </c>
    </row>
    <row r="29" spans="2:9" ht="25.5">
      <c r="B29" s="81" t="s">
        <v>769</v>
      </c>
      <c r="C29" s="82" t="s">
        <v>683</v>
      </c>
      <c r="D29" s="81" t="s">
        <v>682</v>
      </c>
      <c r="E29" s="82"/>
      <c r="F29" s="83" t="s">
        <v>10</v>
      </c>
      <c r="G29" s="83">
        <v>1</v>
      </c>
      <c r="H29" s="7"/>
      <c r="I29" s="93">
        <f t="shared" si="0"/>
        <v>0</v>
      </c>
    </row>
    <row r="30" spans="2:9" ht="25.5">
      <c r="B30" s="81" t="s">
        <v>770</v>
      </c>
      <c r="C30" s="82" t="s">
        <v>684</v>
      </c>
      <c r="D30" s="81" t="s">
        <v>682</v>
      </c>
      <c r="E30" s="82"/>
      <c r="F30" s="83" t="s">
        <v>10</v>
      </c>
      <c r="G30" s="83">
        <v>1</v>
      </c>
      <c r="H30" s="7"/>
      <c r="I30" s="93">
        <f t="shared" si="0"/>
        <v>0</v>
      </c>
    </row>
    <row r="31" spans="2:9" ht="25.5">
      <c r="B31" s="81" t="s">
        <v>771</v>
      </c>
      <c r="C31" s="82" t="s">
        <v>685</v>
      </c>
      <c r="D31" s="81" t="s">
        <v>682</v>
      </c>
      <c r="E31" s="82"/>
      <c r="F31" s="83" t="s">
        <v>10</v>
      </c>
      <c r="G31" s="83">
        <v>3</v>
      </c>
      <c r="H31" s="7"/>
      <c r="I31" s="93">
        <f t="shared" si="0"/>
        <v>0</v>
      </c>
    </row>
    <row r="32" spans="2:9" ht="25.5">
      <c r="B32" s="81" t="s">
        <v>772</v>
      </c>
      <c r="C32" s="82" t="s">
        <v>686</v>
      </c>
      <c r="D32" s="81" t="s">
        <v>836</v>
      </c>
      <c r="E32" s="82"/>
      <c r="F32" s="83" t="s">
        <v>10</v>
      </c>
      <c r="G32" s="83">
        <v>1</v>
      </c>
      <c r="H32" s="7"/>
      <c r="I32" s="93">
        <f t="shared" si="0"/>
        <v>0</v>
      </c>
    </row>
    <row r="33" spans="2:9" ht="63.75">
      <c r="B33" s="81" t="s">
        <v>773</v>
      </c>
      <c r="C33" s="82" t="s">
        <v>687</v>
      </c>
      <c r="D33" s="81" t="s">
        <v>688</v>
      </c>
      <c r="E33" s="82"/>
      <c r="F33" s="83" t="s">
        <v>200</v>
      </c>
      <c r="G33" s="83">
        <v>1</v>
      </c>
      <c r="H33" s="7"/>
      <c r="I33" s="93">
        <f t="shared" si="0"/>
        <v>0</v>
      </c>
    </row>
    <row r="34" spans="2:9">
      <c r="B34" s="81" t="s">
        <v>774</v>
      </c>
      <c r="C34" s="82" t="s">
        <v>689</v>
      </c>
      <c r="D34" s="81"/>
      <c r="E34" s="82"/>
      <c r="F34" s="83" t="s">
        <v>201</v>
      </c>
      <c r="G34" s="83">
        <v>0.1</v>
      </c>
      <c r="H34" s="7"/>
      <c r="I34" s="93">
        <f t="shared" si="0"/>
        <v>0</v>
      </c>
    </row>
    <row r="35" spans="2:9" ht="38.25">
      <c r="B35" s="81" t="s">
        <v>775</v>
      </c>
      <c r="C35" s="82" t="s">
        <v>690</v>
      </c>
      <c r="D35" s="81" t="s">
        <v>661</v>
      </c>
      <c r="E35" s="82"/>
      <c r="F35" s="83" t="s">
        <v>10</v>
      </c>
      <c r="G35" s="83">
        <v>1</v>
      </c>
      <c r="H35" s="7"/>
      <c r="I35" s="93">
        <f t="shared" si="0"/>
        <v>0</v>
      </c>
    </row>
    <row r="36" spans="2:9" ht="38.25">
      <c r="B36" s="81" t="s">
        <v>776</v>
      </c>
      <c r="C36" s="82" t="s">
        <v>691</v>
      </c>
      <c r="D36" s="81" t="s">
        <v>661</v>
      </c>
      <c r="E36" s="82"/>
      <c r="F36" s="83" t="s">
        <v>10</v>
      </c>
      <c r="G36" s="83">
        <v>1</v>
      </c>
      <c r="H36" s="7"/>
      <c r="I36" s="93">
        <f t="shared" si="0"/>
        <v>0</v>
      </c>
    </row>
    <row r="37" spans="2:9" ht="38.25">
      <c r="B37" s="81" t="s">
        <v>777</v>
      </c>
      <c r="C37" s="82" t="s">
        <v>692</v>
      </c>
      <c r="D37" s="81" t="s">
        <v>693</v>
      </c>
      <c r="E37" s="82"/>
      <c r="F37" s="83" t="s">
        <v>10</v>
      </c>
      <c r="G37" s="83">
        <v>3</v>
      </c>
      <c r="H37" s="7"/>
      <c r="I37" s="93">
        <f t="shared" si="0"/>
        <v>0</v>
      </c>
    </row>
    <row r="38" spans="2:9" ht="38.25">
      <c r="B38" s="81" t="s">
        <v>778</v>
      </c>
      <c r="C38" s="82" t="s">
        <v>694</v>
      </c>
      <c r="D38" s="81" t="s">
        <v>693</v>
      </c>
      <c r="E38" s="82"/>
      <c r="F38" s="83" t="s">
        <v>10</v>
      </c>
      <c r="G38" s="83">
        <v>3</v>
      </c>
      <c r="H38" s="7"/>
      <c r="I38" s="93">
        <f t="shared" si="0"/>
        <v>0</v>
      </c>
    </row>
    <row r="39" spans="2:9" ht="25.5">
      <c r="B39" s="81" t="s">
        <v>779</v>
      </c>
      <c r="C39" s="82" t="s">
        <v>695</v>
      </c>
      <c r="D39" s="82" t="s">
        <v>780</v>
      </c>
      <c r="E39" s="82"/>
      <c r="F39" s="83" t="s">
        <v>10</v>
      </c>
      <c r="G39" s="83">
        <v>1</v>
      </c>
      <c r="H39" s="7"/>
      <c r="I39" s="93">
        <f t="shared" si="0"/>
        <v>0</v>
      </c>
    </row>
    <row r="40" spans="2:9" ht="38.25">
      <c r="B40" s="81" t="s">
        <v>781</v>
      </c>
      <c r="C40" s="82" t="s">
        <v>697</v>
      </c>
      <c r="D40" s="81" t="s">
        <v>698</v>
      </c>
      <c r="E40" s="82"/>
      <c r="F40" s="83" t="s">
        <v>200</v>
      </c>
      <c r="G40" s="83">
        <v>1</v>
      </c>
      <c r="H40" s="7"/>
      <c r="I40" s="93">
        <f t="shared" si="0"/>
        <v>0</v>
      </c>
    </row>
    <row r="41" spans="2:9">
      <c r="B41" s="81" t="s">
        <v>782</v>
      </c>
      <c r="C41" s="82" t="s">
        <v>699</v>
      </c>
      <c r="D41" s="81" t="s">
        <v>355</v>
      </c>
      <c r="E41" s="82"/>
      <c r="F41" s="83" t="s">
        <v>201</v>
      </c>
      <c r="G41" s="83">
        <v>9</v>
      </c>
      <c r="H41" s="7"/>
      <c r="I41" s="93">
        <f t="shared" si="0"/>
        <v>0</v>
      </c>
    </row>
    <row r="42" spans="2:9">
      <c r="B42" s="81" t="s">
        <v>783</v>
      </c>
      <c r="C42" s="82" t="s">
        <v>700</v>
      </c>
      <c r="D42" s="81" t="s">
        <v>355</v>
      </c>
      <c r="E42" s="82"/>
      <c r="F42" s="83" t="s">
        <v>201</v>
      </c>
      <c r="G42" s="83">
        <v>120</v>
      </c>
      <c r="H42" s="7"/>
      <c r="I42" s="93">
        <f t="shared" si="0"/>
        <v>0</v>
      </c>
    </row>
    <row r="43" spans="2:9">
      <c r="B43" s="81" t="s">
        <v>784</v>
      </c>
      <c r="C43" s="82" t="s">
        <v>701</v>
      </c>
      <c r="D43" s="81" t="s">
        <v>355</v>
      </c>
      <c r="E43" s="82"/>
      <c r="F43" s="83" t="s">
        <v>201</v>
      </c>
      <c r="G43" s="83">
        <v>21</v>
      </c>
      <c r="H43" s="7"/>
      <c r="I43" s="93">
        <f t="shared" si="0"/>
        <v>0</v>
      </c>
    </row>
    <row r="44" spans="2:9">
      <c r="B44" s="81" t="s">
        <v>785</v>
      </c>
      <c r="C44" s="82" t="s">
        <v>702</v>
      </c>
      <c r="D44" s="81" t="s">
        <v>355</v>
      </c>
      <c r="E44" s="82"/>
      <c r="F44" s="83" t="s">
        <v>201</v>
      </c>
      <c r="G44" s="83">
        <v>99</v>
      </c>
      <c r="H44" s="7"/>
      <c r="I44" s="93">
        <f t="shared" si="0"/>
        <v>0</v>
      </c>
    </row>
    <row r="45" spans="2:9" ht="28.7" customHeight="1">
      <c r="B45" s="81" t="s">
        <v>786</v>
      </c>
      <c r="C45" s="82" t="s">
        <v>703</v>
      </c>
      <c r="D45" s="81"/>
      <c r="E45" s="112" t="s">
        <v>704</v>
      </c>
      <c r="F45" s="83" t="s">
        <v>200</v>
      </c>
      <c r="G45" s="83">
        <v>1</v>
      </c>
      <c r="H45" s="7"/>
      <c r="I45" s="93">
        <f t="shared" si="0"/>
        <v>0</v>
      </c>
    </row>
    <row r="46" spans="2:9">
      <c r="B46" s="78" t="s">
        <v>374</v>
      </c>
      <c r="C46" s="79" t="s">
        <v>787</v>
      </c>
      <c r="D46" s="84"/>
      <c r="E46" s="111"/>
      <c r="F46" s="85"/>
      <c r="G46" s="85"/>
      <c r="H46" s="8"/>
      <c r="I46" s="94"/>
    </row>
    <row r="47" spans="2:9" ht="63.75">
      <c r="B47" s="81" t="s">
        <v>788</v>
      </c>
      <c r="C47" s="82" t="s">
        <v>705</v>
      </c>
      <c r="D47" s="81" t="s">
        <v>706</v>
      </c>
      <c r="E47" s="82"/>
      <c r="F47" s="83" t="s">
        <v>263</v>
      </c>
      <c r="G47" s="83">
        <v>10</v>
      </c>
      <c r="H47" s="7"/>
      <c r="I47" s="93">
        <f t="shared" si="0"/>
        <v>0</v>
      </c>
    </row>
    <row r="48" spans="2:9" ht="51">
      <c r="B48" s="81" t="s">
        <v>789</v>
      </c>
      <c r="C48" s="82" t="s">
        <v>707</v>
      </c>
      <c r="D48" s="81" t="s">
        <v>706</v>
      </c>
      <c r="E48" s="82"/>
      <c r="F48" s="83" t="s">
        <v>263</v>
      </c>
      <c r="G48" s="83">
        <v>2</v>
      </c>
      <c r="H48" s="7"/>
      <c r="I48" s="93">
        <f t="shared" si="0"/>
        <v>0</v>
      </c>
    </row>
    <row r="49" spans="2:9" ht="25.5">
      <c r="B49" s="81" t="s">
        <v>790</v>
      </c>
      <c r="C49" s="82" t="s">
        <v>708</v>
      </c>
      <c r="D49" s="81" t="s">
        <v>706</v>
      </c>
      <c r="E49" s="82"/>
      <c r="F49" s="83" t="s">
        <v>10</v>
      </c>
      <c r="G49" s="83">
        <v>1</v>
      </c>
      <c r="H49" s="7"/>
      <c r="I49" s="93">
        <f t="shared" si="0"/>
        <v>0</v>
      </c>
    </row>
    <row r="50" spans="2:9" ht="25.5">
      <c r="B50" s="81" t="s">
        <v>791</v>
      </c>
      <c r="C50" s="82" t="s">
        <v>709</v>
      </c>
      <c r="D50" s="81" t="s">
        <v>706</v>
      </c>
      <c r="E50" s="82"/>
      <c r="F50" s="83" t="s">
        <v>10</v>
      </c>
      <c r="G50" s="83">
        <v>1</v>
      </c>
      <c r="H50" s="7"/>
      <c r="I50" s="93">
        <f t="shared" si="0"/>
        <v>0</v>
      </c>
    </row>
    <row r="51" spans="2:9" ht="38.25">
      <c r="B51" s="81" t="s">
        <v>792</v>
      </c>
      <c r="C51" s="82" t="s">
        <v>710</v>
      </c>
      <c r="D51" s="81" t="s">
        <v>696</v>
      </c>
      <c r="E51" s="82"/>
      <c r="F51" s="83" t="s">
        <v>10</v>
      </c>
      <c r="G51" s="83">
        <v>1</v>
      </c>
      <c r="H51" s="7"/>
      <c r="I51" s="93">
        <f t="shared" si="0"/>
        <v>0</v>
      </c>
    </row>
    <row r="52" spans="2:9" ht="73.7" customHeight="1">
      <c r="B52" s="81" t="s">
        <v>793</v>
      </c>
      <c r="C52" s="82" t="s">
        <v>711</v>
      </c>
      <c r="D52" s="82" t="s">
        <v>794</v>
      </c>
      <c r="E52" s="82" t="s">
        <v>1053</v>
      </c>
      <c r="F52" s="83" t="s">
        <v>200</v>
      </c>
      <c r="G52" s="83">
        <v>1</v>
      </c>
      <c r="H52" s="7"/>
      <c r="I52" s="93">
        <f t="shared" si="0"/>
        <v>0</v>
      </c>
    </row>
    <row r="53" spans="2:9" ht="38.25">
      <c r="B53" s="81" t="s">
        <v>795</v>
      </c>
      <c r="C53" s="82" t="s">
        <v>712</v>
      </c>
      <c r="D53" s="81" t="s">
        <v>696</v>
      </c>
      <c r="E53" s="82"/>
      <c r="F53" s="83" t="s">
        <v>10</v>
      </c>
      <c r="G53" s="83">
        <v>1</v>
      </c>
      <c r="H53" s="7"/>
      <c r="I53" s="93">
        <f t="shared" si="0"/>
        <v>0</v>
      </c>
    </row>
    <row r="54" spans="2:9" ht="25.5">
      <c r="B54" s="81" t="s">
        <v>796</v>
      </c>
      <c r="C54" s="82" t="s">
        <v>713</v>
      </c>
      <c r="D54" s="82" t="s">
        <v>780</v>
      </c>
      <c r="E54" s="82"/>
      <c r="F54" s="83" t="s">
        <v>10</v>
      </c>
      <c r="G54" s="83">
        <v>1</v>
      </c>
      <c r="H54" s="7"/>
      <c r="I54" s="93">
        <f t="shared" si="0"/>
        <v>0</v>
      </c>
    </row>
    <row r="55" spans="2:9" ht="38.25">
      <c r="B55" s="81" t="s">
        <v>797</v>
      </c>
      <c r="C55" s="82" t="s">
        <v>692</v>
      </c>
      <c r="D55" s="81" t="s">
        <v>693</v>
      </c>
      <c r="E55" s="82"/>
      <c r="F55" s="83" t="s">
        <v>10</v>
      </c>
      <c r="G55" s="83">
        <v>2</v>
      </c>
      <c r="H55" s="7"/>
      <c r="I55" s="93">
        <f t="shared" si="0"/>
        <v>0</v>
      </c>
    </row>
    <row r="56" spans="2:9" ht="38.25">
      <c r="B56" s="81" t="s">
        <v>798</v>
      </c>
      <c r="C56" s="82" t="s">
        <v>694</v>
      </c>
      <c r="D56" s="81" t="s">
        <v>714</v>
      </c>
      <c r="E56" s="82"/>
      <c r="F56" s="83" t="s">
        <v>10</v>
      </c>
      <c r="G56" s="83">
        <v>2</v>
      </c>
      <c r="H56" s="7"/>
      <c r="I56" s="93">
        <f t="shared" si="0"/>
        <v>0</v>
      </c>
    </row>
    <row r="57" spans="2:9" ht="38.25">
      <c r="B57" s="81" t="s">
        <v>799</v>
      </c>
      <c r="C57" s="82" t="s">
        <v>697</v>
      </c>
      <c r="D57" s="81" t="s">
        <v>698</v>
      </c>
      <c r="E57" s="82"/>
      <c r="F57" s="83" t="s">
        <v>200</v>
      </c>
      <c r="G57" s="83">
        <v>1</v>
      </c>
      <c r="H57" s="7"/>
      <c r="I57" s="93">
        <f t="shared" si="0"/>
        <v>0</v>
      </c>
    </row>
    <row r="58" spans="2:9">
      <c r="B58" s="81" t="s">
        <v>800</v>
      </c>
      <c r="C58" s="82" t="s">
        <v>699</v>
      </c>
      <c r="D58" s="81" t="s">
        <v>355</v>
      </c>
      <c r="E58" s="82"/>
      <c r="F58" s="83" t="s">
        <v>201</v>
      </c>
      <c r="G58" s="83">
        <v>2.5</v>
      </c>
      <c r="H58" s="7"/>
      <c r="I58" s="93">
        <f t="shared" si="0"/>
        <v>0</v>
      </c>
    </row>
    <row r="59" spans="2:9">
      <c r="B59" s="81" t="s">
        <v>801</v>
      </c>
      <c r="C59" s="82" t="s">
        <v>700</v>
      </c>
      <c r="D59" s="81" t="s">
        <v>355</v>
      </c>
      <c r="E59" s="82"/>
      <c r="F59" s="83" t="s">
        <v>201</v>
      </c>
      <c r="G59" s="83">
        <v>25</v>
      </c>
      <c r="H59" s="7"/>
      <c r="I59" s="93">
        <f t="shared" si="0"/>
        <v>0</v>
      </c>
    </row>
    <row r="60" spans="2:9">
      <c r="B60" s="81" t="s">
        <v>802</v>
      </c>
      <c r="C60" s="82" t="s">
        <v>701</v>
      </c>
      <c r="D60" s="81" t="s">
        <v>355</v>
      </c>
      <c r="E60" s="82"/>
      <c r="F60" s="83" t="s">
        <v>201</v>
      </c>
      <c r="G60" s="83">
        <v>7</v>
      </c>
      <c r="H60" s="7"/>
      <c r="I60" s="93">
        <f t="shared" si="0"/>
        <v>0</v>
      </c>
    </row>
    <row r="61" spans="2:9">
      <c r="B61" s="81" t="s">
        <v>803</v>
      </c>
      <c r="C61" s="82" t="s">
        <v>715</v>
      </c>
      <c r="D61" s="81" t="s">
        <v>355</v>
      </c>
      <c r="E61" s="82"/>
      <c r="F61" s="83" t="s">
        <v>201</v>
      </c>
      <c r="G61" s="83">
        <v>18</v>
      </c>
      <c r="H61" s="7"/>
      <c r="I61" s="93">
        <f t="shared" si="0"/>
        <v>0</v>
      </c>
    </row>
    <row r="62" spans="2:9">
      <c r="B62" s="78" t="s">
        <v>377</v>
      </c>
      <c r="C62" s="79" t="s">
        <v>804</v>
      </c>
      <c r="D62" s="84"/>
      <c r="E62" s="111"/>
      <c r="F62" s="85"/>
      <c r="G62" s="85"/>
      <c r="H62" s="8"/>
      <c r="I62" s="94"/>
    </row>
    <row r="63" spans="2:9" ht="76.5">
      <c r="B63" s="81" t="s">
        <v>805</v>
      </c>
      <c r="C63" s="82" t="s">
        <v>716</v>
      </c>
      <c r="D63" s="81" t="s">
        <v>706</v>
      </c>
      <c r="E63" s="82"/>
      <c r="F63" s="83" t="s">
        <v>263</v>
      </c>
      <c r="G63" s="83">
        <v>52.6</v>
      </c>
      <c r="H63" s="7"/>
      <c r="I63" s="93">
        <f t="shared" si="0"/>
        <v>0</v>
      </c>
    </row>
    <row r="64" spans="2:9" ht="51">
      <c r="B64" s="81" t="s">
        <v>806</v>
      </c>
      <c r="C64" s="82" t="s">
        <v>717</v>
      </c>
      <c r="D64" s="81" t="s">
        <v>696</v>
      </c>
      <c r="E64" s="82" t="s">
        <v>1054</v>
      </c>
      <c r="F64" s="83" t="s">
        <v>6</v>
      </c>
      <c r="G64" s="83">
        <v>1</v>
      </c>
      <c r="H64" s="7"/>
      <c r="I64" s="93">
        <f t="shared" si="0"/>
        <v>0</v>
      </c>
    </row>
    <row r="65" spans="2:9" ht="63.75">
      <c r="B65" s="81" t="s">
        <v>807</v>
      </c>
      <c r="C65" s="82" t="s">
        <v>718</v>
      </c>
      <c r="D65" s="81" t="s">
        <v>696</v>
      </c>
      <c r="E65" s="82" t="s">
        <v>1055</v>
      </c>
      <c r="F65" s="83" t="s">
        <v>6</v>
      </c>
      <c r="G65" s="83">
        <v>1</v>
      </c>
      <c r="H65" s="7"/>
      <c r="I65" s="93">
        <f t="shared" si="0"/>
        <v>0</v>
      </c>
    </row>
    <row r="66" spans="2:9" ht="51">
      <c r="B66" s="81" t="s">
        <v>808</v>
      </c>
      <c r="C66" s="82" t="s">
        <v>719</v>
      </c>
      <c r="D66" s="81" t="s">
        <v>696</v>
      </c>
      <c r="E66" s="82" t="s">
        <v>1056</v>
      </c>
      <c r="F66" s="83" t="s">
        <v>6</v>
      </c>
      <c r="G66" s="83">
        <v>1</v>
      </c>
      <c r="H66" s="7"/>
      <c r="I66" s="93">
        <f t="shared" si="0"/>
        <v>0</v>
      </c>
    </row>
    <row r="67" spans="2:9" ht="63.75">
      <c r="B67" s="81" t="s">
        <v>809</v>
      </c>
      <c r="C67" s="82" t="s">
        <v>720</v>
      </c>
      <c r="D67" s="81" t="s">
        <v>696</v>
      </c>
      <c r="E67" s="82" t="s">
        <v>1057</v>
      </c>
      <c r="F67" s="83" t="s">
        <v>6</v>
      </c>
      <c r="G67" s="83">
        <v>1</v>
      </c>
      <c r="H67" s="7"/>
      <c r="I67" s="93">
        <f t="shared" si="0"/>
        <v>0</v>
      </c>
    </row>
    <row r="68" spans="2:9" ht="51">
      <c r="B68" s="81" t="s">
        <v>810</v>
      </c>
      <c r="C68" s="82" t="s">
        <v>721</v>
      </c>
      <c r="D68" s="81" t="s">
        <v>696</v>
      </c>
      <c r="E68" s="82"/>
      <c r="F68" s="83" t="s">
        <v>10</v>
      </c>
      <c r="G68" s="83">
        <v>1</v>
      </c>
      <c r="H68" s="7"/>
      <c r="I68" s="93">
        <f t="shared" si="0"/>
        <v>0</v>
      </c>
    </row>
    <row r="69" spans="2:9" ht="63.75">
      <c r="B69" s="81" t="s">
        <v>811</v>
      </c>
      <c r="C69" s="82" t="s">
        <v>722</v>
      </c>
      <c r="D69" s="81" t="s">
        <v>696</v>
      </c>
      <c r="E69" s="82"/>
      <c r="F69" s="83" t="s">
        <v>10</v>
      </c>
      <c r="G69" s="83">
        <v>4</v>
      </c>
      <c r="H69" s="7"/>
      <c r="I69" s="93">
        <f t="shared" si="0"/>
        <v>0</v>
      </c>
    </row>
    <row r="70" spans="2:9" ht="63.75">
      <c r="B70" s="81" t="s">
        <v>812</v>
      </c>
      <c r="C70" s="82" t="s">
        <v>723</v>
      </c>
      <c r="D70" s="81" t="s">
        <v>696</v>
      </c>
      <c r="E70" s="82"/>
      <c r="F70" s="83" t="s">
        <v>10</v>
      </c>
      <c r="G70" s="83">
        <v>1</v>
      </c>
      <c r="H70" s="7"/>
      <c r="I70" s="93">
        <f t="shared" ref="I70:I90" si="1">G70*H70</f>
        <v>0</v>
      </c>
    </row>
    <row r="71" spans="2:9" ht="38.25">
      <c r="B71" s="81" t="s">
        <v>813</v>
      </c>
      <c r="C71" s="82" t="s">
        <v>724</v>
      </c>
      <c r="D71" s="81" t="s">
        <v>696</v>
      </c>
      <c r="E71" s="82"/>
      <c r="F71" s="83" t="s">
        <v>10</v>
      </c>
      <c r="G71" s="83">
        <v>7</v>
      </c>
      <c r="H71" s="7"/>
      <c r="I71" s="93">
        <f t="shared" si="1"/>
        <v>0</v>
      </c>
    </row>
    <row r="72" spans="2:9" ht="25.5">
      <c r="B72" s="81" t="s">
        <v>814</v>
      </c>
      <c r="C72" s="82" t="s">
        <v>725</v>
      </c>
      <c r="D72" s="81" t="s">
        <v>696</v>
      </c>
      <c r="E72" s="82"/>
      <c r="F72" s="83" t="s">
        <v>10</v>
      </c>
      <c r="G72" s="83">
        <v>1</v>
      </c>
      <c r="H72" s="7"/>
      <c r="I72" s="93">
        <f t="shared" si="1"/>
        <v>0</v>
      </c>
    </row>
    <row r="73" spans="2:9" ht="25.5">
      <c r="B73" s="81" t="s">
        <v>815</v>
      </c>
      <c r="C73" s="82" t="s">
        <v>726</v>
      </c>
      <c r="D73" s="81" t="s">
        <v>696</v>
      </c>
      <c r="E73" s="82" t="s">
        <v>1057</v>
      </c>
      <c r="F73" s="83" t="s">
        <v>6</v>
      </c>
      <c r="G73" s="83">
        <v>3</v>
      </c>
      <c r="H73" s="7"/>
      <c r="I73" s="93">
        <f t="shared" si="1"/>
        <v>0</v>
      </c>
    </row>
    <row r="74" spans="2:9" ht="76.5">
      <c r="B74" s="81" t="s">
        <v>816</v>
      </c>
      <c r="C74" s="82" t="s">
        <v>727</v>
      </c>
      <c r="D74" s="81" t="s">
        <v>696</v>
      </c>
      <c r="E74" s="82" t="s">
        <v>1058</v>
      </c>
      <c r="F74" s="83" t="s">
        <v>6</v>
      </c>
      <c r="G74" s="83">
        <v>1</v>
      </c>
      <c r="H74" s="7"/>
      <c r="I74" s="93">
        <f t="shared" si="1"/>
        <v>0</v>
      </c>
    </row>
    <row r="75" spans="2:9" ht="76.5">
      <c r="B75" s="81" t="s">
        <v>817</v>
      </c>
      <c r="C75" s="82" t="s">
        <v>728</v>
      </c>
      <c r="D75" s="81" t="s">
        <v>696</v>
      </c>
      <c r="E75" s="82"/>
      <c r="F75" s="83" t="s">
        <v>10</v>
      </c>
      <c r="G75" s="83">
        <v>1</v>
      </c>
      <c r="H75" s="7"/>
      <c r="I75" s="93">
        <f t="shared" si="1"/>
        <v>0</v>
      </c>
    </row>
    <row r="76" spans="2:9" ht="76.5">
      <c r="B76" s="81" t="s">
        <v>818</v>
      </c>
      <c r="C76" s="82" t="s">
        <v>729</v>
      </c>
      <c r="D76" s="81" t="s">
        <v>696</v>
      </c>
      <c r="E76" s="82" t="s">
        <v>1059</v>
      </c>
      <c r="F76" s="83" t="s">
        <v>6</v>
      </c>
      <c r="G76" s="83">
        <v>1</v>
      </c>
      <c r="H76" s="7"/>
      <c r="I76" s="93">
        <f t="shared" si="1"/>
        <v>0</v>
      </c>
    </row>
    <row r="77" spans="2:9" ht="38.25">
      <c r="B77" s="81" t="s">
        <v>819</v>
      </c>
      <c r="C77" s="82" t="s">
        <v>730</v>
      </c>
      <c r="D77" s="82" t="s">
        <v>780</v>
      </c>
      <c r="E77" s="82"/>
      <c r="F77" s="83" t="s">
        <v>10</v>
      </c>
      <c r="G77" s="83">
        <v>1</v>
      </c>
      <c r="H77" s="7"/>
      <c r="I77" s="93">
        <f t="shared" si="1"/>
        <v>0</v>
      </c>
    </row>
    <row r="78" spans="2:9" ht="38.25">
      <c r="B78" s="81" t="s">
        <v>820</v>
      </c>
      <c r="C78" s="82" t="s">
        <v>731</v>
      </c>
      <c r="D78" s="82" t="s">
        <v>780</v>
      </c>
      <c r="E78" s="82"/>
      <c r="F78" s="83" t="s">
        <v>6</v>
      </c>
      <c r="G78" s="83">
        <v>6</v>
      </c>
      <c r="H78" s="7"/>
      <c r="I78" s="93">
        <f t="shared" si="1"/>
        <v>0</v>
      </c>
    </row>
    <row r="79" spans="2:9" ht="38.25">
      <c r="B79" s="81" t="s">
        <v>821</v>
      </c>
      <c r="C79" s="82" t="s">
        <v>692</v>
      </c>
      <c r="D79" s="81" t="s">
        <v>693</v>
      </c>
      <c r="E79" s="82"/>
      <c r="F79" s="83" t="s">
        <v>10</v>
      </c>
      <c r="G79" s="83">
        <v>10</v>
      </c>
      <c r="H79" s="7"/>
      <c r="I79" s="93">
        <f t="shared" si="1"/>
        <v>0</v>
      </c>
    </row>
    <row r="80" spans="2:9" ht="38.25">
      <c r="B80" s="81" t="s">
        <v>822</v>
      </c>
      <c r="C80" s="82" t="s">
        <v>694</v>
      </c>
      <c r="D80" s="81" t="s">
        <v>714</v>
      </c>
      <c r="E80" s="82"/>
      <c r="F80" s="83" t="s">
        <v>10</v>
      </c>
      <c r="G80" s="83">
        <v>10</v>
      </c>
      <c r="H80" s="7"/>
      <c r="I80" s="93">
        <f t="shared" si="1"/>
        <v>0</v>
      </c>
    </row>
    <row r="81" spans="2:9" ht="25.5">
      <c r="B81" s="81" t="s">
        <v>823</v>
      </c>
      <c r="C81" s="82" t="s">
        <v>732</v>
      </c>
      <c r="D81" s="81" t="s">
        <v>698</v>
      </c>
      <c r="E81" s="82"/>
      <c r="F81" s="83" t="s">
        <v>10</v>
      </c>
      <c r="G81" s="83">
        <v>3</v>
      </c>
      <c r="H81" s="7"/>
      <c r="I81" s="93">
        <f t="shared" si="1"/>
        <v>0</v>
      </c>
    </row>
    <row r="82" spans="2:9" ht="38.25">
      <c r="B82" s="81" t="s">
        <v>824</v>
      </c>
      <c r="C82" s="82" t="s">
        <v>697</v>
      </c>
      <c r="D82" s="81" t="s">
        <v>698</v>
      </c>
      <c r="E82" s="82"/>
      <c r="F82" s="83" t="s">
        <v>200</v>
      </c>
      <c r="G82" s="83">
        <v>10</v>
      </c>
      <c r="H82" s="7"/>
      <c r="I82" s="93">
        <f t="shared" si="1"/>
        <v>0</v>
      </c>
    </row>
    <row r="83" spans="2:9" ht="38.25">
      <c r="B83" s="81" t="s">
        <v>825</v>
      </c>
      <c r="C83" s="82" t="s">
        <v>733</v>
      </c>
      <c r="D83" s="81" t="s">
        <v>698</v>
      </c>
      <c r="E83" s="82" t="s">
        <v>1060</v>
      </c>
      <c r="F83" s="83" t="s">
        <v>200</v>
      </c>
      <c r="G83" s="83">
        <v>3</v>
      </c>
      <c r="H83" s="7"/>
      <c r="I83" s="93">
        <f t="shared" si="1"/>
        <v>0</v>
      </c>
    </row>
    <row r="84" spans="2:9" ht="38.25">
      <c r="B84" s="81" t="s">
        <v>826</v>
      </c>
      <c r="C84" s="82" t="s">
        <v>734</v>
      </c>
      <c r="D84" s="81" t="s">
        <v>698</v>
      </c>
      <c r="E84" s="82"/>
      <c r="F84" s="83" t="s">
        <v>10</v>
      </c>
      <c r="G84" s="83">
        <v>1</v>
      </c>
      <c r="H84" s="7"/>
      <c r="I84" s="93">
        <f t="shared" si="1"/>
        <v>0</v>
      </c>
    </row>
    <row r="85" spans="2:9" ht="38.25">
      <c r="B85" s="81" t="s">
        <v>827</v>
      </c>
      <c r="C85" s="82" t="s">
        <v>735</v>
      </c>
      <c r="D85" s="81" t="s">
        <v>698</v>
      </c>
      <c r="E85" s="82"/>
      <c r="F85" s="83" t="s">
        <v>10</v>
      </c>
      <c r="G85" s="83">
        <v>2</v>
      </c>
      <c r="H85" s="7"/>
      <c r="I85" s="93">
        <f t="shared" si="1"/>
        <v>0</v>
      </c>
    </row>
    <row r="86" spans="2:9" ht="25.5">
      <c r="B86" s="81" t="s">
        <v>828</v>
      </c>
      <c r="C86" s="82" t="s">
        <v>736</v>
      </c>
      <c r="D86" s="81" t="s">
        <v>698</v>
      </c>
      <c r="E86" s="82"/>
      <c r="F86" s="83" t="s">
        <v>263</v>
      </c>
      <c r="G86" s="83">
        <v>3.5</v>
      </c>
      <c r="H86" s="7"/>
      <c r="I86" s="93">
        <f t="shared" si="1"/>
        <v>0</v>
      </c>
    </row>
    <row r="87" spans="2:9">
      <c r="B87" s="81" t="s">
        <v>829</v>
      </c>
      <c r="C87" s="82" t="s">
        <v>699</v>
      </c>
      <c r="D87" s="81" t="s">
        <v>355</v>
      </c>
      <c r="E87" s="82"/>
      <c r="F87" s="83" t="s">
        <v>201</v>
      </c>
      <c r="G87" s="83">
        <v>15</v>
      </c>
      <c r="H87" s="7"/>
      <c r="I87" s="93">
        <f t="shared" si="1"/>
        <v>0</v>
      </c>
    </row>
    <row r="88" spans="2:9" ht="25.5">
      <c r="B88" s="81" t="s">
        <v>830</v>
      </c>
      <c r="C88" s="82" t="s">
        <v>737</v>
      </c>
      <c r="D88" s="81" t="s">
        <v>355</v>
      </c>
      <c r="E88" s="82"/>
      <c r="F88" s="83" t="s">
        <v>201</v>
      </c>
      <c r="G88" s="83">
        <v>122</v>
      </c>
      <c r="H88" s="7"/>
      <c r="I88" s="93">
        <f t="shared" si="1"/>
        <v>0</v>
      </c>
    </row>
    <row r="89" spans="2:9">
      <c r="B89" s="81" t="s">
        <v>831</v>
      </c>
      <c r="C89" s="82" t="s">
        <v>738</v>
      </c>
      <c r="D89" s="81" t="s">
        <v>355</v>
      </c>
      <c r="E89" s="82"/>
      <c r="F89" s="83" t="s">
        <v>201</v>
      </c>
      <c r="G89" s="83">
        <v>19</v>
      </c>
      <c r="H89" s="7"/>
      <c r="I89" s="93">
        <f t="shared" si="1"/>
        <v>0</v>
      </c>
    </row>
    <row r="90" spans="2:9">
      <c r="B90" s="81" t="s">
        <v>832</v>
      </c>
      <c r="C90" s="82" t="s">
        <v>715</v>
      </c>
      <c r="D90" s="81" t="s">
        <v>355</v>
      </c>
      <c r="E90" s="82"/>
      <c r="F90" s="83" t="s">
        <v>201</v>
      </c>
      <c r="G90" s="83">
        <v>103</v>
      </c>
      <c r="H90" s="7"/>
      <c r="I90" s="93">
        <f t="shared" si="1"/>
        <v>0</v>
      </c>
    </row>
    <row r="91" spans="2:9" ht="51">
      <c r="B91" s="81" t="s">
        <v>833</v>
      </c>
      <c r="C91" s="86" t="s">
        <v>739</v>
      </c>
      <c r="D91" s="113"/>
      <c r="E91" s="86" t="s">
        <v>740</v>
      </c>
      <c r="F91" s="85"/>
      <c r="G91" s="85"/>
      <c r="H91" s="8"/>
      <c r="I91" s="94"/>
    </row>
    <row r="92" spans="2:9" ht="38.25">
      <c r="B92" s="81" t="s">
        <v>834</v>
      </c>
      <c r="C92" s="86" t="s">
        <v>741</v>
      </c>
      <c r="D92" s="113"/>
      <c r="E92" s="86" t="s">
        <v>740</v>
      </c>
      <c r="F92" s="85"/>
      <c r="G92" s="85"/>
      <c r="H92" s="8"/>
      <c r="I92" s="94"/>
    </row>
    <row r="93" spans="2:9" ht="38.25">
      <c r="B93" s="81" t="s">
        <v>835</v>
      </c>
      <c r="C93" s="86" t="s">
        <v>742</v>
      </c>
      <c r="D93" s="113"/>
      <c r="E93" s="86" t="s">
        <v>743</v>
      </c>
      <c r="F93" s="85"/>
      <c r="G93" s="85"/>
      <c r="H93" s="8"/>
      <c r="I93" s="94"/>
    </row>
    <row r="94" spans="2:9" ht="44.45" customHeight="1">
      <c r="B94" s="61"/>
      <c r="C94" s="62"/>
      <c r="D94" s="61"/>
      <c r="E94" s="62"/>
      <c r="F94" s="7"/>
      <c r="G94" s="7"/>
      <c r="H94" s="3" t="s">
        <v>202</v>
      </c>
      <c r="I94" s="63">
        <f>SUM(I5:I93)</f>
        <v>0</v>
      </c>
    </row>
    <row r="95" spans="2:9">
      <c r="B95" s="2"/>
      <c r="C95" s="13"/>
      <c r="D95" s="2"/>
      <c r="E95" s="13"/>
    </row>
    <row r="96" spans="2:9">
      <c r="B96" s="2"/>
      <c r="C96" s="13"/>
      <c r="D96" s="2"/>
      <c r="E96" s="13"/>
    </row>
    <row r="98" spans="2:9" ht="15">
      <c r="B98" s="40" t="s">
        <v>203</v>
      </c>
      <c r="C98" s="41"/>
      <c r="D98" s="42"/>
      <c r="E98" s="41"/>
      <c r="F98" s="22"/>
      <c r="G98" s="22"/>
      <c r="H98" s="22"/>
      <c r="I98" s="24"/>
    </row>
    <row r="99" spans="2:9" ht="14.25">
      <c r="B99" s="42" t="s">
        <v>848</v>
      </c>
      <c r="C99" s="41"/>
      <c r="D99" s="42"/>
      <c r="E99" s="41"/>
      <c r="F99" s="22"/>
      <c r="G99" s="22"/>
      <c r="H99" s="22"/>
      <c r="I99" s="24"/>
    </row>
    <row r="100" spans="2:9" ht="14.25">
      <c r="B100" s="42" t="s">
        <v>849</v>
      </c>
      <c r="C100" s="41"/>
      <c r="D100" s="42"/>
      <c r="E100" s="41"/>
      <c r="F100" s="22"/>
      <c r="G100" s="22"/>
      <c r="H100" s="22"/>
      <c r="I100" s="24"/>
    </row>
    <row r="101" spans="2:9" ht="14.25">
      <c r="B101" s="42" t="s">
        <v>850</v>
      </c>
      <c r="C101" s="41"/>
      <c r="D101" s="42"/>
      <c r="E101" s="41"/>
      <c r="F101" s="22"/>
      <c r="G101" s="22"/>
      <c r="H101" s="22"/>
      <c r="I101" s="24"/>
    </row>
  </sheetData>
  <sheetProtection algorithmName="SHA-512" hashValue="V/bLlQOU4yJqunZFiOHyeG1c6vTLyGCjuRFVD+8sWnj6Paa90XAyQIrhUGWn/o6SdstRoqjrerqhL8eUC2QaKQ==" saltValue="/qSmD9VlO0q7f9lT6XEyyA==" spinCount="100000" sheet="1" objects="1" scenarios="1"/>
  <mergeCells count="1">
    <mergeCell ref="B1:H1"/>
  </mergeCells>
  <phoneticPr fontId="10"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E8479-E487-4A87-B578-A9A96912EEC6}">
  <dimension ref="B1:I53"/>
  <sheetViews>
    <sheetView zoomScale="80" zoomScaleNormal="80" workbookViewId="0">
      <selection activeCell="R8" sqref="R8"/>
    </sheetView>
  </sheetViews>
  <sheetFormatPr defaultColWidth="8.85546875" defaultRowHeight="12.75"/>
  <cols>
    <col min="1" max="2" width="8.85546875" style="15"/>
    <col min="3" max="3" width="39.5703125" style="15" customWidth="1"/>
    <col min="4" max="4" width="8.85546875" style="56"/>
    <col min="5" max="5" width="14.5703125" style="57" customWidth="1"/>
    <col min="6" max="6" width="13.85546875" style="56" customWidth="1"/>
    <col min="7" max="7" width="11.5703125" style="56" customWidth="1"/>
    <col min="8" max="8" width="11" style="56" customWidth="1"/>
    <col min="9" max="9" width="13.42578125" style="51" customWidth="1"/>
    <col min="10" max="16384" width="8.85546875" style="15"/>
  </cols>
  <sheetData>
    <row r="1" spans="2:9" ht="42" customHeight="1">
      <c r="B1" s="142" t="s">
        <v>206</v>
      </c>
      <c r="C1" s="142"/>
      <c r="D1" s="142"/>
      <c r="E1" s="142"/>
      <c r="F1" s="142"/>
      <c r="G1" s="142"/>
      <c r="H1" s="142"/>
    </row>
    <row r="4" spans="2:9" s="53" customFormat="1" ht="45" customHeight="1">
      <c r="B4" s="114" t="s">
        <v>105</v>
      </c>
      <c r="C4" s="115" t="s">
        <v>0</v>
      </c>
      <c r="D4" s="76" t="s">
        <v>1</v>
      </c>
      <c r="E4" s="77" t="s">
        <v>264</v>
      </c>
      <c r="F4" s="76" t="s">
        <v>2</v>
      </c>
      <c r="G4" s="76" t="s">
        <v>3</v>
      </c>
      <c r="H4" s="52" t="s">
        <v>204</v>
      </c>
      <c r="I4" s="120" t="s">
        <v>205</v>
      </c>
    </row>
    <row r="5" spans="2:9" s="53" customFormat="1">
      <c r="B5" s="78" t="s">
        <v>372</v>
      </c>
      <c r="C5" s="79" t="s">
        <v>647</v>
      </c>
      <c r="D5" s="80"/>
      <c r="E5" s="116"/>
      <c r="F5" s="80"/>
      <c r="G5" s="80"/>
      <c r="H5" s="5"/>
      <c r="I5" s="92"/>
    </row>
    <row r="6" spans="2:9">
      <c r="B6" s="78" t="s">
        <v>614</v>
      </c>
      <c r="C6" s="79" t="s">
        <v>1080</v>
      </c>
      <c r="D6" s="85"/>
      <c r="E6" s="117"/>
      <c r="F6" s="85"/>
      <c r="G6" s="85"/>
      <c r="H6" s="8"/>
      <c r="I6" s="94"/>
    </row>
    <row r="7" spans="2:9" ht="38.25">
      <c r="B7" s="81" t="s">
        <v>615</v>
      </c>
      <c r="C7" s="82" t="s">
        <v>1064</v>
      </c>
      <c r="D7" s="83" t="s">
        <v>25</v>
      </c>
      <c r="E7" s="118" t="s">
        <v>1048</v>
      </c>
      <c r="F7" s="118" t="s">
        <v>10</v>
      </c>
      <c r="G7" s="118">
        <v>12</v>
      </c>
      <c r="H7" s="54"/>
      <c r="I7" s="93">
        <f>G7*H7</f>
        <v>0</v>
      </c>
    </row>
    <row r="8" spans="2:9" ht="51">
      <c r="B8" s="81" t="s">
        <v>617</v>
      </c>
      <c r="C8" s="82" t="s">
        <v>1062</v>
      </c>
      <c r="D8" s="83" t="s">
        <v>25</v>
      </c>
      <c r="E8" s="119"/>
      <c r="F8" s="118" t="s">
        <v>1063</v>
      </c>
      <c r="G8" s="118">
        <v>22</v>
      </c>
      <c r="H8" s="54"/>
      <c r="I8" s="93">
        <f>G8*H8</f>
        <v>0</v>
      </c>
    </row>
    <row r="9" spans="2:9" ht="38.25">
      <c r="B9" s="81" t="s">
        <v>618</v>
      </c>
      <c r="C9" s="82" t="s">
        <v>1068</v>
      </c>
      <c r="D9" s="83" t="s">
        <v>25</v>
      </c>
      <c r="E9" s="119"/>
      <c r="F9" s="83" t="s">
        <v>201</v>
      </c>
      <c r="G9" s="90">
        <v>2.44</v>
      </c>
      <c r="H9" s="54"/>
      <c r="I9" s="93">
        <f t="shared" ref="I9:I12" si="0">G9*H9</f>
        <v>0</v>
      </c>
    </row>
    <row r="10" spans="2:9">
      <c r="B10" s="81" t="s">
        <v>1065</v>
      </c>
      <c r="C10" s="82" t="s">
        <v>619</v>
      </c>
      <c r="D10" s="83"/>
      <c r="E10" s="119"/>
      <c r="F10" s="83" t="s">
        <v>47</v>
      </c>
      <c r="G10" s="83">
        <v>11.1</v>
      </c>
      <c r="H10" s="54"/>
      <c r="I10" s="93">
        <f t="shared" si="0"/>
        <v>0</v>
      </c>
    </row>
    <row r="11" spans="2:9" ht="25.5">
      <c r="B11" s="81" t="s">
        <v>1066</v>
      </c>
      <c r="C11" s="82" t="s">
        <v>620</v>
      </c>
      <c r="D11" s="83" t="s">
        <v>25</v>
      </c>
      <c r="E11" s="119"/>
      <c r="F11" s="83" t="s">
        <v>201</v>
      </c>
      <c r="G11" s="83">
        <v>1.1100000000000001</v>
      </c>
      <c r="H11" s="54"/>
      <c r="I11" s="93">
        <f t="shared" si="0"/>
        <v>0</v>
      </c>
    </row>
    <row r="12" spans="2:9" ht="38.25">
      <c r="B12" s="81" t="s">
        <v>1067</v>
      </c>
      <c r="C12" s="82" t="s">
        <v>648</v>
      </c>
      <c r="D12" s="83"/>
      <c r="E12" s="119"/>
      <c r="F12" s="83" t="s">
        <v>201</v>
      </c>
      <c r="G12" s="83">
        <v>1.67</v>
      </c>
      <c r="H12" s="54"/>
      <c r="I12" s="93">
        <f t="shared" si="0"/>
        <v>0</v>
      </c>
    </row>
    <row r="13" spans="2:9">
      <c r="B13" s="78" t="s">
        <v>621</v>
      </c>
      <c r="C13" s="79" t="s">
        <v>1081</v>
      </c>
      <c r="D13" s="85"/>
      <c r="E13" s="117"/>
      <c r="F13" s="85"/>
      <c r="G13" s="85"/>
      <c r="H13" s="8"/>
      <c r="I13" s="94"/>
    </row>
    <row r="14" spans="2:9" ht="38.25">
      <c r="B14" s="81" t="s">
        <v>622</v>
      </c>
      <c r="C14" s="82" t="s">
        <v>1069</v>
      </c>
      <c r="D14" s="83" t="s">
        <v>25</v>
      </c>
      <c r="E14" s="118"/>
      <c r="F14" s="118" t="s">
        <v>1061</v>
      </c>
      <c r="G14" s="118">
        <v>6</v>
      </c>
      <c r="H14" s="54"/>
      <c r="I14" s="93">
        <f>G14*H14</f>
        <v>0</v>
      </c>
    </row>
    <row r="15" spans="2:9" ht="43.35" customHeight="1">
      <c r="B15" s="81" t="s">
        <v>623</v>
      </c>
      <c r="C15" s="82" t="s">
        <v>1070</v>
      </c>
      <c r="D15" s="83" t="s">
        <v>25</v>
      </c>
      <c r="E15" s="118"/>
      <c r="F15" s="118" t="s">
        <v>1063</v>
      </c>
      <c r="G15" s="118">
        <v>9</v>
      </c>
      <c r="H15" s="54"/>
      <c r="I15" s="93">
        <f t="shared" ref="I15:I19" si="1">G15*H15</f>
        <v>0</v>
      </c>
    </row>
    <row r="16" spans="2:9" ht="38.25">
      <c r="B16" s="81" t="s">
        <v>624</v>
      </c>
      <c r="C16" s="82" t="s">
        <v>1071</v>
      </c>
      <c r="D16" s="83" t="s">
        <v>25</v>
      </c>
      <c r="E16" s="119"/>
      <c r="F16" s="83" t="s">
        <v>201</v>
      </c>
      <c r="G16" s="83">
        <v>1</v>
      </c>
      <c r="H16" s="54"/>
      <c r="I16" s="93">
        <f t="shared" si="1"/>
        <v>0</v>
      </c>
    </row>
    <row r="17" spans="2:9">
      <c r="B17" s="81" t="s">
        <v>625</v>
      </c>
      <c r="C17" s="82" t="s">
        <v>619</v>
      </c>
      <c r="D17" s="83"/>
      <c r="E17" s="119"/>
      <c r="F17" s="83" t="s">
        <v>47</v>
      </c>
      <c r="G17" s="83">
        <v>4.5599999999999996</v>
      </c>
      <c r="H17" s="54"/>
      <c r="I17" s="93">
        <f t="shared" si="1"/>
        <v>0</v>
      </c>
    </row>
    <row r="18" spans="2:9" ht="25.5">
      <c r="B18" s="81" t="s">
        <v>626</v>
      </c>
      <c r="C18" s="82" t="s">
        <v>620</v>
      </c>
      <c r="D18" s="83" t="s">
        <v>25</v>
      </c>
      <c r="E18" s="119"/>
      <c r="F18" s="83" t="s">
        <v>201</v>
      </c>
      <c r="G18" s="90">
        <v>0.46</v>
      </c>
      <c r="H18" s="54"/>
      <c r="I18" s="93">
        <f t="shared" si="1"/>
        <v>0</v>
      </c>
    </row>
    <row r="19" spans="2:9" ht="38.25">
      <c r="B19" s="81" t="s">
        <v>627</v>
      </c>
      <c r="C19" s="82" t="s">
        <v>648</v>
      </c>
      <c r="D19" s="83"/>
      <c r="E19" s="119"/>
      <c r="F19" s="83" t="s">
        <v>201</v>
      </c>
      <c r="G19" s="83">
        <v>0.68</v>
      </c>
      <c r="H19" s="54"/>
      <c r="I19" s="93">
        <f t="shared" si="1"/>
        <v>0</v>
      </c>
    </row>
    <row r="20" spans="2:9">
      <c r="B20" s="78" t="s">
        <v>628</v>
      </c>
      <c r="C20" s="79" t="s">
        <v>1088</v>
      </c>
      <c r="D20" s="85"/>
      <c r="E20" s="117"/>
      <c r="F20" s="85"/>
      <c r="G20" s="85"/>
      <c r="H20" s="8"/>
      <c r="I20" s="94"/>
    </row>
    <row r="21" spans="2:9" ht="44.45" customHeight="1">
      <c r="B21" s="81" t="s">
        <v>629</v>
      </c>
      <c r="C21" s="82" t="s">
        <v>1072</v>
      </c>
      <c r="D21" s="83" t="s">
        <v>25</v>
      </c>
      <c r="E21" s="118"/>
      <c r="F21" s="118" t="s">
        <v>1063</v>
      </c>
      <c r="G21" s="118">
        <v>6</v>
      </c>
      <c r="H21" s="54"/>
      <c r="I21" s="93">
        <f>G21*H21</f>
        <v>0</v>
      </c>
    </row>
    <row r="22" spans="2:9" ht="51">
      <c r="B22" s="81" t="s">
        <v>630</v>
      </c>
      <c r="C22" s="82" t="s">
        <v>1073</v>
      </c>
      <c r="D22" s="83" t="s">
        <v>25</v>
      </c>
      <c r="E22" s="118"/>
      <c r="F22" s="118" t="s">
        <v>1063</v>
      </c>
      <c r="G22" s="118">
        <v>10</v>
      </c>
      <c r="H22" s="54"/>
      <c r="I22" s="93">
        <f t="shared" ref="I22:I26" si="2">G22*H22</f>
        <v>0</v>
      </c>
    </row>
    <row r="23" spans="2:9" ht="38.25">
      <c r="B23" s="81" t="s">
        <v>631</v>
      </c>
      <c r="C23" s="82" t="s">
        <v>1074</v>
      </c>
      <c r="D23" s="83" t="s">
        <v>25</v>
      </c>
      <c r="E23" s="119"/>
      <c r="F23" s="83" t="s">
        <v>201</v>
      </c>
      <c r="G23" s="83">
        <v>1.1100000000000001</v>
      </c>
      <c r="H23" s="54"/>
      <c r="I23" s="93">
        <f t="shared" si="2"/>
        <v>0</v>
      </c>
    </row>
    <row r="24" spans="2:9">
      <c r="B24" s="81" t="s">
        <v>632</v>
      </c>
      <c r="C24" s="82" t="s">
        <v>619</v>
      </c>
      <c r="D24" s="83"/>
      <c r="E24" s="119"/>
      <c r="F24" s="83" t="s">
        <v>47</v>
      </c>
      <c r="G24" s="83">
        <v>5.0999999999999996</v>
      </c>
      <c r="H24" s="54"/>
      <c r="I24" s="93">
        <f t="shared" si="2"/>
        <v>0</v>
      </c>
    </row>
    <row r="25" spans="2:9" ht="25.5">
      <c r="B25" s="81" t="s">
        <v>633</v>
      </c>
      <c r="C25" s="82" t="s">
        <v>620</v>
      </c>
      <c r="D25" s="83" t="s">
        <v>25</v>
      </c>
      <c r="E25" s="119"/>
      <c r="F25" s="83" t="s">
        <v>201</v>
      </c>
      <c r="G25" s="83">
        <v>0.51</v>
      </c>
      <c r="H25" s="54"/>
      <c r="I25" s="93">
        <f t="shared" si="2"/>
        <v>0</v>
      </c>
    </row>
    <row r="26" spans="2:9" ht="38.25">
      <c r="B26" s="81" t="s">
        <v>634</v>
      </c>
      <c r="C26" s="82" t="s">
        <v>648</v>
      </c>
      <c r="D26" s="83"/>
      <c r="E26" s="119"/>
      <c r="F26" s="83" t="s">
        <v>201</v>
      </c>
      <c r="G26" s="90">
        <v>0.77</v>
      </c>
      <c r="H26" s="54"/>
      <c r="I26" s="93">
        <f t="shared" si="2"/>
        <v>0</v>
      </c>
    </row>
    <row r="27" spans="2:9">
      <c r="B27" s="78" t="s">
        <v>635</v>
      </c>
      <c r="C27" s="79" t="s">
        <v>1087</v>
      </c>
      <c r="D27" s="85"/>
      <c r="E27" s="117"/>
      <c r="F27" s="85"/>
      <c r="G27" s="85"/>
      <c r="H27" s="8"/>
      <c r="I27" s="94"/>
    </row>
    <row r="28" spans="2:9" ht="38.25">
      <c r="B28" s="81" t="s">
        <v>636</v>
      </c>
      <c r="C28" s="82" t="s">
        <v>1072</v>
      </c>
      <c r="D28" s="83" t="s">
        <v>25</v>
      </c>
      <c r="E28" s="118"/>
      <c r="F28" s="118" t="s">
        <v>1063</v>
      </c>
      <c r="G28" s="118">
        <v>6</v>
      </c>
      <c r="H28" s="54"/>
      <c r="I28" s="93">
        <f>G28*H28</f>
        <v>0</v>
      </c>
    </row>
    <row r="29" spans="2:9" ht="51">
      <c r="B29" s="81" t="s">
        <v>637</v>
      </c>
      <c r="C29" s="82" t="s">
        <v>1075</v>
      </c>
      <c r="D29" s="83" t="s">
        <v>25</v>
      </c>
      <c r="E29" s="118"/>
      <c r="F29" s="118" t="s">
        <v>1063</v>
      </c>
      <c r="G29" s="118">
        <v>10</v>
      </c>
      <c r="H29" s="54"/>
      <c r="I29" s="93">
        <f t="shared" ref="I29:I33" si="3">G29*H29</f>
        <v>0</v>
      </c>
    </row>
    <row r="30" spans="2:9" ht="38.25">
      <c r="B30" s="81" t="s">
        <v>638</v>
      </c>
      <c r="C30" s="82" t="s">
        <v>1074</v>
      </c>
      <c r="D30" s="83" t="s">
        <v>25</v>
      </c>
      <c r="E30" s="119"/>
      <c r="F30" s="83" t="s">
        <v>201</v>
      </c>
      <c r="G30" s="83">
        <v>1.1100000000000001</v>
      </c>
      <c r="H30" s="54"/>
      <c r="I30" s="93">
        <f t="shared" si="3"/>
        <v>0</v>
      </c>
    </row>
    <row r="31" spans="2:9">
      <c r="B31" s="81" t="s">
        <v>639</v>
      </c>
      <c r="C31" s="82" t="s">
        <v>619</v>
      </c>
      <c r="D31" s="83"/>
      <c r="E31" s="119"/>
      <c r="F31" s="83" t="s">
        <v>47</v>
      </c>
      <c r="G31" s="83">
        <v>5.0999999999999996</v>
      </c>
      <c r="H31" s="54"/>
      <c r="I31" s="93">
        <f t="shared" si="3"/>
        <v>0</v>
      </c>
    </row>
    <row r="32" spans="2:9" ht="25.5">
      <c r="B32" s="81" t="s">
        <v>640</v>
      </c>
      <c r="C32" s="82" t="s">
        <v>620</v>
      </c>
      <c r="D32" s="83" t="s">
        <v>25</v>
      </c>
      <c r="E32" s="119"/>
      <c r="F32" s="83" t="s">
        <v>201</v>
      </c>
      <c r="G32" s="83">
        <v>0.51</v>
      </c>
      <c r="H32" s="54"/>
      <c r="I32" s="93">
        <f t="shared" si="3"/>
        <v>0</v>
      </c>
    </row>
    <row r="33" spans="2:9" ht="38.25">
      <c r="B33" s="81" t="s">
        <v>641</v>
      </c>
      <c r="C33" s="82" t="s">
        <v>648</v>
      </c>
      <c r="D33" s="83"/>
      <c r="E33" s="119"/>
      <c r="F33" s="83" t="s">
        <v>201</v>
      </c>
      <c r="G33" s="90">
        <v>0.77</v>
      </c>
      <c r="H33" s="54"/>
      <c r="I33" s="93">
        <f t="shared" si="3"/>
        <v>0</v>
      </c>
    </row>
    <row r="34" spans="2:9">
      <c r="B34" s="78" t="s">
        <v>642</v>
      </c>
      <c r="C34" s="79" t="s">
        <v>1086</v>
      </c>
      <c r="D34" s="85"/>
      <c r="E34" s="117"/>
      <c r="F34" s="85"/>
      <c r="G34" s="85"/>
      <c r="H34" s="8"/>
      <c r="I34" s="94"/>
    </row>
    <row r="35" spans="2:9" ht="38.25">
      <c r="B35" s="81" t="s">
        <v>643</v>
      </c>
      <c r="C35" s="82" t="s">
        <v>1076</v>
      </c>
      <c r="D35" s="83" t="s">
        <v>25</v>
      </c>
      <c r="E35" s="118"/>
      <c r="F35" s="118" t="s">
        <v>1063</v>
      </c>
      <c r="G35" s="118">
        <v>4</v>
      </c>
      <c r="H35" s="54"/>
      <c r="I35" s="93">
        <f>G35*H35</f>
        <v>0</v>
      </c>
    </row>
    <row r="36" spans="2:9" ht="51">
      <c r="B36" s="81" t="s">
        <v>644</v>
      </c>
      <c r="C36" s="82" t="s">
        <v>1077</v>
      </c>
      <c r="D36" s="83" t="s">
        <v>25</v>
      </c>
      <c r="E36" s="118"/>
      <c r="F36" s="118" t="s">
        <v>1063</v>
      </c>
      <c r="G36" s="118">
        <v>5</v>
      </c>
      <c r="H36" s="54"/>
      <c r="I36" s="93">
        <f t="shared" ref="I36:I40" si="4">G36*H36</f>
        <v>0</v>
      </c>
    </row>
    <row r="37" spans="2:9" ht="38.25">
      <c r="B37" s="81" t="s">
        <v>645</v>
      </c>
      <c r="C37" s="82" t="s">
        <v>1078</v>
      </c>
      <c r="D37" s="83" t="s">
        <v>25</v>
      </c>
      <c r="E37" s="119"/>
      <c r="F37" s="83" t="s">
        <v>201</v>
      </c>
      <c r="G37" s="83">
        <v>0.54</v>
      </c>
      <c r="H37" s="54"/>
      <c r="I37" s="93">
        <f t="shared" si="4"/>
        <v>0</v>
      </c>
    </row>
    <row r="38" spans="2:9">
      <c r="B38" s="81" t="s">
        <v>646</v>
      </c>
      <c r="C38" s="82" t="s">
        <v>619</v>
      </c>
      <c r="D38" s="83"/>
      <c r="E38" s="119"/>
      <c r="F38" s="83" t="s">
        <v>47</v>
      </c>
      <c r="G38" s="83">
        <v>3</v>
      </c>
      <c r="H38" s="54"/>
      <c r="I38" s="93">
        <f t="shared" si="4"/>
        <v>0</v>
      </c>
    </row>
    <row r="39" spans="2:9" ht="25.5">
      <c r="B39" s="81" t="s">
        <v>649</v>
      </c>
      <c r="C39" s="82" t="s">
        <v>620</v>
      </c>
      <c r="D39" s="83" t="s">
        <v>25</v>
      </c>
      <c r="E39" s="119"/>
      <c r="F39" s="83" t="s">
        <v>201</v>
      </c>
      <c r="G39" s="83">
        <v>0.3</v>
      </c>
      <c r="H39" s="54"/>
      <c r="I39" s="93">
        <f t="shared" si="4"/>
        <v>0</v>
      </c>
    </row>
    <row r="40" spans="2:9" ht="38.25">
      <c r="B40" s="81" t="s">
        <v>650</v>
      </c>
      <c r="C40" s="82" t="s">
        <v>648</v>
      </c>
      <c r="D40" s="83"/>
      <c r="E40" s="119"/>
      <c r="F40" s="83" t="s">
        <v>201</v>
      </c>
      <c r="G40" s="83">
        <v>0.45</v>
      </c>
      <c r="H40" s="54"/>
      <c r="I40" s="93">
        <f t="shared" si="4"/>
        <v>0</v>
      </c>
    </row>
    <row r="41" spans="2:9">
      <c r="B41" s="78" t="s">
        <v>1049</v>
      </c>
      <c r="C41" s="79" t="s">
        <v>1079</v>
      </c>
      <c r="D41" s="85"/>
      <c r="E41" s="117"/>
      <c r="F41" s="85"/>
      <c r="G41" s="85"/>
      <c r="H41" s="8"/>
      <c r="I41" s="94"/>
    </row>
    <row r="42" spans="2:9" ht="38.25">
      <c r="B42" s="81" t="s">
        <v>1050</v>
      </c>
      <c r="C42" s="82" t="s">
        <v>1097</v>
      </c>
      <c r="D42" s="83" t="s">
        <v>25</v>
      </c>
      <c r="E42" s="118"/>
      <c r="F42" s="118" t="s">
        <v>10</v>
      </c>
      <c r="G42" s="119">
        <v>6</v>
      </c>
      <c r="H42" s="7"/>
      <c r="I42" s="93">
        <f>G42*H42</f>
        <v>0</v>
      </c>
    </row>
    <row r="43" spans="2:9" ht="38.25">
      <c r="B43" s="65"/>
      <c r="C43" s="65"/>
      <c r="D43" s="72"/>
      <c r="E43" s="73"/>
      <c r="F43" s="72"/>
      <c r="G43" s="72"/>
      <c r="H43" s="55" t="s">
        <v>202</v>
      </c>
      <c r="I43" s="74">
        <f>SUM(I7:I42)</f>
        <v>0</v>
      </c>
    </row>
    <row r="47" spans="2:9" ht="15">
      <c r="B47" s="35" t="s">
        <v>203</v>
      </c>
    </row>
    <row r="48" spans="2:9">
      <c r="B48" s="15" t="s">
        <v>651</v>
      </c>
    </row>
    <row r="49" spans="2:2">
      <c r="B49" s="15" t="s">
        <v>652</v>
      </c>
    </row>
    <row r="50" spans="2:2">
      <c r="B50" s="15" t="s">
        <v>653</v>
      </c>
    </row>
    <row r="51" spans="2:2">
      <c r="B51" s="15" t="s">
        <v>654</v>
      </c>
    </row>
    <row r="52" spans="2:2">
      <c r="B52" s="15" t="s">
        <v>655</v>
      </c>
    </row>
    <row r="53" spans="2:2">
      <c r="B53" s="15" t="s">
        <v>656</v>
      </c>
    </row>
  </sheetData>
  <sheetProtection algorithmName="SHA-512" hashValue="ShKfMfMp1+P1Pz+zT9DVr6R4rBUZ5pIRUGkRbuVvvBD6qFhFbjhmvBkgtaO3rMe5Zlt2LGKQg+aeZ6Jyy+HJxA==" saltValue="jXY5Dy/huZFWcW19JCh56g==" spinCount="100000" sheet="1" objects="1" scenarios="1"/>
  <mergeCells count="1">
    <mergeCell ref="B1:H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4CE34-C68A-40C1-9C15-A38E72A2C8EA}">
  <dimension ref="B2:I46"/>
  <sheetViews>
    <sheetView zoomScale="80" zoomScaleNormal="80" workbookViewId="0">
      <selection activeCell="K11" sqref="K11"/>
    </sheetView>
  </sheetViews>
  <sheetFormatPr defaultColWidth="8.85546875" defaultRowHeight="14.25"/>
  <cols>
    <col min="1" max="2" width="8.85546875" style="42"/>
    <col min="3" max="3" width="38.42578125" style="41" customWidth="1"/>
    <col min="4" max="4" width="26.140625" style="41" customWidth="1"/>
    <col min="5" max="6" width="8.85546875" style="22"/>
    <col min="7" max="7" width="12.5703125" style="22" customWidth="1"/>
    <col min="8" max="8" width="14" style="24" customWidth="1"/>
    <col min="9" max="16384" width="8.85546875" style="42"/>
  </cols>
  <sheetData>
    <row r="2" spans="2:9" ht="53.45" customHeight="1">
      <c r="B2" s="142" t="s">
        <v>206</v>
      </c>
      <c r="C2" s="142"/>
      <c r="D2" s="142"/>
      <c r="E2" s="142"/>
      <c r="F2" s="142"/>
      <c r="G2" s="142"/>
    </row>
    <row r="4" spans="2:9" s="43" customFormat="1" ht="38.25">
      <c r="B4" s="76" t="s">
        <v>105</v>
      </c>
      <c r="C4" s="77" t="s">
        <v>0</v>
      </c>
      <c r="D4" s="77" t="s">
        <v>264</v>
      </c>
      <c r="E4" s="76" t="s">
        <v>2</v>
      </c>
      <c r="F4" s="76" t="s">
        <v>3</v>
      </c>
      <c r="G4" s="3" t="s">
        <v>204</v>
      </c>
      <c r="H4" s="91" t="s">
        <v>205</v>
      </c>
      <c r="I4" s="4"/>
    </row>
    <row r="5" spans="2:9" s="44" customFormat="1" ht="25.5">
      <c r="B5" s="78" t="s">
        <v>372</v>
      </c>
      <c r="C5" s="79" t="s">
        <v>919</v>
      </c>
      <c r="D5" s="79"/>
      <c r="E5" s="80"/>
      <c r="F5" s="80"/>
      <c r="G5" s="5"/>
      <c r="H5" s="92"/>
      <c r="I5" s="6"/>
    </row>
    <row r="6" spans="2:9">
      <c r="B6" s="81" t="s">
        <v>852</v>
      </c>
      <c r="C6" s="82" t="s">
        <v>853</v>
      </c>
      <c r="D6" s="82"/>
      <c r="E6" s="83" t="s">
        <v>854</v>
      </c>
      <c r="F6" s="83">
        <v>20</v>
      </c>
      <c r="G6" s="7"/>
      <c r="H6" s="93">
        <f>F6*G6</f>
        <v>0</v>
      </c>
      <c r="I6" s="2"/>
    </row>
    <row r="7" spans="2:9" ht="25.5">
      <c r="B7" s="81" t="s">
        <v>855</v>
      </c>
      <c r="C7" s="82" t="s">
        <v>856</v>
      </c>
      <c r="D7" s="82"/>
      <c r="E7" s="83" t="s">
        <v>263</v>
      </c>
      <c r="F7" s="83">
        <v>37</v>
      </c>
      <c r="G7" s="7"/>
      <c r="H7" s="93">
        <f t="shared" ref="H7:H21" si="0">F7*G7</f>
        <v>0</v>
      </c>
      <c r="I7" s="2"/>
    </row>
    <row r="8" spans="2:9" ht="25.5">
      <c r="B8" s="81" t="s">
        <v>857</v>
      </c>
      <c r="C8" s="82" t="s">
        <v>858</v>
      </c>
      <c r="D8" s="82"/>
      <c r="E8" s="83" t="s">
        <v>263</v>
      </c>
      <c r="F8" s="83">
        <v>88</v>
      </c>
      <c r="G8" s="7"/>
      <c r="H8" s="93">
        <f t="shared" si="0"/>
        <v>0</v>
      </c>
      <c r="I8" s="2"/>
    </row>
    <row r="9" spans="2:9">
      <c r="B9" s="81" t="s">
        <v>859</v>
      </c>
      <c r="C9" s="82" t="s">
        <v>860</v>
      </c>
      <c r="D9" s="82"/>
      <c r="E9" s="83" t="s">
        <v>263</v>
      </c>
      <c r="F9" s="83">
        <v>56</v>
      </c>
      <c r="G9" s="7"/>
      <c r="H9" s="93">
        <f t="shared" si="0"/>
        <v>0</v>
      </c>
      <c r="I9" s="2"/>
    </row>
    <row r="10" spans="2:9">
      <c r="B10" s="81" t="s">
        <v>861</v>
      </c>
      <c r="C10" s="82" t="s">
        <v>862</v>
      </c>
      <c r="D10" s="82"/>
      <c r="E10" s="83" t="s">
        <v>263</v>
      </c>
      <c r="F10" s="83">
        <v>94</v>
      </c>
      <c r="G10" s="7"/>
      <c r="H10" s="93">
        <f t="shared" si="0"/>
        <v>0</v>
      </c>
      <c r="I10" s="2"/>
    </row>
    <row r="11" spans="2:9">
      <c r="B11" s="81" t="s">
        <v>863</v>
      </c>
      <c r="C11" s="82" t="s">
        <v>864</v>
      </c>
      <c r="D11" s="82"/>
      <c r="E11" s="83" t="s">
        <v>263</v>
      </c>
      <c r="F11" s="83">
        <v>125</v>
      </c>
      <c r="G11" s="7"/>
      <c r="H11" s="93">
        <f t="shared" si="0"/>
        <v>0</v>
      </c>
      <c r="I11" s="2"/>
    </row>
    <row r="12" spans="2:9">
      <c r="B12" s="81" t="s">
        <v>865</v>
      </c>
      <c r="C12" s="82" t="s">
        <v>866</v>
      </c>
      <c r="D12" s="82"/>
      <c r="E12" s="83" t="s">
        <v>263</v>
      </c>
      <c r="F12" s="83">
        <v>144</v>
      </c>
      <c r="G12" s="7"/>
      <c r="H12" s="93">
        <f t="shared" si="0"/>
        <v>0</v>
      </c>
      <c r="I12" s="2"/>
    </row>
    <row r="13" spans="2:9">
      <c r="B13" s="81" t="s">
        <v>867</v>
      </c>
      <c r="C13" s="82" t="s">
        <v>868</v>
      </c>
      <c r="D13" s="82"/>
      <c r="E13" s="83" t="s">
        <v>263</v>
      </c>
      <c r="F13" s="83">
        <v>22</v>
      </c>
      <c r="G13" s="7"/>
      <c r="H13" s="93">
        <f t="shared" si="0"/>
        <v>0</v>
      </c>
      <c r="I13" s="2"/>
    </row>
    <row r="14" spans="2:9">
      <c r="B14" s="81" t="s">
        <v>869</v>
      </c>
      <c r="C14" s="82" t="s">
        <v>870</v>
      </c>
      <c r="D14" s="82"/>
      <c r="E14" s="83" t="s">
        <v>200</v>
      </c>
      <c r="F14" s="83">
        <v>8</v>
      </c>
      <c r="G14" s="7"/>
      <c r="H14" s="93">
        <f t="shared" si="0"/>
        <v>0</v>
      </c>
      <c r="I14" s="2"/>
    </row>
    <row r="15" spans="2:9" ht="25.5">
      <c r="B15" s="81" t="s">
        <v>871</v>
      </c>
      <c r="C15" s="82" t="s">
        <v>872</v>
      </c>
      <c r="D15" s="82"/>
      <c r="E15" s="83" t="s">
        <v>200</v>
      </c>
      <c r="F15" s="83">
        <v>2</v>
      </c>
      <c r="G15" s="7"/>
      <c r="H15" s="93">
        <f t="shared" si="0"/>
        <v>0</v>
      </c>
      <c r="I15" s="2"/>
    </row>
    <row r="16" spans="2:9" ht="25.5">
      <c r="B16" s="81" t="s">
        <v>873</v>
      </c>
      <c r="C16" s="82" t="s">
        <v>874</v>
      </c>
      <c r="D16" s="82"/>
      <c r="E16" s="83" t="s">
        <v>200</v>
      </c>
      <c r="F16" s="83">
        <v>2</v>
      </c>
      <c r="G16" s="7"/>
      <c r="H16" s="93">
        <f t="shared" si="0"/>
        <v>0</v>
      </c>
      <c r="I16" s="2"/>
    </row>
    <row r="17" spans="2:9" ht="33.6" customHeight="1">
      <c r="B17" s="81" t="s">
        <v>875</v>
      </c>
      <c r="C17" s="82" t="s">
        <v>876</v>
      </c>
      <c r="D17" s="82" t="s">
        <v>877</v>
      </c>
      <c r="E17" s="83" t="s">
        <v>200</v>
      </c>
      <c r="F17" s="83">
        <v>3</v>
      </c>
      <c r="G17" s="7"/>
      <c r="H17" s="93">
        <f t="shared" si="0"/>
        <v>0</v>
      </c>
      <c r="I17" s="2"/>
    </row>
    <row r="18" spans="2:9">
      <c r="B18" s="81" t="s">
        <v>878</v>
      </c>
      <c r="C18" s="82" t="s">
        <v>879</v>
      </c>
      <c r="D18" s="82"/>
      <c r="E18" s="83" t="s">
        <v>200</v>
      </c>
      <c r="F18" s="83">
        <v>5</v>
      </c>
      <c r="G18" s="7"/>
      <c r="H18" s="93">
        <f t="shared" si="0"/>
        <v>0</v>
      </c>
      <c r="I18" s="2"/>
    </row>
    <row r="19" spans="2:9">
      <c r="B19" s="81" t="s">
        <v>880</v>
      </c>
      <c r="C19" s="82" t="s">
        <v>881</v>
      </c>
      <c r="D19" s="82"/>
      <c r="E19" s="83" t="s">
        <v>200</v>
      </c>
      <c r="F19" s="83">
        <v>5</v>
      </c>
      <c r="G19" s="7"/>
      <c r="H19" s="93">
        <f t="shared" si="0"/>
        <v>0</v>
      </c>
      <c r="I19" s="2"/>
    </row>
    <row r="20" spans="2:9" ht="38.25">
      <c r="B20" s="81" t="s">
        <v>882</v>
      </c>
      <c r="C20" s="82" t="s">
        <v>883</v>
      </c>
      <c r="D20" s="82"/>
      <c r="E20" s="83" t="s">
        <v>200</v>
      </c>
      <c r="F20" s="83">
        <v>5</v>
      </c>
      <c r="G20" s="7"/>
      <c r="H20" s="93">
        <f t="shared" si="0"/>
        <v>0</v>
      </c>
      <c r="I20" s="2"/>
    </row>
    <row r="21" spans="2:9">
      <c r="B21" s="81" t="s">
        <v>884</v>
      </c>
      <c r="C21" s="82" t="s">
        <v>885</v>
      </c>
      <c r="D21" s="82"/>
      <c r="E21" s="83" t="s">
        <v>10</v>
      </c>
      <c r="F21" s="83">
        <v>10</v>
      </c>
      <c r="G21" s="7"/>
      <c r="H21" s="93">
        <f t="shared" si="0"/>
        <v>0</v>
      </c>
      <c r="I21" s="2"/>
    </row>
    <row r="22" spans="2:9" s="44" customFormat="1" ht="25.5">
      <c r="B22" s="78" t="s">
        <v>374</v>
      </c>
      <c r="C22" s="79" t="s">
        <v>920</v>
      </c>
      <c r="D22" s="79"/>
      <c r="E22" s="80"/>
      <c r="F22" s="80"/>
      <c r="G22" s="5"/>
      <c r="H22" s="92"/>
      <c r="I22" s="6"/>
    </row>
    <row r="23" spans="2:9" ht="177.6" customHeight="1">
      <c r="B23" s="81" t="s">
        <v>886</v>
      </c>
      <c r="C23" s="82" t="s">
        <v>921</v>
      </c>
      <c r="D23" s="82"/>
      <c r="E23" s="83" t="s">
        <v>200</v>
      </c>
      <c r="F23" s="83">
        <v>1</v>
      </c>
      <c r="G23" s="7"/>
      <c r="H23" s="93">
        <f>F23*G23</f>
        <v>0</v>
      </c>
      <c r="I23" s="2"/>
    </row>
    <row r="24" spans="2:9" ht="241.35" customHeight="1">
      <c r="B24" s="81" t="s">
        <v>887</v>
      </c>
      <c r="C24" s="82" t="s">
        <v>923</v>
      </c>
      <c r="D24" s="82"/>
      <c r="E24" s="83" t="s">
        <v>200</v>
      </c>
      <c r="F24" s="83">
        <v>1</v>
      </c>
      <c r="G24" s="7"/>
      <c r="H24" s="93">
        <f>F24*G24</f>
        <v>0</v>
      </c>
      <c r="I24" s="2"/>
    </row>
    <row r="25" spans="2:9" ht="25.5">
      <c r="B25" s="81" t="s">
        <v>888</v>
      </c>
      <c r="C25" s="82" t="s">
        <v>889</v>
      </c>
      <c r="D25" s="82"/>
      <c r="E25" s="83" t="s">
        <v>200</v>
      </c>
      <c r="F25" s="83">
        <v>2</v>
      </c>
      <c r="G25" s="7"/>
      <c r="H25" s="93">
        <f t="shared" ref="H25:H31" si="1">F25*G25</f>
        <v>0</v>
      </c>
      <c r="I25" s="2"/>
    </row>
    <row r="26" spans="2:9">
      <c r="B26" s="81" t="s">
        <v>890</v>
      </c>
      <c r="C26" s="82" t="s">
        <v>891</v>
      </c>
      <c r="D26" s="82"/>
      <c r="E26" s="83" t="s">
        <v>263</v>
      </c>
      <c r="F26" s="83">
        <v>56</v>
      </c>
      <c r="G26" s="7"/>
      <c r="H26" s="93">
        <f t="shared" si="1"/>
        <v>0</v>
      </c>
      <c r="I26" s="2"/>
    </row>
    <row r="27" spans="2:9">
      <c r="B27" s="81" t="s">
        <v>892</v>
      </c>
      <c r="C27" s="82" t="s">
        <v>893</v>
      </c>
      <c r="D27" s="82"/>
      <c r="E27" s="83" t="s">
        <v>263</v>
      </c>
      <c r="F27" s="83">
        <v>5</v>
      </c>
      <c r="G27" s="7"/>
      <c r="H27" s="93">
        <f t="shared" si="1"/>
        <v>0</v>
      </c>
      <c r="I27" s="2"/>
    </row>
    <row r="28" spans="2:9">
      <c r="B28" s="81" t="s">
        <v>894</v>
      </c>
      <c r="C28" s="82" t="s">
        <v>895</v>
      </c>
      <c r="D28" s="82"/>
      <c r="E28" s="83" t="s">
        <v>263</v>
      </c>
      <c r="F28" s="83">
        <v>65</v>
      </c>
      <c r="G28" s="7"/>
      <c r="H28" s="93">
        <f t="shared" si="1"/>
        <v>0</v>
      </c>
      <c r="I28" s="2"/>
    </row>
    <row r="29" spans="2:9">
      <c r="B29" s="81" t="s">
        <v>896</v>
      </c>
      <c r="C29" s="82" t="s">
        <v>897</v>
      </c>
      <c r="D29" s="82"/>
      <c r="E29" s="83" t="s">
        <v>263</v>
      </c>
      <c r="F29" s="83">
        <v>74</v>
      </c>
      <c r="G29" s="7"/>
      <c r="H29" s="93">
        <f t="shared" si="1"/>
        <v>0</v>
      </c>
      <c r="I29" s="2"/>
    </row>
    <row r="30" spans="2:9">
      <c r="B30" s="81" t="s">
        <v>898</v>
      </c>
      <c r="C30" s="82" t="s">
        <v>899</v>
      </c>
      <c r="D30" s="82"/>
      <c r="E30" s="83" t="s">
        <v>263</v>
      </c>
      <c r="F30" s="83">
        <v>125</v>
      </c>
      <c r="G30" s="7"/>
      <c r="H30" s="93">
        <f t="shared" si="1"/>
        <v>0</v>
      </c>
      <c r="I30" s="2"/>
    </row>
    <row r="31" spans="2:9" ht="25.5">
      <c r="B31" s="81" t="s">
        <v>900</v>
      </c>
      <c r="C31" s="82" t="s">
        <v>901</v>
      </c>
      <c r="D31" s="82"/>
      <c r="E31" s="83" t="s">
        <v>263</v>
      </c>
      <c r="F31" s="83">
        <v>23</v>
      </c>
      <c r="G31" s="7"/>
      <c r="H31" s="93">
        <f t="shared" si="1"/>
        <v>0</v>
      </c>
      <c r="I31" s="2"/>
    </row>
    <row r="32" spans="2:9" ht="25.5">
      <c r="B32" s="81" t="s">
        <v>902</v>
      </c>
      <c r="C32" s="82" t="s">
        <v>903</v>
      </c>
      <c r="D32" s="82"/>
      <c r="E32" s="83" t="s">
        <v>263</v>
      </c>
      <c r="F32" s="83">
        <v>54</v>
      </c>
      <c r="G32" s="7"/>
      <c r="H32" s="93">
        <f>F32*G32</f>
        <v>0</v>
      </c>
      <c r="I32" s="2"/>
    </row>
    <row r="33" spans="2:9" ht="25.5">
      <c r="B33" s="81" t="s">
        <v>904</v>
      </c>
      <c r="C33" s="82" t="s">
        <v>905</v>
      </c>
      <c r="D33" s="82"/>
      <c r="E33" s="83" t="s">
        <v>263</v>
      </c>
      <c r="F33" s="83">
        <v>9</v>
      </c>
      <c r="G33" s="7"/>
      <c r="H33" s="93">
        <f>F33*G33</f>
        <v>0</v>
      </c>
      <c r="I33" s="2"/>
    </row>
    <row r="34" spans="2:9" ht="25.5">
      <c r="B34" s="81" t="s">
        <v>906</v>
      </c>
      <c r="C34" s="82" t="s">
        <v>907</v>
      </c>
      <c r="D34" s="82"/>
      <c r="E34" s="83" t="s">
        <v>263</v>
      </c>
      <c r="F34" s="83">
        <v>80</v>
      </c>
      <c r="G34" s="7"/>
      <c r="H34" s="93">
        <f t="shared" ref="H34:H38" si="2">F34*G34</f>
        <v>0</v>
      </c>
      <c r="I34" s="2"/>
    </row>
    <row r="35" spans="2:9">
      <c r="B35" s="81" t="s">
        <v>908</v>
      </c>
      <c r="C35" s="82" t="s">
        <v>909</v>
      </c>
      <c r="D35" s="82"/>
      <c r="E35" s="83" t="s">
        <v>200</v>
      </c>
      <c r="F35" s="83">
        <v>4</v>
      </c>
      <c r="G35" s="7"/>
      <c r="H35" s="93">
        <f t="shared" si="2"/>
        <v>0</v>
      </c>
      <c r="I35" s="2"/>
    </row>
    <row r="36" spans="2:9">
      <c r="B36" s="81" t="s">
        <v>910</v>
      </c>
      <c r="C36" s="82" t="s">
        <v>911</v>
      </c>
      <c r="D36" s="82"/>
      <c r="E36" s="83" t="s">
        <v>200</v>
      </c>
      <c r="F36" s="83">
        <v>2</v>
      </c>
      <c r="G36" s="7"/>
      <c r="H36" s="93">
        <f t="shared" si="2"/>
        <v>0</v>
      </c>
      <c r="I36" s="2"/>
    </row>
    <row r="37" spans="2:9">
      <c r="B37" s="81" t="s">
        <v>912</v>
      </c>
      <c r="C37" s="82" t="s">
        <v>913</v>
      </c>
      <c r="D37" s="82"/>
      <c r="E37" s="83" t="s">
        <v>200</v>
      </c>
      <c r="F37" s="83">
        <v>2</v>
      </c>
      <c r="G37" s="7"/>
      <c r="H37" s="93">
        <f t="shared" si="2"/>
        <v>0</v>
      </c>
      <c r="I37" s="2"/>
    </row>
    <row r="38" spans="2:9" ht="87" customHeight="1">
      <c r="B38" s="81" t="s">
        <v>914</v>
      </c>
      <c r="C38" s="82" t="s">
        <v>922</v>
      </c>
      <c r="D38" s="82"/>
      <c r="E38" s="83" t="s">
        <v>200</v>
      </c>
      <c r="F38" s="83">
        <v>2</v>
      </c>
      <c r="G38" s="7"/>
      <c r="H38" s="93">
        <f t="shared" si="2"/>
        <v>0</v>
      </c>
      <c r="I38" s="2"/>
    </row>
    <row r="39" spans="2:9">
      <c r="B39" s="81" t="s">
        <v>915</v>
      </c>
      <c r="C39" s="82" t="s">
        <v>916</v>
      </c>
      <c r="D39" s="82"/>
      <c r="E39" s="83" t="s">
        <v>10</v>
      </c>
      <c r="F39" s="83">
        <v>10</v>
      </c>
      <c r="G39" s="7"/>
      <c r="H39" s="93">
        <f>F39*G39</f>
        <v>0</v>
      </c>
      <c r="I39" s="2"/>
    </row>
    <row r="40" spans="2:9" ht="25.5">
      <c r="B40" s="81" t="s">
        <v>917</v>
      </c>
      <c r="C40" s="82" t="s">
        <v>918</v>
      </c>
      <c r="D40" s="82"/>
      <c r="E40" s="83" t="s">
        <v>616</v>
      </c>
      <c r="F40" s="83">
        <v>2</v>
      </c>
      <c r="G40" s="7"/>
      <c r="H40" s="93">
        <f>F40*G40</f>
        <v>0</v>
      </c>
      <c r="I40" s="2"/>
    </row>
    <row r="41" spans="2:9" ht="40.35" customHeight="1">
      <c r="B41" s="61"/>
      <c r="C41" s="62"/>
      <c r="D41" s="62"/>
      <c r="E41" s="7"/>
      <c r="F41" s="7"/>
      <c r="G41" s="3" t="s">
        <v>202</v>
      </c>
      <c r="H41" s="63">
        <f>SUM(H6:H40)</f>
        <v>0</v>
      </c>
      <c r="I41" s="2"/>
    </row>
    <row r="44" spans="2:9" ht="15">
      <c r="B44" s="40" t="s">
        <v>203</v>
      </c>
    </row>
    <row r="45" spans="2:9" s="45" customFormat="1">
      <c r="B45" s="45" t="s">
        <v>1085</v>
      </c>
      <c r="C45" s="46"/>
      <c r="D45" s="46"/>
      <c r="E45" s="47"/>
      <c r="F45" s="47"/>
      <c r="G45" s="47"/>
      <c r="H45" s="48"/>
    </row>
    <row r="46" spans="2:9">
      <c r="B46" s="42" t="s">
        <v>1082</v>
      </c>
    </row>
  </sheetData>
  <sheetProtection algorithmName="SHA-512" hashValue="nkXfF3jxGpTrFfn9ZUEf2PEHYb9EkDQMgI35hakpTqy0mkDRnwroPF2jGB0SLMXAnxos8/gQmAoEw/om4W/krQ==" saltValue="UDg08Av2rm0WWVtjRYa59A==" spinCount="100000" sheet="1" objects="1" scenarios="1"/>
  <mergeCells count="1">
    <mergeCell ref="B2:G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27152-9E54-4617-9974-DAFF940D9E1E}">
  <dimension ref="B2:H66"/>
  <sheetViews>
    <sheetView zoomScale="80" zoomScaleNormal="80" workbookViewId="0">
      <selection activeCell="O15" sqref="O15"/>
    </sheetView>
  </sheetViews>
  <sheetFormatPr defaultColWidth="8.85546875" defaultRowHeight="14.25"/>
  <cols>
    <col min="1" max="1" width="8.85546875" style="42"/>
    <col min="2" max="2" width="8.85546875" style="50"/>
    <col min="3" max="3" width="33" style="41" customWidth="1"/>
    <col min="4" max="4" width="15.140625" style="42" customWidth="1"/>
    <col min="5" max="6" width="8.85546875" style="22"/>
    <col min="7" max="7" width="12.140625" style="22" customWidth="1"/>
    <col min="8" max="8" width="14" style="24" customWidth="1"/>
    <col min="9" max="16384" width="8.85546875" style="42"/>
  </cols>
  <sheetData>
    <row r="2" spans="2:8" ht="52.35" customHeight="1">
      <c r="B2" s="142" t="s">
        <v>206</v>
      </c>
      <c r="C2" s="142"/>
      <c r="D2" s="142"/>
      <c r="E2" s="142"/>
      <c r="F2" s="142"/>
      <c r="G2" s="142"/>
    </row>
    <row r="4" spans="2:8" s="18" customFormat="1" ht="43.35" customHeight="1">
      <c r="B4" s="76" t="s">
        <v>105</v>
      </c>
      <c r="C4" s="77" t="s">
        <v>0</v>
      </c>
      <c r="D4" s="76" t="s">
        <v>1</v>
      </c>
      <c r="E4" s="76" t="s">
        <v>2</v>
      </c>
      <c r="F4" s="76" t="s">
        <v>3</v>
      </c>
      <c r="G4" s="3" t="s">
        <v>204</v>
      </c>
      <c r="H4" s="91" t="s">
        <v>205</v>
      </c>
    </row>
    <row r="5" spans="2:8" s="44" customFormat="1" ht="25.5">
      <c r="B5" s="78" t="s">
        <v>372</v>
      </c>
      <c r="C5" s="79" t="s">
        <v>1083</v>
      </c>
      <c r="D5" s="78"/>
      <c r="E5" s="80"/>
      <c r="F5" s="80"/>
      <c r="G5" s="5"/>
      <c r="H5" s="92"/>
    </row>
    <row r="6" spans="2:8">
      <c r="B6" s="81" t="s">
        <v>852</v>
      </c>
      <c r="C6" s="82" t="s">
        <v>924</v>
      </c>
      <c r="D6" s="81" t="s">
        <v>925</v>
      </c>
      <c r="E6" s="83" t="s">
        <v>1003</v>
      </c>
      <c r="F6" s="83">
        <v>210</v>
      </c>
      <c r="G6" s="7"/>
      <c r="H6" s="93">
        <f>F6*G6</f>
        <v>0</v>
      </c>
    </row>
    <row r="7" spans="2:8" ht="25.5">
      <c r="B7" s="81" t="s">
        <v>855</v>
      </c>
      <c r="C7" s="82" t="s">
        <v>926</v>
      </c>
      <c r="D7" s="81" t="s">
        <v>927</v>
      </c>
      <c r="E7" s="83" t="s">
        <v>263</v>
      </c>
      <c r="F7" s="83">
        <v>327</v>
      </c>
      <c r="G7" s="7"/>
      <c r="H7" s="93">
        <f t="shared" ref="H7:H37" si="0">F7*G7</f>
        <v>0</v>
      </c>
    </row>
    <row r="8" spans="2:8" ht="25.5">
      <c r="B8" s="81" t="s">
        <v>857</v>
      </c>
      <c r="C8" s="82" t="s">
        <v>928</v>
      </c>
      <c r="D8" s="81" t="s">
        <v>927</v>
      </c>
      <c r="E8" s="83" t="s">
        <v>263</v>
      </c>
      <c r="F8" s="83">
        <v>706</v>
      </c>
      <c r="G8" s="7"/>
      <c r="H8" s="93">
        <f t="shared" si="0"/>
        <v>0</v>
      </c>
    </row>
    <row r="9" spans="2:8" ht="25.5">
      <c r="B9" s="81" t="s">
        <v>859</v>
      </c>
      <c r="C9" s="82" t="s">
        <v>929</v>
      </c>
      <c r="D9" s="81" t="s">
        <v>927</v>
      </c>
      <c r="E9" s="83" t="s">
        <v>263</v>
      </c>
      <c r="F9" s="83">
        <v>1033</v>
      </c>
      <c r="G9" s="7"/>
      <c r="H9" s="93">
        <f t="shared" si="0"/>
        <v>0</v>
      </c>
    </row>
    <row r="10" spans="2:8" ht="25.5">
      <c r="B10" s="81" t="s">
        <v>861</v>
      </c>
      <c r="C10" s="82" t="s">
        <v>930</v>
      </c>
      <c r="D10" s="81" t="s">
        <v>927</v>
      </c>
      <c r="E10" s="83" t="s">
        <v>263</v>
      </c>
      <c r="F10" s="83">
        <v>49</v>
      </c>
      <c r="G10" s="7"/>
      <c r="H10" s="93">
        <f t="shared" si="0"/>
        <v>0</v>
      </c>
    </row>
    <row r="11" spans="2:8">
      <c r="B11" s="81" t="s">
        <v>863</v>
      </c>
      <c r="C11" s="82" t="s">
        <v>864</v>
      </c>
      <c r="D11" s="81" t="s">
        <v>927</v>
      </c>
      <c r="E11" s="83" t="s">
        <v>263</v>
      </c>
      <c r="F11" s="83">
        <v>1033</v>
      </c>
      <c r="G11" s="7"/>
      <c r="H11" s="93">
        <f t="shared" si="0"/>
        <v>0</v>
      </c>
    </row>
    <row r="12" spans="2:8">
      <c r="B12" s="81" t="s">
        <v>865</v>
      </c>
      <c r="C12" s="82" t="s">
        <v>931</v>
      </c>
      <c r="D12" s="81" t="s">
        <v>927</v>
      </c>
      <c r="E12" s="83" t="s">
        <v>47</v>
      </c>
      <c r="F12" s="83">
        <v>65</v>
      </c>
      <c r="G12" s="7"/>
      <c r="H12" s="93">
        <f t="shared" si="0"/>
        <v>0</v>
      </c>
    </row>
    <row r="13" spans="2:8">
      <c r="B13" s="81" t="s">
        <v>867</v>
      </c>
      <c r="C13" s="82" t="s">
        <v>932</v>
      </c>
      <c r="D13" s="81" t="s">
        <v>927</v>
      </c>
      <c r="E13" s="83" t="s">
        <v>47</v>
      </c>
      <c r="F13" s="83">
        <v>20</v>
      </c>
      <c r="G13" s="7"/>
      <c r="H13" s="93">
        <f t="shared" si="0"/>
        <v>0</v>
      </c>
    </row>
    <row r="14" spans="2:8" ht="51">
      <c r="B14" s="81" t="s">
        <v>869</v>
      </c>
      <c r="C14" s="82" t="s">
        <v>933</v>
      </c>
      <c r="D14" s="81" t="s">
        <v>927</v>
      </c>
      <c r="E14" s="83" t="s">
        <v>200</v>
      </c>
      <c r="F14" s="83">
        <v>4</v>
      </c>
      <c r="G14" s="7"/>
      <c r="H14" s="93">
        <f t="shared" si="0"/>
        <v>0</v>
      </c>
    </row>
    <row r="15" spans="2:8" ht="38.25">
      <c r="B15" s="81" t="s">
        <v>871</v>
      </c>
      <c r="C15" s="82" t="s">
        <v>934</v>
      </c>
      <c r="D15" s="81" t="s">
        <v>927</v>
      </c>
      <c r="E15" s="83" t="s">
        <v>200</v>
      </c>
      <c r="F15" s="83">
        <v>7</v>
      </c>
      <c r="G15" s="7"/>
      <c r="H15" s="93">
        <f t="shared" si="0"/>
        <v>0</v>
      </c>
    </row>
    <row r="16" spans="2:8" ht="51">
      <c r="B16" s="81" t="s">
        <v>873</v>
      </c>
      <c r="C16" s="82" t="s">
        <v>935</v>
      </c>
      <c r="D16" s="81" t="s">
        <v>927</v>
      </c>
      <c r="E16" s="83" t="s">
        <v>200</v>
      </c>
      <c r="F16" s="83">
        <v>1</v>
      </c>
      <c r="G16" s="7"/>
      <c r="H16" s="93">
        <f t="shared" si="0"/>
        <v>0</v>
      </c>
    </row>
    <row r="17" spans="2:8" ht="25.5">
      <c r="B17" s="81" t="s">
        <v>875</v>
      </c>
      <c r="C17" s="82" t="s">
        <v>936</v>
      </c>
      <c r="D17" s="81" t="s">
        <v>927</v>
      </c>
      <c r="E17" s="83" t="s">
        <v>200</v>
      </c>
      <c r="F17" s="83">
        <v>12</v>
      </c>
      <c r="G17" s="7"/>
      <c r="H17" s="93">
        <f t="shared" si="0"/>
        <v>0</v>
      </c>
    </row>
    <row r="18" spans="2:8" ht="25.5">
      <c r="B18" s="81" t="s">
        <v>878</v>
      </c>
      <c r="C18" s="82" t="s">
        <v>937</v>
      </c>
      <c r="D18" s="81" t="s">
        <v>927</v>
      </c>
      <c r="E18" s="83" t="s">
        <v>200</v>
      </c>
      <c r="F18" s="83">
        <v>8</v>
      </c>
      <c r="G18" s="7"/>
      <c r="H18" s="93">
        <f>F18*G18</f>
        <v>0</v>
      </c>
    </row>
    <row r="19" spans="2:8" ht="25.5">
      <c r="B19" s="81" t="s">
        <v>880</v>
      </c>
      <c r="C19" s="82" t="s">
        <v>938</v>
      </c>
      <c r="D19" s="81" t="s">
        <v>927</v>
      </c>
      <c r="E19" s="83" t="s">
        <v>200</v>
      </c>
      <c r="F19" s="83">
        <v>47</v>
      </c>
      <c r="G19" s="7"/>
      <c r="H19" s="93">
        <f t="shared" si="0"/>
        <v>0</v>
      </c>
    </row>
    <row r="20" spans="2:8">
      <c r="B20" s="81" t="s">
        <v>882</v>
      </c>
      <c r="C20" s="82" t="s">
        <v>866</v>
      </c>
      <c r="D20" s="81" t="s">
        <v>927</v>
      </c>
      <c r="E20" s="83" t="s">
        <v>263</v>
      </c>
      <c r="F20" s="83">
        <v>1082</v>
      </c>
      <c r="G20" s="7"/>
      <c r="H20" s="93">
        <f t="shared" si="0"/>
        <v>0</v>
      </c>
    </row>
    <row r="21" spans="2:8" ht="25.5">
      <c r="B21" s="81" t="s">
        <v>884</v>
      </c>
      <c r="C21" s="82" t="s">
        <v>939</v>
      </c>
      <c r="D21" s="81" t="s">
        <v>927</v>
      </c>
      <c r="E21" s="83" t="s">
        <v>263</v>
      </c>
      <c r="F21" s="83">
        <v>325</v>
      </c>
      <c r="G21" s="7"/>
      <c r="H21" s="93">
        <f t="shared" si="0"/>
        <v>0</v>
      </c>
    </row>
    <row r="22" spans="2:8" ht="25.5">
      <c r="B22" s="81" t="s">
        <v>940</v>
      </c>
      <c r="C22" s="82" t="s">
        <v>941</v>
      </c>
      <c r="D22" s="81" t="s">
        <v>927</v>
      </c>
      <c r="E22" s="83" t="s">
        <v>263</v>
      </c>
      <c r="F22" s="83">
        <v>275</v>
      </c>
      <c r="G22" s="7"/>
      <c r="H22" s="93">
        <f t="shared" si="0"/>
        <v>0</v>
      </c>
    </row>
    <row r="23" spans="2:8" ht="25.5">
      <c r="B23" s="81" t="s">
        <v>942</v>
      </c>
      <c r="C23" s="82" t="s">
        <v>943</v>
      </c>
      <c r="D23" s="81" t="s">
        <v>927</v>
      </c>
      <c r="E23" s="83" t="s">
        <v>200</v>
      </c>
      <c r="F23" s="83">
        <v>32</v>
      </c>
      <c r="G23" s="7"/>
      <c r="H23" s="93">
        <f t="shared" si="0"/>
        <v>0</v>
      </c>
    </row>
    <row r="24" spans="2:8" ht="25.5">
      <c r="B24" s="81" t="s">
        <v>944</v>
      </c>
      <c r="C24" s="82" t="s">
        <v>945</v>
      </c>
      <c r="D24" s="81" t="s">
        <v>927</v>
      </c>
      <c r="E24" s="83" t="s">
        <v>200</v>
      </c>
      <c r="F24" s="83">
        <v>7</v>
      </c>
      <c r="G24" s="7"/>
      <c r="H24" s="93">
        <f t="shared" si="0"/>
        <v>0</v>
      </c>
    </row>
    <row r="25" spans="2:8" ht="25.5">
      <c r="B25" s="81" t="s">
        <v>946</v>
      </c>
      <c r="C25" s="82" t="s">
        <v>947</v>
      </c>
      <c r="D25" s="81" t="s">
        <v>927</v>
      </c>
      <c r="E25" s="83" t="s">
        <v>200</v>
      </c>
      <c r="F25" s="83">
        <v>47</v>
      </c>
      <c r="G25" s="7"/>
      <c r="H25" s="93">
        <f t="shared" si="0"/>
        <v>0</v>
      </c>
    </row>
    <row r="26" spans="2:8" ht="25.5">
      <c r="B26" s="81" t="s">
        <v>948</v>
      </c>
      <c r="C26" s="82" t="s">
        <v>949</v>
      </c>
      <c r="D26" s="81" t="s">
        <v>927</v>
      </c>
      <c r="E26" s="83" t="s">
        <v>10</v>
      </c>
      <c r="F26" s="83">
        <v>110</v>
      </c>
      <c r="G26" s="7"/>
      <c r="H26" s="93">
        <f>F26*G26</f>
        <v>0</v>
      </c>
    </row>
    <row r="27" spans="2:8" ht="25.5">
      <c r="B27" s="81" t="s">
        <v>950</v>
      </c>
      <c r="C27" s="82" t="s">
        <v>951</v>
      </c>
      <c r="D27" s="81" t="s">
        <v>927</v>
      </c>
      <c r="E27" s="83" t="s">
        <v>10</v>
      </c>
      <c r="F27" s="83">
        <v>1</v>
      </c>
      <c r="G27" s="7"/>
      <c r="H27" s="93">
        <f t="shared" si="0"/>
        <v>0</v>
      </c>
    </row>
    <row r="28" spans="2:8" ht="25.5">
      <c r="B28" s="81" t="s">
        <v>952</v>
      </c>
      <c r="C28" s="82" t="s">
        <v>953</v>
      </c>
      <c r="D28" s="81" t="s">
        <v>927</v>
      </c>
      <c r="E28" s="83" t="s">
        <v>10</v>
      </c>
      <c r="F28" s="83">
        <v>1</v>
      </c>
      <c r="G28" s="7"/>
      <c r="H28" s="93">
        <f t="shared" si="0"/>
        <v>0</v>
      </c>
    </row>
    <row r="29" spans="2:8" ht="25.5">
      <c r="B29" s="81" t="s">
        <v>954</v>
      </c>
      <c r="C29" s="82" t="s">
        <v>955</v>
      </c>
      <c r="D29" s="81" t="s">
        <v>927</v>
      </c>
      <c r="E29" s="83" t="s">
        <v>200</v>
      </c>
      <c r="F29" s="83">
        <v>39</v>
      </c>
      <c r="G29" s="7"/>
      <c r="H29" s="93">
        <f t="shared" si="0"/>
        <v>0</v>
      </c>
    </row>
    <row r="30" spans="2:8" ht="25.5">
      <c r="B30" s="81" t="s">
        <v>956</v>
      </c>
      <c r="C30" s="82" t="s">
        <v>957</v>
      </c>
      <c r="D30" s="81" t="s">
        <v>927</v>
      </c>
      <c r="E30" s="83" t="s">
        <v>200</v>
      </c>
      <c r="F30" s="83">
        <v>8</v>
      </c>
      <c r="G30" s="7"/>
      <c r="H30" s="93">
        <f t="shared" si="0"/>
        <v>0</v>
      </c>
    </row>
    <row r="31" spans="2:8" ht="38.25">
      <c r="B31" s="81" t="s">
        <v>958</v>
      </c>
      <c r="C31" s="82" t="s">
        <v>959</v>
      </c>
      <c r="D31" s="81" t="s">
        <v>927</v>
      </c>
      <c r="E31" s="83" t="s">
        <v>200</v>
      </c>
      <c r="F31" s="83">
        <v>39</v>
      </c>
      <c r="G31" s="7"/>
      <c r="H31" s="93">
        <f t="shared" si="0"/>
        <v>0</v>
      </c>
    </row>
    <row r="32" spans="2:8">
      <c r="B32" s="81" t="s">
        <v>960</v>
      </c>
      <c r="C32" s="82" t="s">
        <v>961</v>
      </c>
      <c r="D32" s="81" t="s">
        <v>927</v>
      </c>
      <c r="E32" s="83" t="s">
        <v>200</v>
      </c>
      <c r="F32" s="83">
        <v>47</v>
      </c>
      <c r="G32" s="7"/>
      <c r="H32" s="93">
        <f t="shared" si="0"/>
        <v>0</v>
      </c>
    </row>
    <row r="33" spans="2:8" ht="25.5">
      <c r="B33" s="81" t="s">
        <v>962</v>
      </c>
      <c r="C33" s="82" t="s">
        <v>963</v>
      </c>
      <c r="D33" s="81" t="s">
        <v>927</v>
      </c>
      <c r="E33" s="83" t="s">
        <v>10</v>
      </c>
      <c r="F33" s="83">
        <v>111</v>
      </c>
      <c r="G33" s="7"/>
      <c r="H33" s="93">
        <f t="shared" si="0"/>
        <v>0</v>
      </c>
    </row>
    <row r="34" spans="2:8">
      <c r="B34" s="81" t="s">
        <v>964</v>
      </c>
      <c r="C34" s="82" t="s">
        <v>965</v>
      </c>
      <c r="D34" s="81" t="s">
        <v>927</v>
      </c>
      <c r="E34" s="83" t="s">
        <v>200</v>
      </c>
      <c r="F34" s="83">
        <v>1</v>
      </c>
      <c r="G34" s="7"/>
      <c r="H34" s="93">
        <f t="shared" si="0"/>
        <v>0</v>
      </c>
    </row>
    <row r="35" spans="2:8">
      <c r="B35" s="81" t="s">
        <v>966</v>
      </c>
      <c r="C35" s="82" t="s">
        <v>881</v>
      </c>
      <c r="D35" s="81" t="s">
        <v>927</v>
      </c>
      <c r="E35" s="83" t="s">
        <v>200</v>
      </c>
      <c r="F35" s="83">
        <v>111</v>
      </c>
      <c r="G35" s="7"/>
      <c r="H35" s="93">
        <f t="shared" si="0"/>
        <v>0</v>
      </c>
    </row>
    <row r="36" spans="2:8" ht="38.25">
      <c r="B36" s="81" t="s">
        <v>967</v>
      </c>
      <c r="C36" s="82" t="s">
        <v>883</v>
      </c>
      <c r="D36" s="81" t="s">
        <v>927</v>
      </c>
      <c r="E36" s="83" t="s">
        <v>200</v>
      </c>
      <c r="F36" s="83">
        <v>111</v>
      </c>
      <c r="G36" s="7"/>
      <c r="H36" s="93">
        <f>F36*G36</f>
        <v>0</v>
      </c>
    </row>
    <row r="37" spans="2:8" ht="25.5">
      <c r="B37" s="81" t="s">
        <v>968</v>
      </c>
      <c r="C37" s="82" t="s">
        <v>969</v>
      </c>
      <c r="D37" s="81" t="s">
        <v>927</v>
      </c>
      <c r="E37" s="83" t="s">
        <v>200</v>
      </c>
      <c r="F37" s="83">
        <v>1</v>
      </c>
      <c r="G37" s="7"/>
      <c r="H37" s="93">
        <f t="shared" si="0"/>
        <v>0</v>
      </c>
    </row>
    <row r="38" spans="2:8" s="44" customFormat="1" ht="25.5">
      <c r="B38" s="78" t="s">
        <v>374</v>
      </c>
      <c r="C38" s="79" t="s">
        <v>1084</v>
      </c>
      <c r="D38" s="78"/>
      <c r="E38" s="80"/>
      <c r="F38" s="80"/>
      <c r="G38" s="5"/>
      <c r="H38" s="92"/>
    </row>
    <row r="39" spans="2:8">
      <c r="B39" s="81" t="s">
        <v>886</v>
      </c>
      <c r="C39" s="82" t="s">
        <v>970</v>
      </c>
      <c r="D39" s="81" t="s">
        <v>971</v>
      </c>
      <c r="E39" s="83" t="s">
        <v>263</v>
      </c>
      <c r="F39" s="83">
        <v>1033</v>
      </c>
      <c r="G39" s="7"/>
      <c r="H39" s="93">
        <f>F39*G39</f>
        <v>0</v>
      </c>
    </row>
    <row r="40" spans="2:8">
      <c r="B40" s="81" t="s">
        <v>887</v>
      </c>
      <c r="C40" s="82" t="s">
        <v>972</v>
      </c>
      <c r="D40" s="81" t="s">
        <v>973</v>
      </c>
      <c r="E40" s="83" t="s">
        <v>263</v>
      </c>
      <c r="F40" s="83">
        <v>49</v>
      </c>
      <c r="G40" s="7"/>
      <c r="H40" s="93">
        <f t="shared" ref="H40:H60" si="1">F40*G40</f>
        <v>0</v>
      </c>
    </row>
    <row r="41" spans="2:8">
      <c r="B41" s="81" t="s">
        <v>888</v>
      </c>
      <c r="C41" s="82" t="s">
        <v>899</v>
      </c>
      <c r="D41" s="81" t="s">
        <v>974</v>
      </c>
      <c r="E41" s="83" t="s">
        <v>263</v>
      </c>
      <c r="F41" s="83">
        <v>1033</v>
      </c>
      <c r="G41" s="7"/>
      <c r="H41" s="93">
        <f t="shared" si="1"/>
        <v>0</v>
      </c>
    </row>
    <row r="42" spans="2:8" ht="25.5">
      <c r="B42" s="81" t="s">
        <v>890</v>
      </c>
      <c r="C42" s="82" t="s">
        <v>975</v>
      </c>
      <c r="D42" s="81" t="s">
        <v>976</v>
      </c>
      <c r="E42" s="83" t="s">
        <v>263</v>
      </c>
      <c r="F42" s="83">
        <v>275</v>
      </c>
      <c r="G42" s="7"/>
      <c r="H42" s="93">
        <f t="shared" si="1"/>
        <v>0</v>
      </c>
    </row>
    <row r="43" spans="2:8" ht="25.5">
      <c r="B43" s="81" t="s">
        <v>892</v>
      </c>
      <c r="C43" s="82" t="s">
        <v>977</v>
      </c>
      <c r="D43" s="81" t="s">
        <v>978</v>
      </c>
      <c r="E43" s="83" t="s">
        <v>263</v>
      </c>
      <c r="F43" s="83">
        <v>1305</v>
      </c>
      <c r="G43" s="7"/>
      <c r="H43" s="93">
        <f t="shared" si="1"/>
        <v>0</v>
      </c>
    </row>
    <row r="44" spans="2:8" ht="25.5">
      <c r="B44" s="81" t="s">
        <v>894</v>
      </c>
      <c r="C44" s="82" t="s">
        <v>979</v>
      </c>
      <c r="D44" s="81" t="s">
        <v>978</v>
      </c>
      <c r="E44" s="83" t="s">
        <v>263</v>
      </c>
      <c r="F44" s="83">
        <v>102</v>
      </c>
      <c r="G44" s="7"/>
      <c r="H44" s="93">
        <f t="shared" si="1"/>
        <v>0</v>
      </c>
    </row>
    <row r="45" spans="2:8">
      <c r="B45" s="81" t="s">
        <v>896</v>
      </c>
      <c r="C45" s="82" t="s">
        <v>980</v>
      </c>
      <c r="D45" s="81" t="s">
        <v>981</v>
      </c>
      <c r="E45" s="83" t="s">
        <v>6</v>
      </c>
      <c r="F45" s="83">
        <v>110</v>
      </c>
      <c r="G45" s="7"/>
      <c r="H45" s="93">
        <f t="shared" si="1"/>
        <v>0</v>
      </c>
    </row>
    <row r="46" spans="2:8">
      <c r="B46" s="81" t="s">
        <v>898</v>
      </c>
      <c r="C46" s="82" t="s">
        <v>982</v>
      </c>
      <c r="D46" s="81" t="s">
        <v>983</v>
      </c>
      <c r="E46" s="83" t="s">
        <v>6</v>
      </c>
      <c r="F46" s="83">
        <v>1</v>
      </c>
      <c r="G46" s="7"/>
      <c r="H46" s="93">
        <f t="shared" si="1"/>
        <v>0</v>
      </c>
    </row>
    <row r="47" spans="2:8">
      <c r="B47" s="81" t="s">
        <v>900</v>
      </c>
      <c r="C47" s="82" t="s">
        <v>984</v>
      </c>
      <c r="D47" s="81" t="s">
        <v>981</v>
      </c>
      <c r="E47" s="83" t="s">
        <v>6</v>
      </c>
      <c r="F47" s="83">
        <v>1</v>
      </c>
      <c r="G47" s="7"/>
      <c r="H47" s="93">
        <f t="shared" si="1"/>
        <v>0</v>
      </c>
    </row>
    <row r="48" spans="2:8" ht="55.15" customHeight="1">
      <c r="B48" s="81" t="s">
        <v>902</v>
      </c>
      <c r="C48" s="121" t="s">
        <v>1098</v>
      </c>
      <c r="D48" s="81" t="s">
        <v>985</v>
      </c>
      <c r="E48" s="83" t="s">
        <v>200</v>
      </c>
      <c r="F48" s="83">
        <v>32</v>
      </c>
      <c r="G48" s="7"/>
      <c r="H48" s="93">
        <f t="shared" si="1"/>
        <v>0</v>
      </c>
    </row>
    <row r="49" spans="2:8" ht="55.9" customHeight="1">
      <c r="B49" s="81" t="s">
        <v>904</v>
      </c>
      <c r="C49" s="121" t="s">
        <v>1099</v>
      </c>
      <c r="D49" s="81" t="s">
        <v>985</v>
      </c>
      <c r="E49" s="83" t="s">
        <v>200</v>
      </c>
      <c r="F49" s="83">
        <v>7</v>
      </c>
      <c r="G49" s="7"/>
      <c r="H49" s="93">
        <f>F49*G49</f>
        <v>0</v>
      </c>
    </row>
    <row r="50" spans="2:8">
      <c r="B50" s="81" t="s">
        <v>906</v>
      </c>
      <c r="C50" s="82" t="s">
        <v>986</v>
      </c>
      <c r="D50" s="81" t="s">
        <v>987</v>
      </c>
      <c r="E50" s="83" t="s">
        <v>200</v>
      </c>
      <c r="F50" s="83">
        <v>47</v>
      </c>
      <c r="G50" s="7"/>
      <c r="H50" s="93">
        <f t="shared" si="1"/>
        <v>0</v>
      </c>
    </row>
    <row r="51" spans="2:8" ht="38.25">
      <c r="B51" s="81" t="s">
        <v>908</v>
      </c>
      <c r="C51" s="82" t="s">
        <v>1004</v>
      </c>
      <c r="D51" s="81" t="s">
        <v>988</v>
      </c>
      <c r="E51" s="83" t="s">
        <v>200</v>
      </c>
      <c r="F51" s="83">
        <v>31</v>
      </c>
      <c r="G51" s="7"/>
      <c r="H51" s="93">
        <f t="shared" si="1"/>
        <v>0</v>
      </c>
    </row>
    <row r="52" spans="2:8" ht="38.25">
      <c r="B52" s="81" t="s">
        <v>910</v>
      </c>
      <c r="C52" s="82" t="s">
        <v>1005</v>
      </c>
      <c r="D52" s="81" t="s">
        <v>988</v>
      </c>
      <c r="E52" s="83" t="s">
        <v>200</v>
      </c>
      <c r="F52" s="83">
        <v>1</v>
      </c>
      <c r="G52" s="7"/>
      <c r="H52" s="93">
        <f t="shared" si="1"/>
        <v>0</v>
      </c>
    </row>
    <row r="53" spans="2:8" ht="38.25">
      <c r="B53" s="81" t="s">
        <v>912</v>
      </c>
      <c r="C53" s="82" t="s">
        <v>989</v>
      </c>
      <c r="D53" s="81" t="s">
        <v>988</v>
      </c>
      <c r="E53" s="83" t="s">
        <v>200</v>
      </c>
      <c r="F53" s="83">
        <v>10</v>
      </c>
      <c r="G53" s="7"/>
      <c r="H53" s="93">
        <f t="shared" si="1"/>
        <v>0</v>
      </c>
    </row>
    <row r="54" spans="2:8" ht="38.25">
      <c r="B54" s="81" t="s">
        <v>914</v>
      </c>
      <c r="C54" s="82" t="s">
        <v>990</v>
      </c>
      <c r="D54" s="81" t="s">
        <v>988</v>
      </c>
      <c r="E54" s="83" t="s">
        <v>200</v>
      </c>
      <c r="F54" s="83">
        <v>1</v>
      </c>
      <c r="G54" s="7"/>
      <c r="H54" s="93">
        <f t="shared" si="1"/>
        <v>0</v>
      </c>
    </row>
    <row r="55" spans="2:8" ht="38.25">
      <c r="B55" s="81" t="s">
        <v>915</v>
      </c>
      <c r="C55" s="82" t="s">
        <v>991</v>
      </c>
      <c r="D55" s="81" t="s">
        <v>988</v>
      </c>
      <c r="E55" s="83" t="s">
        <v>200</v>
      </c>
      <c r="F55" s="83">
        <v>4</v>
      </c>
      <c r="G55" s="7"/>
      <c r="H55" s="93">
        <f>F55*G55</f>
        <v>0</v>
      </c>
    </row>
    <row r="56" spans="2:8" ht="25.5">
      <c r="B56" s="81" t="s">
        <v>917</v>
      </c>
      <c r="C56" s="82" t="s">
        <v>992</v>
      </c>
      <c r="D56" s="81" t="s">
        <v>988</v>
      </c>
      <c r="E56" s="83" t="s">
        <v>200</v>
      </c>
      <c r="F56" s="83">
        <v>47</v>
      </c>
      <c r="G56" s="7"/>
      <c r="H56" s="93">
        <f t="shared" si="1"/>
        <v>0</v>
      </c>
    </row>
    <row r="57" spans="2:8" ht="25.5">
      <c r="B57" s="81" t="s">
        <v>993</v>
      </c>
      <c r="C57" s="82" t="s">
        <v>994</v>
      </c>
      <c r="D57" s="81" t="s">
        <v>995</v>
      </c>
      <c r="E57" s="83" t="s">
        <v>10</v>
      </c>
      <c r="F57" s="83">
        <v>39</v>
      </c>
      <c r="G57" s="7"/>
      <c r="H57" s="93">
        <f t="shared" si="1"/>
        <v>0</v>
      </c>
    </row>
    <row r="58" spans="2:8" ht="107.45" customHeight="1">
      <c r="B58" s="81" t="s">
        <v>996</v>
      </c>
      <c r="C58" s="82" t="s">
        <v>1006</v>
      </c>
      <c r="D58" s="81" t="s">
        <v>997</v>
      </c>
      <c r="E58" s="83" t="s">
        <v>200</v>
      </c>
      <c r="F58" s="83">
        <v>47</v>
      </c>
      <c r="G58" s="7"/>
      <c r="H58" s="93">
        <f t="shared" si="1"/>
        <v>0</v>
      </c>
    </row>
    <row r="59" spans="2:8">
      <c r="B59" s="81" t="s">
        <v>998</v>
      </c>
      <c r="C59" s="82" t="s">
        <v>999</v>
      </c>
      <c r="D59" s="81" t="s">
        <v>1000</v>
      </c>
      <c r="E59" s="83" t="s">
        <v>10</v>
      </c>
      <c r="F59" s="83">
        <v>3</v>
      </c>
      <c r="G59" s="7"/>
      <c r="H59" s="93">
        <f t="shared" si="1"/>
        <v>0</v>
      </c>
    </row>
    <row r="60" spans="2:8">
      <c r="B60" s="81" t="s">
        <v>1001</v>
      </c>
      <c r="C60" s="82" t="s">
        <v>916</v>
      </c>
      <c r="D60" s="81" t="s">
        <v>1002</v>
      </c>
      <c r="E60" s="83" t="s">
        <v>10</v>
      </c>
      <c r="F60" s="83">
        <v>111</v>
      </c>
      <c r="G60" s="7"/>
      <c r="H60" s="93">
        <f t="shared" si="1"/>
        <v>0</v>
      </c>
    </row>
    <row r="61" spans="2:8" ht="38.25">
      <c r="B61" s="61"/>
      <c r="C61" s="62"/>
      <c r="D61" s="61"/>
      <c r="E61" s="7"/>
      <c r="F61" s="7"/>
      <c r="G61" s="3" t="s">
        <v>202</v>
      </c>
      <c r="H61" s="63">
        <f>SUM(H6:H60)</f>
        <v>0</v>
      </c>
    </row>
    <row r="64" spans="2:8" ht="15">
      <c r="B64" s="49" t="s">
        <v>203</v>
      </c>
    </row>
    <row r="65" spans="2:2">
      <c r="B65" s="50" t="s">
        <v>1085</v>
      </c>
    </row>
    <row r="66" spans="2:2">
      <c r="B66" s="50" t="s">
        <v>1082</v>
      </c>
    </row>
  </sheetData>
  <sheetProtection algorithmName="SHA-512" hashValue="uaH2me6UcuIogZz8kvMjpPxFU6v14kHTAguCSBvIiqGwGW6kBoqf/bYTEovMlSk3cQ68l9R37SOx9i6FvFbKGw==" saltValue="2eWgp7eQplU41q6BfgR6sA==" spinCount="100000" sheet="1" objects="1" scenarios="1"/>
  <mergeCells count="1">
    <mergeCell ref="B2:G2"/>
  </mergeCells>
  <phoneticPr fontId="10"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A4FD0-3862-42BF-86FD-F2513BE14396}">
  <dimension ref="B2:G11"/>
  <sheetViews>
    <sheetView workbookViewId="0">
      <selection activeCell="L3" sqref="L3"/>
    </sheetView>
  </sheetViews>
  <sheetFormatPr defaultColWidth="8.85546875" defaultRowHeight="12.75"/>
  <cols>
    <col min="1" max="2" width="8.85546875" style="15"/>
    <col min="3" max="3" width="33" style="15" customWidth="1"/>
    <col min="4" max="5" width="8.85546875" style="15"/>
    <col min="6" max="6" width="12.140625" style="15" customWidth="1"/>
    <col min="7" max="7" width="14" style="15" customWidth="1"/>
    <col min="8" max="16384" width="8.85546875" style="15"/>
  </cols>
  <sheetData>
    <row r="2" spans="2:7" ht="26.45" customHeight="1">
      <c r="B2" s="142" t="s">
        <v>206</v>
      </c>
      <c r="C2" s="142"/>
      <c r="D2" s="142"/>
      <c r="E2" s="142"/>
      <c r="F2" s="142"/>
      <c r="G2" s="1"/>
    </row>
    <row r="3" spans="2:7">
      <c r="B3" s="2"/>
      <c r="C3" s="16"/>
      <c r="D3" s="14"/>
      <c r="E3" s="14"/>
      <c r="F3" s="14"/>
      <c r="G3" s="1"/>
    </row>
    <row r="4" spans="2:7" ht="38.25">
      <c r="B4" s="76" t="s">
        <v>105</v>
      </c>
      <c r="C4" s="77" t="s">
        <v>0</v>
      </c>
      <c r="D4" s="76" t="s">
        <v>2</v>
      </c>
      <c r="E4" s="76" t="s">
        <v>3</v>
      </c>
      <c r="F4" s="3" t="s">
        <v>204</v>
      </c>
      <c r="G4" s="91" t="s">
        <v>205</v>
      </c>
    </row>
    <row r="5" spans="2:7">
      <c r="B5" s="78" t="s">
        <v>372</v>
      </c>
      <c r="C5" s="79" t="s">
        <v>1089</v>
      </c>
      <c r="D5" s="80"/>
      <c r="E5" s="80"/>
      <c r="F5" s="5"/>
      <c r="G5" s="92"/>
    </row>
    <row r="6" spans="2:7">
      <c r="B6" s="81" t="s">
        <v>852</v>
      </c>
      <c r="C6" s="82" t="s">
        <v>1090</v>
      </c>
      <c r="D6" s="83" t="s">
        <v>1091</v>
      </c>
      <c r="E6" s="83">
        <v>1</v>
      </c>
      <c r="F6" s="7"/>
      <c r="G6" s="93">
        <f>E6*F6</f>
        <v>0</v>
      </c>
    </row>
    <row r="7" spans="2:7">
      <c r="B7" s="81" t="s">
        <v>855</v>
      </c>
      <c r="C7" s="82" t="s">
        <v>1092</v>
      </c>
      <c r="D7" s="83" t="s">
        <v>1091</v>
      </c>
      <c r="E7" s="83">
        <v>1</v>
      </c>
      <c r="F7" s="7"/>
      <c r="G7" s="93">
        <f t="shared" ref="G7:G10" si="0">E7*F7</f>
        <v>0</v>
      </c>
    </row>
    <row r="8" spans="2:7" ht="38.25">
      <c r="B8" s="81" t="s">
        <v>857</v>
      </c>
      <c r="C8" s="82" t="s">
        <v>1093</v>
      </c>
      <c r="D8" s="83" t="s">
        <v>1091</v>
      </c>
      <c r="E8" s="83">
        <v>1</v>
      </c>
      <c r="F8" s="7"/>
      <c r="G8" s="93">
        <f t="shared" si="0"/>
        <v>0</v>
      </c>
    </row>
    <row r="9" spans="2:7">
      <c r="B9" s="81" t="s">
        <v>859</v>
      </c>
      <c r="C9" s="82" t="s">
        <v>1094</v>
      </c>
      <c r="D9" s="83" t="s">
        <v>1091</v>
      </c>
      <c r="E9" s="83">
        <v>1</v>
      </c>
      <c r="F9" s="7"/>
      <c r="G9" s="93">
        <f t="shared" si="0"/>
        <v>0</v>
      </c>
    </row>
    <row r="10" spans="2:7" ht="25.5">
      <c r="B10" s="81" t="s">
        <v>861</v>
      </c>
      <c r="C10" s="82" t="s">
        <v>1095</v>
      </c>
      <c r="D10" s="83" t="s">
        <v>1091</v>
      </c>
      <c r="E10" s="83">
        <v>1</v>
      </c>
      <c r="F10" s="7"/>
      <c r="G10" s="93">
        <f t="shared" si="0"/>
        <v>0</v>
      </c>
    </row>
    <row r="11" spans="2:7" ht="38.25">
      <c r="B11" s="58"/>
      <c r="C11" s="59"/>
      <c r="D11" s="59"/>
      <c r="E11" s="59"/>
      <c r="F11" s="60" t="s">
        <v>202</v>
      </c>
      <c r="G11" s="74">
        <f>SUM(G6:G10)</f>
        <v>0</v>
      </c>
    </row>
  </sheetData>
  <sheetProtection algorithmName="SHA-512" hashValue="v6zY9ZmM7q0A5OaqdmHvlEziNI4wCtSCEWWHFznPrEVr+uM5DyNWDE8sjfVZjgQpyD5exeGtN7zTerK+e68L1A==" saltValue="n9fphhJFXO9w2vd8UNNqqA==" spinCount="100000" sheet="1" objects="1" scenarios="1"/>
  <mergeCells count="1">
    <mergeCell ref="B2:F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B2EFF-E01F-4182-91D8-DFA4B0040C7C}">
  <dimension ref="B2:E18"/>
  <sheetViews>
    <sheetView zoomScale="80" zoomScaleNormal="80" workbookViewId="0">
      <selection activeCell="L4" sqref="L4"/>
    </sheetView>
  </sheetViews>
  <sheetFormatPr defaultColWidth="8.85546875" defaultRowHeight="15"/>
  <cols>
    <col min="1" max="1" width="4.42578125" customWidth="1"/>
    <col min="2" max="2" width="8.42578125" customWidth="1"/>
    <col min="3" max="3" width="57.85546875" customWidth="1"/>
    <col min="4" max="4" width="22.7109375" style="122" customWidth="1"/>
    <col min="5" max="5" width="3.5703125" customWidth="1"/>
  </cols>
  <sheetData>
    <row r="2" spans="2:5" ht="34.35" customHeight="1">
      <c r="B2" s="145" t="s">
        <v>206</v>
      </c>
      <c r="C2" s="145"/>
      <c r="D2" s="145"/>
      <c r="E2" s="145"/>
    </row>
    <row r="3" spans="2:5" ht="15.75" thickBot="1"/>
    <row r="4" spans="2:5" ht="48.6" customHeight="1">
      <c r="B4" s="123" t="s">
        <v>105</v>
      </c>
      <c r="C4" s="124" t="s">
        <v>1007</v>
      </c>
      <c r="D4" s="125" t="s">
        <v>1019</v>
      </c>
    </row>
    <row r="5" spans="2:5" ht="30">
      <c r="B5" s="126" t="s">
        <v>372</v>
      </c>
      <c r="C5" s="127" t="s">
        <v>1011</v>
      </c>
      <c r="D5" s="128">
        <f>'TP-SP-1'!I140</f>
        <v>0</v>
      </c>
    </row>
    <row r="6" spans="2:5" ht="30">
      <c r="B6" s="129" t="s">
        <v>374</v>
      </c>
      <c r="C6" s="130" t="s">
        <v>1012</v>
      </c>
      <c r="D6" s="131">
        <f>'TP-SP-2'!I35</f>
        <v>0</v>
      </c>
    </row>
    <row r="7" spans="2:5" ht="15.75">
      <c r="B7" s="129" t="s">
        <v>377</v>
      </c>
      <c r="C7" s="130" t="s">
        <v>1009</v>
      </c>
      <c r="D7" s="131">
        <f>'TP-Ž'!I90</f>
        <v>0</v>
      </c>
    </row>
    <row r="8" spans="2:5" ht="15.75">
      <c r="B8" s="129" t="s">
        <v>578</v>
      </c>
      <c r="C8" s="130" t="s">
        <v>1008</v>
      </c>
      <c r="D8" s="131">
        <f>'TP-ER'!H57</f>
        <v>0</v>
      </c>
    </row>
    <row r="9" spans="2:5" ht="15.75">
      <c r="B9" s="129" t="s">
        <v>580</v>
      </c>
      <c r="C9" s="130" t="s">
        <v>1013</v>
      </c>
      <c r="D9" s="131">
        <f>'TP-VN'!I94</f>
        <v>0</v>
      </c>
    </row>
    <row r="10" spans="2:5" ht="15.75">
      <c r="B10" s="129" t="s">
        <v>582</v>
      </c>
      <c r="C10" s="130" t="s">
        <v>1014</v>
      </c>
      <c r="D10" s="131">
        <f>'TP-SK'!I43</f>
        <v>0</v>
      </c>
    </row>
    <row r="11" spans="2:5" ht="15.75">
      <c r="B11" s="129" t="s">
        <v>584</v>
      </c>
      <c r="C11" s="130" t="s">
        <v>1017</v>
      </c>
      <c r="D11" s="132">
        <v>15443.23</v>
      </c>
    </row>
    <row r="12" spans="2:5" ht="15.75">
      <c r="B12" s="133" t="s">
        <v>586</v>
      </c>
      <c r="C12" s="134" t="s">
        <v>1018</v>
      </c>
      <c r="D12" s="135">
        <v>24935.68</v>
      </c>
    </row>
    <row r="13" spans="2:5" ht="15.75">
      <c r="B13" s="133" t="s">
        <v>588</v>
      </c>
      <c r="C13" s="134" t="s">
        <v>1015</v>
      </c>
      <c r="D13" s="136">
        <f>'TP-LE3'!H41</f>
        <v>0</v>
      </c>
    </row>
    <row r="14" spans="2:5" ht="16.5" thickBot="1">
      <c r="B14" s="133" t="s">
        <v>590</v>
      </c>
      <c r="C14" s="134" t="s">
        <v>1016</v>
      </c>
      <c r="D14" s="136">
        <f>'TP-LE4'!H61</f>
        <v>0</v>
      </c>
    </row>
    <row r="15" spans="2:5" ht="16.5" thickBot="1">
      <c r="B15" s="137" t="s">
        <v>592</v>
      </c>
      <c r="C15" s="138" t="s">
        <v>605</v>
      </c>
      <c r="D15" s="139">
        <f>KITI_DARBAI!G11</f>
        <v>0</v>
      </c>
    </row>
    <row r="16" spans="2:5" ht="15.75">
      <c r="B16" s="146" t="s">
        <v>1096</v>
      </c>
      <c r="C16" s="147"/>
      <c r="D16" s="140">
        <f>SUM(D5:D15)</f>
        <v>40378.910000000003</v>
      </c>
    </row>
    <row r="17" spans="2:4" ht="15.75">
      <c r="B17" s="148" t="s">
        <v>1020</v>
      </c>
      <c r="C17" s="149"/>
      <c r="D17" s="132">
        <f>D16*0.21</f>
        <v>8479.571100000001</v>
      </c>
    </row>
    <row r="18" spans="2:4" ht="16.5" thickBot="1">
      <c r="B18" s="143" t="s">
        <v>1010</v>
      </c>
      <c r="C18" s="144"/>
      <c r="D18" s="132">
        <f>SUM(D16:D17)</f>
        <v>48858.481100000005</v>
      </c>
    </row>
  </sheetData>
  <sheetProtection algorithmName="SHA-512" hashValue="eSwxxczfRWgV3uXpI8CGKm/d01ZEE1DPg+0EcbXvLP/MI+aq89wzgkLCIqfWjdOU8BXtFEL14DXrV4CMFd8Wgg==" saltValue="XVkBDcROyroeApZt+R2EpQ==" spinCount="100000" sheet="1" objects="1" scenarios="1"/>
  <mergeCells count="4">
    <mergeCell ref="B18:C18"/>
    <mergeCell ref="B2:E2"/>
    <mergeCell ref="B16:C16"/>
    <mergeCell ref="B17:C1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gs xmlns="bd76807b-7035-44a2-93ee-9bb18f0b649c">Įveskite pasirinkimą #1</Tags>
    <TaxCatchAll xmlns="07609231-acae-40b1-8992-26d1ec8f8073" xsi:nil="true"/>
    <lcf76f155ced4ddcb4097134ff3c332f xmlns="bd76807b-7035-44a2-93ee-9bb18f0b649c">
      <Terms xmlns="http://schemas.microsoft.com/office/infopath/2007/PartnerControls"/>
    </lcf76f155ced4ddcb4097134ff3c332f>
    <Statusas xmlns="bd76807b-7035-44a2-93ee-9bb18f0b649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as" ma:contentTypeID="0x0101008E25670BE377154BAD1C9BBF22B81D14" ma:contentTypeVersion="22" ma:contentTypeDescription="Kurkite naują dokumentą." ma:contentTypeScope="" ma:versionID="54a0950f9e9df34887075104ad0cf24d">
  <xsd:schema xmlns:xsd="http://www.w3.org/2001/XMLSchema" xmlns:xs="http://www.w3.org/2001/XMLSchema" xmlns:p="http://schemas.microsoft.com/office/2006/metadata/properties" xmlns:ns2="bd76807b-7035-44a2-93ee-9bb18f0b649c" xmlns:ns3="07609231-acae-40b1-8992-26d1ec8f8073" targetNamespace="http://schemas.microsoft.com/office/2006/metadata/properties" ma:root="true" ma:fieldsID="8b4763a576f19cf75dcdfb95dc2351d1" ns2:_="" ns3:_="">
    <xsd:import namespace="bd76807b-7035-44a2-93ee-9bb18f0b649c"/>
    <xsd:import namespace="07609231-acae-40b1-8992-26d1ec8f807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ags" minOccurs="0"/>
                <xsd:element ref="ns2:Statusa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76807b-7035-44a2-93ee-9bb18f0b64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Vaizdų žymės" ma:readOnly="false" ma:fieldId="{5cf76f15-5ced-4ddc-b409-7134ff3c332f}" ma:taxonomyMulti="true" ma:sspId="fae1bb33-c6cf-485c-9b21-04c3c57c092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ags" ma:index="27" nillable="true" ma:displayName="Tags" ma:default="Įveskite pasirinkimą #1" ma:format="Dropdown" ma:internalName="Tags">
      <xsd:simpleType>
        <xsd:union memberTypes="dms:Text">
          <xsd:simpleType>
            <xsd:restriction base="dms:Choice">
              <xsd:enumeration value="Įveskite pasirinkimą #1"/>
              <xsd:enumeration value="Įveskite pasirinkimą #2"/>
              <xsd:enumeration value="Įveskite pasirinkimą #3"/>
            </xsd:restriction>
          </xsd:simpleType>
        </xsd:union>
      </xsd:simpleType>
    </xsd:element>
    <xsd:element name="Statusas" ma:index="28" nillable="true" ma:displayName="Statusas" ma:format="Dropdown" ma:internalName="Statusa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7609231-acae-40b1-8992-26d1ec8f8073" elementFormDefault="qualified">
    <xsd:import namespace="http://schemas.microsoft.com/office/2006/documentManagement/types"/>
    <xsd:import namespace="http://schemas.microsoft.com/office/infopath/2007/PartnerControls"/>
    <xsd:element name="SharedWithUsers" ma:index="10"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Bendrinta su išsamia informacija" ma:internalName="SharedWithDetails" ma:readOnly="true">
      <xsd:simpleType>
        <xsd:restriction base="dms:Note">
          <xsd:maxLength value="255"/>
        </xsd:restriction>
      </xsd:simpleType>
    </xsd:element>
    <xsd:element name="TaxCatchAll" ma:index="23" nillable="true" ma:displayName="Taxonomy Catch All Column" ma:hidden="true" ma:list="{7594a8e0-1c5d-4ff7-8146-5d7b5e132c8e}" ma:internalName="TaxCatchAll" ma:showField="CatchAllData" ma:web="07609231-acae-40b1-8992-26d1ec8f80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4877FE-DEF4-435D-B8CC-86E8BF051262}">
  <ds:schemaRefs>
    <ds:schemaRef ds:uri="http://schemas.microsoft.com/office/2006/metadata/properties"/>
    <ds:schemaRef ds:uri="http://schemas.microsoft.com/office/infopath/2007/PartnerControls"/>
    <ds:schemaRef ds:uri="bd76807b-7035-44a2-93ee-9bb18f0b649c"/>
    <ds:schemaRef ds:uri="07609231-acae-40b1-8992-26d1ec8f8073"/>
  </ds:schemaRefs>
</ds:datastoreItem>
</file>

<file path=customXml/itemProps2.xml><?xml version="1.0" encoding="utf-8"?>
<ds:datastoreItem xmlns:ds="http://schemas.openxmlformats.org/officeDocument/2006/customXml" ds:itemID="{26467783-9609-4124-A326-16622C5DDE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76807b-7035-44a2-93ee-9bb18f0b649c"/>
    <ds:schemaRef ds:uri="07609231-acae-40b1-8992-26d1ec8f80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23C05D4-45C0-4422-ACB9-2E59A6C6E7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10</vt:i4>
      </vt:variant>
    </vt:vector>
  </HeadingPairs>
  <TitlesOfParts>
    <vt:vector size="10" baseType="lpstr">
      <vt:lpstr>TP-SP-1</vt:lpstr>
      <vt:lpstr>TP-SP-2</vt:lpstr>
      <vt:lpstr>TP-Ž</vt:lpstr>
      <vt:lpstr>TP-ER</vt:lpstr>
      <vt:lpstr>TP-VN</vt:lpstr>
      <vt:lpstr>TP-SK</vt:lpstr>
      <vt:lpstr>TP-LE3</vt:lpstr>
      <vt:lpstr>TP-LE4</vt:lpstr>
      <vt:lpstr>KITI_DARBAI</vt:lpstr>
      <vt:lpstr>Suvestinė</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Marina Urbietė</dc:creator>
  <cp:lastModifiedBy>Jūratė Čaiko</cp:lastModifiedBy>
  <dcterms:created xsi:type="dcterms:W3CDTF">2026-03-02T07:52:21Z</dcterms:created>
  <dcterms:modified xsi:type="dcterms:W3CDTF">2026-05-14T05:09:06Z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0x0101008E25670BE377154BAD1C9BBF22B81D14</vt:lpwstr>
  </property>
  <property fmtid="{D5CDD505-2E9C-101B-9397-08002B2CF9AE}" pid="3" name="MediaServiceImageTags">
    <vt:lpwstr/>
  </property>
</Properties>
</file>