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Bangos kavinės įranga naujas. Nr. 5176\CVP IS\"/>
    </mc:Choice>
  </mc:AlternateContent>
  <xr:revisionPtr revIDLastSave="0" documentId="13_ncr:1_{4EBD055E-9343-4382-91F9-D9B19D1B2261}"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7" i="1" l="1"/>
  <c r="F87" i="1"/>
  <c r="G77" i="1"/>
  <c r="F60" i="1"/>
  <c r="G50" i="1"/>
  <c r="F37" i="1"/>
  <c r="G21" i="1"/>
  <c r="G96" i="1" l="1"/>
  <c r="F96" i="1"/>
  <c r="F97" i="1" s="1"/>
  <c r="F98" i="1" s="1"/>
  <c r="G76" i="1"/>
  <c r="F76" i="1"/>
  <c r="F77" i="1" s="1"/>
  <c r="F78" i="1" s="1"/>
  <c r="G49" i="1"/>
  <c r="F49" i="1"/>
  <c r="F50" i="1" s="1"/>
  <c r="F51" i="1" s="1"/>
</calcChain>
</file>

<file path=xl/sharedStrings.xml><?xml version="1.0" encoding="utf-8"?>
<sst xmlns="http://schemas.openxmlformats.org/spreadsheetml/2006/main" count="184" uniqueCount="145">
  <si>
    <t>PIRKIMO SĄLYGŲ PRIEDAS "PASIŪLYMO FORMA"</t>
  </si>
  <si>
    <t>BANGOS KAVINĖS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</si>
  <si>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</si>
  <si>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</si>
  <si>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</si>
  <si>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</si>
  <si>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</si>
  <si>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</si>
  <si>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</si>
  <si>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</si>
  <si>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</si>
  <si>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</si>
  <si>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</si>
  <si>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</si>
  <si>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</si>
  <si>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</si>
  <si>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</si>
  <si>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</si>
  <si>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</si>
  <si>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</si>
  <si>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</si>
  <si>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</si>
  <si>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</si>
  <si>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</si>
  <si>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</si>
  <si>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</si>
  <si>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</si>
  <si>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ŠILDOMA ATLEIDIMO LINIJA (MARMITAS) SU LENTYNA LĖKŠTĖS PADĖJIMUI IR STIKLU</t>
  </si>
  <si>
    <t>Tiekėjo pasiūlymas:</t>
  </si>
  <si>
    <t>Nr.</t>
  </si>
  <si>
    <t>Pavadinimas</t>
  </si>
  <si>
    <t>Kiekis</t>
  </si>
  <si>
    <t>Mato vienetas</t>
  </si>
  <si>
    <t>Įkainis be PVM, Eur</t>
  </si>
  <si>
    <t>Suma be PVM, Eur</t>
  </si>
  <si>
    <t>Gamintojas, modelis, prekės kodas (jeigu turi)</t>
  </si>
  <si>
    <t>Konkreti siūlomo parametro reikšmė</t>
  </si>
  <si>
    <t xml:space="preserve">Dokumentas, kuriame yra nurodyta parametro reikšmė, pavadinimas ir puslapio Nr. </t>
  </si>
  <si>
    <t>1.</t>
  </si>
  <si>
    <t>Šildoma atleidimo linija (marmitas) su lentyna lėkštės padėjimui ir stiklu</t>
  </si>
  <si>
    <t>1.1.</t>
  </si>
  <si>
    <t>kompl.</t>
  </si>
  <si>
    <t>1.1.1.</t>
  </si>
  <si>
    <t>Išoriniai matmenys: ilgis 1800 (+50) x 700 (+50) x 1340-1350mm</t>
  </si>
  <si>
    <t>1.1.2.</t>
  </si>
  <si>
    <t>Palaikoma temperatūra turi būti ne mažesnė kaip +85 °C.</t>
  </si>
  <si>
    <t>1.1.3.</t>
  </si>
  <si>
    <t>Talpa 5 x GN1/1</t>
  </si>
  <si>
    <t>1.1.4.</t>
  </si>
  <si>
    <t>Galingumas – nuo 1 iki 3 kW</t>
  </si>
  <si>
    <t>1.1.5.</t>
  </si>
  <si>
    <t>Fazės (Ph) Vienfazė</t>
  </si>
  <si>
    <t>1.1.6.</t>
  </si>
  <si>
    <t>Įtampa 230V</t>
  </si>
  <si>
    <t>1.1.7.</t>
  </si>
  <si>
    <t>Valdymas Skaitmeninis</t>
  </si>
  <si>
    <t>1.1.8.</t>
  </si>
  <si>
    <t>Iš nerūdijančio plieno</t>
  </si>
  <si>
    <t>1.1.9.</t>
  </si>
  <si>
    <t>Vidinis apšvietimas</t>
  </si>
  <si>
    <t>1.1.10.</t>
  </si>
  <si>
    <t>Grūdintas priekinis stiklas</t>
  </si>
  <si>
    <t>1.1.11.</t>
  </si>
  <si>
    <t>Bėgeliai (padėklams stumti) išilgai įrenginio 400 mm pločio</t>
  </si>
  <si>
    <t>Suma be PVM</t>
  </si>
  <si>
    <t>Taikomas PVM dydis (%)</t>
  </si>
  <si>
    <t>PVM suma</t>
  </si>
  <si>
    <t>Suma su PVM</t>
  </si>
  <si>
    <t>2. DALIS</t>
  </si>
  <si>
    <t>ŠALDOMA VITRINA SU STIKLU LINIJAI</t>
  </si>
  <si>
    <t>2.</t>
  </si>
  <si>
    <t>Šaldoma vitrina su stiklu linijai</t>
  </si>
  <si>
    <t>2.1.</t>
  </si>
  <si>
    <t>2.1.1.</t>
  </si>
  <si>
    <t>Išoriniai matmenys: ilgis 1400 mm x 700 ( ±50 mm) x 1450 mm ( ±100 mm)</t>
  </si>
  <si>
    <t>2.1.2.</t>
  </si>
  <si>
    <t>Temperatūra (palaikoma) 0°C ( ±2 °C) / +6°C ( ±2 °C)</t>
  </si>
  <si>
    <t>2.1.3.</t>
  </si>
  <si>
    <t>Galingumas iki 1,1 kW</t>
  </si>
  <si>
    <t>2.1.4.</t>
  </si>
  <si>
    <t>2.1.5.</t>
  </si>
  <si>
    <t>Įtampa 220-230V</t>
  </si>
  <si>
    <t>2.1.6.</t>
  </si>
  <si>
    <t>Šaldymo tipas: ventiliacija</t>
  </si>
  <si>
    <t>2.1.7.</t>
  </si>
  <si>
    <t>Šaldymo reagentas R290</t>
  </si>
  <si>
    <t>2.1.8.</t>
  </si>
  <si>
    <t>Elektroninis valdymas su temperatūros ekranu</t>
  </si>
  <si>
    <t>2.1.9.</t>
  </si>
  <si>
    <t>Pagamintas iš nerūdijančio plieno lakšto</t>
  </si>
  <si>
    <t>2.1.10.</t>
  </si>
  <si>
    <t>Grūdintas stiklas</t>
  </si>
  <si>
    <t>2.1.11.</t>
  </si>
  <si>
    <t>Laisvas produktų paėmimas iš priekinės dalies ir pakrovimas iš galinės dalies.</t>
  </si>
  <si>
    <t>2.1.12.</t>
  </si>
  <si>
    <t>3 aukštų lygių (pagrindas ir 2 papildomos stiklinės lentynos)</t>
  </si>
  <si>
    <t>2.1.13.</t>
  </si>
  <si>
    <t>LED apšvietimas</t>
  </si>
  <si>
    <t>2.1.14.</t>
  </si>
  <si>
    <t xml:space="preserve">Mobilus įrenginys su sukinėjančiais ratukais, iš jų 2 su stabdžiais. </t>
  </si>
  <si>
    <t>2.1.15.</t>
  </si>
  <si>
    <t>3. DALIS</t>
  </si>
  <si>
    <t>SIENINIS SPAUDIMINIS NUPLOVIMO DUŠAS</t>
  </si>
  <si>
    <t>3.</t>
  </si>
  <si>
    <t>Sieninis spaudiminis nuplovimo dušas</t>
  </si>
  <si>
    <t>3.1.</t>
  </si>
  <si>
    <t>3.1.1.</t>
  </si>
  <si>
    <t>Dušas atsparus aukšto slėgio vandens srovei</t>
  </si>
  <si>
    <t>3.1.2.</t>
  </si>
  <si>
    <t>Pasukamas išleidžiamasis vamzdis (maišytuvo snapelis) su viena skyle; maišytuvo snapelio ilgis 200 mm ( ±30 mm)</t>
  </si>
  <si>
    <t>3.1.3.</t>
  </si>
  <si>
    <t>Sieninis laikiklis, kurį galima trumpinti</t>
  </si>
  <si>
    <t>3.1.4.</t>
  </si>
  <si>
    <t>Plastikinis dušo gaubtas.</t>
  </si>
  <si>
    <t>3.1.5.</t>
  </si>
  <si>
    <t>Pagamintas iš nerūdijančio plieno</t>
  </si>
  <si>
    <t>3.1.6.</t>
  </si>
  <si>
    <t>Vandens pajungimas 1/2 colio</t>
  </si>
  <si>
    <t>3.1.7.</t>
  </si>
  <si>
    <t>Karšto / šalto vandens maišymas</t>
  </si>
  <si>
    <t>3.1.8.</t>
  </si>
  <si>
    <t>Matmenys: aukštis 1205 mm+-200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</si>
  <si>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</si>
  <si>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</si>
  <si>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</si>
  <si>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</si>
  <si>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</si>
  <si>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</si>
  <si>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</si>
  <si>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</si>
  <si>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</si>
  <si>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</si>
  <si>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</si>
  <si>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</si>
  <si>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</si>
  <si>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</si>
  <si>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</si>
  <si>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</si>
  <si>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</si>
  <si>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</si>
  <si>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</si>
  <si>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</si>
  <si>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</si>
  <si>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</si>
  <si>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5176 2026-05-14 15:45:28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</si>
</sst>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
  <sheetViews>
    <sheetView tabSelected="1" workbookViewId="0">
      <selection activeCell="E38" sqref="E38"/>
    </sheetView>
  </sheetViews>
  <sheetFormatPr defaultColWidth="10.875" defaultRowHeight="15" x14ac:dyDescent="0.25"/>
  <cols>
    <col min="1" max="1" width="9.125" style="1" customWidth="1"/>
    <col min="2" max="2" width="57.75" style="11" customWidth="1"/>
    <col min="3" max="3" width="18.875" style="1" customWidth="1"/>
    <col min="4" max="4" width="22.5" style="1" customWidth="1"/>
    <col min="5" max="5" width="24.375" style="1" customWidth="1"/>
    <col min="6" max="6" width="22.6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73"/>
    </row>
    <row r="3" spans="1:6" x14ac:dyDescent="0.25">
      <c r="B3" s="74"/>
    </row>
    <row r="4" spans="1:6" x14ac:dyDescent="0.25">
      <c r="A4" s="12" t="s">
        <v>1</v>
      </c>
      <c r="B4" s="73"/>
    </row>
    <row r="5" spans="1:6" x14ac:dyDescent="0.25">
      <c r="A5" s="2"/>
      <c r="B5" s="73"/>
    </row>
    <row r="6" spans="1:6" x14ac:dyDescent="0.25">
      <c r="A6" s="1" t="s">
        <v>2</v>
      </c>
      <c r="B6" s="75" t="s">
        <v>3</v>
      </c>
    </row>
    <row r="7" spans="1:6" x14ac:dyDescent="0.25">
      <c r="B7" s="73"/>
    </row>
    <row r="8" spans="1:6" x14ac:dyDescent="0.25">
      <c r="A8" s="3" t="s">
        <v>4</v>
      </c>
      <c r="B8" s="76"/>
    </row>
    <row r="9" spans="1:6" x14ac:dyDescent="0.25">
      <c r="A9" s="3" t="s">
        <v>5</v>
      </c>
      <c r="B9" s="76"/>
    </row>
    <row r="10" spans="1:6" x14ac:dyDescent="0.25">
      <c r="A10" s="3" t="s">
        <v>6</v>
      </c>
      <c r="B10" s="76"/>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6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3" t="s">
        <v>24</v>
      </c>
      <c r="D30" s="14"/>
    </row>
    <row r="31" spans="1:7" x14ac:dyDescent="0.25">
      <c r="A31" s="13" t="s">
        <v>25</v>
      </c>
    </row>
    <row r="32" spans="1:7" ht="30" x14ac:dyDescent="0.25">
      <c r="A32" s="12" t="s">
        <v>26</v>
      </c>
      <c r="B32" s="75" t="s">
        <v>27</v>
      </c>
    </row>
    <row r="34" spans="1:9" x14ac:dyDescent="0.25">
      <c r="A34" s="12" t="s">
        <v>28</v>
      </c>
    </row>
    <row r="35" spans="1:9" ht="45" x14ac:dyDescent="0.25">
      <c r="A35" s="15" t="s">
        <v>29</v>
      </c>
      <c r="B35" s="70" t="s">
        <v>30</v>
      </c>
      <c r="C35" s="15" t="s">
        <v>31</v>
      </c>
      <c r="D35" s="15" t="s">
        <v>32</v>
      </c>
      <c r="E35" s="15" t="s">
        <v>33</v>
      </c>
      <c r="F35" s="15" t="s">
        <v>34</v>
      </c>
      <c r="G35" s="70" t="s">
        <v>35</v>
      </c>
      <c r="H35" s="70" t="s">
        <v>36</v>
      </c>
      <c r="I35" s="70" t="s">
        <v>37</v>
      </c>
    </row>
    <row r="36" spans="1:9" ht="30" x14ac:dyDescent="0.25">
      <c r="A36" s="15" t="s">
        <v>38</v>
      </c>
      <c r="B36" s="70" t="s">
        <v>39</v>
      </c>
      <c r="C36" s="16"/>
      <c r="D36" s="16"/>
      <c r="E36" s="16"/>
      <c r="F36" s="16"/>
      <c r="G36" s="71"/>
      <c r="H36" s="71"/>
      <c r="I36" s="71"/>
    </row>
    <row r="37" spans="1:9" ht="30" x14ac:dyDescent="0.25">
      <c r="A37" s="16" t="s">
        <v>40</v>
      </c>
      <c r="B37" s="71" t="s">
        <v>39</v>
      </c>
      <c r="C37" s="16">
        <v>1</v>
      </c>
      <c r="D37" s="16" t="s">
        <v>41</v>
      </c>
      <c r="E37" s="17"/>
      <c r="F37" s="16" t="str">
        <f>IF(ISBLANK(E37),"", PRODUCT(C37,E37))</f>
        <v/>
      </c>
      <c r="G37" s="72"/>
      <c r="H37" s="71"/>
      <c r="I37" s="71"/>
    </row>
    <row r="38" spans="1:9" x14ac:dyDescent="0.25">
      <c r="A38" s="16" t="s">
        <v>42</v>
      </c>
      <c r="B38" s="71" t="s">
        <v>43</v>
      </c>
      <c r="C38" s="16"/>
      <c r="D38" s="16"/>
      <c r="E38" s="16"/>
      <c r="F38" s="16"/>
      <c r="G38" s="71"/>
      <c r="H38" s="72"/>
      <c r="I38" s="72"/>
    </row>
    <row r="39" spans="1:9" x14ac:dyDescent="0.25">
      <c r="A39" s="16" t="s">
        <v>44</v>
      </c>
      <c r="B39" s="71" t="s">
        <v>45</v>
      </c>
      <c r="C39" s="16"/>
      <c r="D39" s="16"/>
      <c r="E39" s="16"/>
      <c r="F39" s="16"/>
      <c r="G39" s="71"/>
      <c r="H39" s="72"/>
      <c r="I39" s="72"/>
    </row>
    <row r="40" spans="1:9" x14ac:dyDescent="0.25">
      <c r="A40" s="16" t="s">
        <v>46</v>
      </c>
      <c r="B40" s="71" t="s">
        <v>47</v>
      </c>
      <c r="C40" s="16"/>
      <c r="D40" s="16"/>
      <c r="E40" s="16"/>
      <c r="F40" s="16"/>
      <c r="G40" s="71"/>
      <c r="H40" s="72"/>
      <c r="I40" s="72"/>
    </row>
    <row r="41" spans="1:9" x14ac:dyDescent="0.25">
      <c r="A41" s="16" t="s">
        <v>48</v>
      </c>
      <c r="B41" s="71" t="s">
        <v>49</v>
      </c>
      <c r="C41" s="16"/>
      <c r="D41" s="16"/>
      <c r="E41" s="16"/>
      <c r="F41" s="16"/>
      <c r="G41" s="71"/>
      <c r="H41" s="72"/>
      <c r="I41" s="72"/>
    </row>
    <row r="42" spans="1:9" x14ac:dyDescent="0.25">
      <c r="A42" s="16" t="s">
        <v>50</v>
      </c>
      <c r="B42" s="71" t="s">
        <v>51</v>
      </c>
      <c r="C42" s="16"/>
      <c r="D42" s="16"/>
      <c r="E42" s="16"/>
      <c r="F42" s="16"/>
      <c r="G42" s="71"/>
      <c r="H42" s="72"/>
      <c r="I42" s="72"/>
    </row>
    <row r="43" spans="1:9" x14ac:dyDescent="0.25">
      <c r="A43" s="16" t="s">
        <v>52</v>
      </c>
      <c r="B43" s="71" t="s">
        <v>53</v>
      </c>
      <c r="C43" s="16"/>
      <c r="D43" s="16"/>
      <c r="E43" s="16"/>
      <c r="F43" s="16"/>
      <c r="G43" s="71"/>
      <c r="H43" s="72"/>
      <c r="I43" s="72"/>
    </row>
    <row r="44" spans="1:9" x14ac:dyDescent="0.25">
      <c r="A44" s="16" t="s">
        <v>54</v>
      </c>
      <c r="B44" s="71" t="s">
        <v>55</v>
      </c>
      <c r="C44" s="16"/>
      <c r="D44" s="16"/>
      <c r="E44" s="16"/>
      <c r="F44" s="16"/>
      <c r="G44" s="71"/>
      <c r="H44" s="72"/>
      <c r="I44" s="72"/>
    </row>
    <row r="45" spans="1:9" x14ac:dyDescent="0.25">
      <c r="A45" s="16" t="s">
        <v>56</v>
      </c>
      <c r="B45" s="71" t="s">
        <v>57</v>
      </c>
      <c r="C45" s="16"/>
      <c r="D45" s="16"/>
      <c r="E45" s="16"/>
      <c r="F45" s="16"/>
      <c r="G45" s="71"/>
      <c r="H45" s="72"/>
      <c r="I45" s="72"/>
    </row>
    <row r="46" spans="1:9" x14ac:dyDescent="0.25">
      <c r="A46" s="16" t="s">
        <v>58</v>
      </c>
      <c r="B46" s="71" t="s">
        <v>59</v>
      </c>
      <c r="C46" s="16"/>
      <c r="D46" s="16"/>
      <c r="E46" s="16"/>
      <c r="F46" s="16"/>
      <c r="G46" s="71"/>
      <c r="H46" s="72"/>
      <c r="I46" s="72"/>
    </row>
    <row r="47" spans="1:9" x14ac:dyDescent="0.25">
      <c r="A47" s="16" t="s">
        <v>60</v>
      </c>
      <c r="B47" s="71" t="s">
        <v>61</v>
      </c>
      <c r="C47" s="16"/>
      <c r="D47" s="16"/>
      <c r="E47" s="16"/>
      <c r="F47" s="16"/>
      <c r="G47" s="71"/>
      <c r="H47" s="72"/>
      <c r="I47" s="72"/>
    </row>
    <row r="48" spans="1:9" x14ac:dyDescent="0.25">
      <c r="A48" s="16" t="s">
        <v>62</v>
      </c>
      <c r="B48" s="71" t="s">
        <v>63</v>
      </c>
      <c r="C48" s="16"/>
      <c r="D48" s="16"/>
      <c r="E48" s="16"/>
      <c r="F48" s="16"/>
      <c r="G48" s="71"/>
      <c r="H48" s="72"/>
      <c r="I48" s="72"/>
    </row>
    <row r="49" spans="1:9" ht="30" x14ac:dyDescent="0.25">
      <c r="E49" s="15" t="s">
        <v>64</v>
      </c>
      <c r="F49" s="15" t="str">
        <f>IF((COUNT(C37:C48)&lt;&gt;COUNT(F37:F48)),"", ROUND(SUM(F37:F48),2))</f>
        <v/>
      </c>
      <c r="G49" s="69" t="str">
        <f>IF((COUNT(C37:C48)&lt;&gt;COUNT(F37:F48)),"Neužpildytos visų objektų kainos", "")</f>
        <v>Neužpildytos visų objektų kainos</v>
      </c>
    </row>
    <row r="50" spans="1:9" ht="30" x14ac:dyDescent="0.25">
      <c r="C50" s="15" t="s">
        <v>65</v>
      </c>
      <c r="D50" s="18"/>
      <c r="E50" s="15" t="s">
        <v>66</v>
      </c>
      <c r="F50" s="15" t="str">
        <f>IF(OR(F49="",D50=""),"", ROUND(PRODUCT(D50,F49)/100,2))</f>
        <v/>
      </c>
      <c r="G50" s="69" t="str">
        <f>IF(D50="", "Nurodykite taikomą PVM dydį", "")</f>
        <v>Nurodykite taikomą PVM dydį</v>
      </c>
    </row>
    <row r="51" spans="1:9" x14ac:dyDescent="0.25">
      <c r="E51" s="15" t="s">
        <v>67</v>
      </c>
      <c r="F51" s="15">
        <f>IF(ISBLANK(F50), "", ROUND(SUM(F49:F50),2))</f>
        <v>0</v>
      </c>
    </row>
    <row r="55" spans="1:9" x14ac:dyDescent="0.25">
      <c r="A55" s="12" t="s">
        <v>68</v>
      </c>
      <c r="B55" s="75" t="s">
        <v>69</v>
      </c>
    </row>
    <row r="57" spans="1:9" x14ac:dyDescent="0.25">
      <c r="A57" s="12" t="s">
        <v>28</v>
      </c>
    </row>
    <row r="58" spans="1:9" ht="45" x14ac:dyDescent="0.25">
      <c r="A58" s="15" t="s">
        <v>29</v>
      </c>
      <c r="B58" s="70" t="s">
        <v>30</v>
      </c>
      <c r="C58" s="15" t="s">
        <v>31</v>
      </c>
      <c r="D58" s="15" t="s">
        <v>32</v>
      </c>
      <c r="E58" s="15" t="s">
        <v>33</v>
      </c>
      <c r="F58" s="15" t="s">
        <v>34</v>
      </c>
      <c r="G58" s="70" t="s">
        <v>35</v>
      </c>
      <c r="H58" s="70" t="s">
        <v>36</v>
      </c>
      <c r="I58" s="70" t="s">
        <v>37</v>
      </c>
    </row>
    <row r="59" spans="1:9" x14ac:dyDescent="0.25">
      <c r="A59" s="15" t="s">
        <v>70</v>
      </c>
      <c r="B59" s="70" t="s">
        <v>71</v>
      </c>
      <c r="C59" s="16"/>
      <c r="D59" s="16"/>
      <c r="E59" s="16"/>
      <c r="F59" s="16"/>
      <c r="G59" s="71"/>
      <c r="H59" s="71"/>
      <c r="I59" s="71"/>
    </row>
    <row r="60" spans="1:9" x14ac:dyDescent="0.25">
      <c r="A60" s="16" t="s">
        <v>72</v>
      </c>
      <c r="B60" s="71" t="s">
        <v>71</v>
      </c>
      <c r="C60" s="16">
        <v>1</v>
      </c>
      <c r="D60" s="16" t="s">
        <v>41</v>
      </c>
      <c r="E60" s="17"/>
      <c r="F60" s="16" t="str">
        <f>IF(ISBLANK(E60),"", PRODUCT(C60,E60))</f>
        <v/>
      </c>
      <c r="G60" s="72"/>
      <c r="H60" s="71"/>
      <c r="I60" s="71"/>
    </row>
    <row r="61" spans="1:9" ht="30" x14ac:dyDescent="0.25">
      <c r="A61" s="16" t="s">
        <v>73</v>
      </c>
      <c r="B61" s="71" t="s">
        <v>74</v>
      </c>
      <c r="C61" s="16"/>
      <c r="D61" s="16"/>
      <c r="E61" s="16"/>
      <c r="F61" s="16"/>
      <c r="G61" s="71"/>
      <c r="H61" s="72"/>
      <c r="I61" s="72"/>
    </row>
    <row r="62" spans="1:9" x14ac:dyDescent="0.25">
      <c r="A62" s="16" t="s">
        <v>75</v>
      </c>
      <c r="B62" s="71" t="s">
        <v>76</v>
      </c>
      <c r="C62" s="16"/>
      <c r="D62" s="16"/>
      <c r="E62" s="16"/>
      <c r="F62" s="16"/>
      <c r="G62" s="71"/>
      <c r="H62" s="72"/>
      <c r="I62" s="72"/>
    </row>
    <row r="63" spans="1:9" x14ac:dyDescent="0.25">
      <c r="A63" s="16" t="s">
        <v>77</v>
      </c>
      <c r="B63" s="71" t="s">
        <v>78</v>
      </c>
      <c r="C63" s="16"/>
      <c r="D63" s="16"/>
      <c r="E63" s="16"/>
      <c r="F63" s="16"/>
      <c r="G63" s="71"/>
      <c r="H63" s="72"/>
      <c r="I63" s="72"/>
    </row>
    <row r="64" spans="1:9" x14ac:dyDescent="0.25">
      <c r="A64" s="16" t="s">
        <v>79</v>
      </c>
      <c r="B64" s="71" t="s">
        <v>51</v>
      </c>
      <c r="C64" s="16"/>
      <c r="D64" s="16"/>
      <c r="E64" s="16"/>
      <c r="F64" s="16"/>
      <c r="G64" s="71"/>
      <c r="H64" s="72"/>
      <c r="I64" s="72"/>
    </row>
    <row r="65" spans="1:9" x14ac:dyDescent="0.25">
      <c r="A65" s="16" t="s">
        <v>80</v>
      </c>
      <c r="B65" s="71" t="s">
        <v>81</v>
      </c>
      <c r="C65" s="16"/>
      <c r="D65" s="16"/>
      <c r="E65" s="16"/>
      <c r="F65" s="16"/>
      <c r="G65" s="71"/>
      <c r="H65" s="72"/>
      <c r="I65" s="72"/>
    </row>
    <row r="66" spans="1:9" x14ac:dyDescent="0.25">
      <c r="A66" s="16" t="s">
        <v>82</v>
      </c>
      <c r="B66" s="71" t="s">
        <v>83</v>
      </c>
      <c r="C66" s="16"/>
      <c r="D66" s="16"/>
      <c r="E66" s="16"/>
      <c r="F66" s="16"/>
      <c r="G66" s="71"/>
      <c r="H66" s="72"/>
      <c r="I66" s="72"/>
    </row>
    <row r="67" spans="1:9" x14ac:dyDescent="0.25">
      <c r="A67" s="16" t="s">
        <v>84</v>
      </c>
      <c r="B67" s="71" t="s">
        <v>85</v>
      </c>
      <c r="C67" s="16"/>
      <c r="D67" s="16"/>
      <c r="E67" s="16"/>
      <c r="F67" s="16"/>
      <c r="G67" s="71"/>
      <c r="H67" s="72"/>
      <c r="I67" s="72"/>
    </row>
    <row r="68" spans="1:9" x14ac:dyDescent="0.25">
      <c r="A68" s="16" t="s">
        <v>86</v>
      </c>
      <c r="B68" s="71" t="s">
        <v>87</v>
      </c>
      <c r="C68" s="16"/>
      <c r="D68" s="16"/>
      <c r="E68" s="16"/>
      <c r="F68" s="16"/>
      <c r="G68" s="71"/>
      <c r="H68" s="72"/>
      <c r="I68" s="72"/>
    </row>
    <row r="69" spans="1:9" x14ac:dyDescent="0.25">
      <c r="A69" s="16" t="s">
        <v>88</v>
      </c>
      <c r="B69" s="71" t="s">
        <v>89</v>
      </c>
      <c r="C69" s="16"/>
      <c r="D69" s="16"/>
      <c r="E69" s="16"/>
      <c r="F69" s="16"/>
      <c r="G69" s="71"/>
      <c r="H69" s="72"/>
      <c r="I69" s="72"/>
    </row>
    <row r="70" spans="1:9" x14ac:dyDescent="0.25">
      <c r="A70" s="16" t="s">
        <v>90</v>
      </c>
      <c r="B70" s="71" t="s">
        <v>91</v>
      </c>
      <c r="C70" s="16"/>
      <c r="D70" s="16"/>
      <c r="E70" s="16"/>
      <c r="F70" s="16"/>
      <c r="G70" s="71"/>
      <c r="H70" s="72"/>
      <c r="I70" s="72"/>
    </row>
    <row r="71" spans="1:9" ht="30" x14ac:dyDescent="0.25">
      <c r="A71" s="16" t="s">
        <v>92</v>
      </c>
      <c r="B71" s="71" t="s">
        <v>93</v>
      </c>
      <c r="C71" s="16"/>
      <c r="D71" s="16"/>
      <c r="E71" s="16"/>
      <c r="F71" s="16"/>
      <c r="G71" s="71"/>
      <c r="H71" s="72"/>
      <c r="I71" s="72"/>
    </row>
    <row r="72" spans="1:9" x14ac:dyDescent="0.25">
      <c r="A72" s="16" t="s">
        <v>94</v>
      </c>
      <c r="B72" s="71" t="s">
        <v>95</v>
      </c>
      <c r="C72" s="16"/>
      <c r="D72" s="16"/>
      <c r="E72" s="16"/>
      <c r="F72" s="16"/>
      <c r="G72" s="71"/>
      <c r="H72" s="72"/>
      <c r="I72" s="72"/>
    </row>
    <row r="73" spans="1:9" x14ac:dyDescent="0.25">
      <c r="A73" s="16" t="s">
        <v>96</v>
      </c>
      <c r="B73" s="71" t="s">
        <v>97</v>
      </c>
      <c r="C73" s="16"/>
      <c r="D73" s="16"/>
      <c r="E73" s="16"/>
      <c r="F73" s="16"/>
      <c r="G73" s="71"/>
      <c r="H73" s="72"/>
      <c r="I73" s="72"/>
    </row>
    <row r="74" spans="1:9" x14ac:dyDescent="0.25">
      <c r="A74" s="16" t="s">
        <v>98</v>
      </c>
      <c r="B74" s="71" t="s">
        <v>99</v>
      </c>
      <c r="C74" s="16"/>
      <c r="D74" s="16"/>
      <c r="E74" s="16"/>
      <c r="F74" s="16"/>
      <c r="G74" s="71"/>
      <c r="H74" s="72"/>
      <c r="I74" s="72"/>
    </row>
    <row r="75" spans="1:9" x14ac:dyDescent="0.25">
      <c r="A75" s="16" t="s">
        <v>100</v>
      </c>
      <c r="B75" s="71" t="s">
        <v>63</v>
      </c>
      <c r="C75" s="16"/>
      <c r="D75" s="16"/>
      <c r="E75" s="16"/>
      <c r="F75" s="16"/>
      <c r="G75" s="71"/>
      <c r="H75" s="72"/>
      <c r="I75" s="72"/>
    </row>
    <row r="76" spans="1:9" ht="30" x14ac:dyDescent="0.25">
      <c r="E76" s="15" t="s">
        <v>64</v>
      </c>
      <c r="F76" s="15" t="str">
        <f>IF((COUNT(C60:C75)&lt;&gt;COUNT(F60:F75)),"", ROUND(SUM(F60:F75),2))</f>
        <v/>
      </c>
      <c r="G76" s="69" t="str">
        <f>IF((COUNT(C60:C75)&lt;&gt;COUNT(F60:F75)),"Neužpildytos visų objektų kainos", "")</f>
        <v>Neužpildytos visų objektų kainos</v>
      </c>
    </row>
    <row r="77" spans="1:9" ht="30" x14ac:dyDescent="0.25">
      <c r="C77" s="15" t="s">
        <v>65</v>
      </c>
      <c r="D77" s="18"/>
      <c r="E77" s="15" t="s">
        <v>66</v>
      </c>
      <c r="F77" s="15" t="str">
        <f>IF(OR(F76="",D77=""),"", ROUND(PRODUCT(D77,F76)/100,2))</f>
        <v/>
      </c>
      <c r="G77" s="69" t="str">
        <f>IF(D77="", "Nurodykite taikomą PVM dydį", "")</f>
        <v>Nurodykite taikomą PVM dydį</v>
      </c>
    </row>
    <row r="78" spans="1:9" x14ac:dyDescent="0.25">
      <c r="E78" s="15" t="s">
        <v>67</v>
      </c>
      <c r="F78" s="15">
        <f>IF(ISBLANK(F77), "", ROUND(SUM(F76:F77),2))</f>
        <v>0</v>
      </c>
    </row>
    <row r="82" spans="1:9" x14ac:dyDescent="0.25">
      <c r="A82" s="12" t="s">
        <v>101</v>
      </c>
      <c r="B82" s="75" t="s">
        <v>102</v>
      </c>
    </row>
    <row r="84" spans="1:9" x14ac:dyDescent="0.25">
      <c r="A84" s="12" t="s">
        <v>28</v>
      </c>
    </row>
    <row r="85" spans="1:9" ht="45" x14ac:dyDescent="0.25">
      <c r="A85" s="15" t="s">
        <v>29</v>
      </c>
      <c r="B85" s="70" t="s">
        <v>30</v>
      </c>
      <c r="C85" s="15" t="s">
        <v>31</v>
      </c>
      <c r="D85" s="15" t="s">
        <v>32</v>
      </c>
      <c r="E85" s="15" t="s">
        <v>33</v>
      </c>
      <c r="F85" s="15" t="s">
        <v>34</v>
      </c>
      <c r="G85" s="70" t="s">
        <v>35</v>
      </c>
      <c r="H85" s="70" t="s">
        <v>36</v>
      </c>
      <c r="I85" s="70" t="s">
        <v>37</v>
      </c>
    </row>
    <row r="86" spans="1:9" x14ac:dyDescent="0.25">
      <c r="A86" s="15" t="s">
        <v>103</v>
      </c>
      <c r="B86" s="70" t="s">
        <v>104</v>
      </c>
      <c r="C86" s="16"/>
      <c r="D86" s="16"/>
      <c r="E86" s="16"/>
      <c r="F86" s="16"/>
      <c r="G86" s="71"/>
      <c r="H86" s="71"/>
      <c r="I86" s="71"/>
    </row>
    <row r="87" spans="1:9" x14ac:dyDescent="0.25">
      <c r="A87" s="16" t="s">
        <v>105</v>
      </c>
      <c r="B87" s="71" t="s">
        <v>104</v>
      </c>
      <c r="C87" s="16">
        <v>2</v>
      </c>
      <c r="D87" s="16" t="s">
        <v>41</v>
      </c>
      <c r="E87" s="17"/>
      <c r="F87" s="16" t="str">
        <f>IF(ISBLANK(E87),"", PRODUCT(C87,E87))</f>
        <v/>
      </c>
      <c r="G87" s="72"/>
      <c r="H87" s="71"/>
      <c r="I87" s="71"/>
    </row>
    <row r="88" spans="1:9" x14ac:dyDescent="0.25">
      <c r="A88" s="16" t="s">
        <v>106</v>
      </c>
      <c r="B88" s="71" t="s">
        <v>107</v>
      </c>
      <c r="C88" s="16"/>
      <c r="D88" s="16"/>
      <c r="E88" s="16"/>
      <c r="F88" s="16"/>
      <c r="G88" s="71"/>
      <c r="H88" s="72"/>
      <c r="I88" s="72"/>
    </row>
    <row r="89" spans="1:9" ht="30" x14ac:dyDescent="0.25">
      <c r="A89" s="16" t="s">
        <v>108</v>
      </c>
      <c r="B89" s="71" t="s">
        <v>109</v>
      </c>
      <c r="C89" s="16"/>
      <c r="D89" s="16"/>
      <c r="E89" s="16"/>
      <c r="F89" s="16"/>
      <c r="G89" s="71"/>
      <c r="H89" s="72"/>
      <c r="I89" s="72"/>
    </row>
    <row r="90" spans="1:9" x14ac:dyDescent="0.25">
      <c r="A90" s="16" t="s">
        <v>110</v>
      </c>
      <c r="B90" s="71" t="s">
        <v>111</v>
      </c>
      <c r="C90" s="16"/>
      <c r="D90" s="16"/>
      <c r="E90" s="16"/>
      <c r="F90" s="16"/>
      <c r="G90" s="71"/>
      <c r="H90" s="72"/>
      <c r="I90" s="72"/>
    </row>
    <row r="91" spans="1:9" x14ac:dyDescent="0.25">
      <c r="A91" s="16" t="s">
        <v>112</v>
      </c>
      <c r="B91" s="71" t="s">
        <v>113</v>
      </c>
      <c r="C91" s="16"/>
      <c r="D91" s="16"/>
      <c r="E91" s="16"/>
      <c r="F91" s="16"/>
      <c r="G91" s="71"/>
      <c r="H91" s="72"/>
      <c r="I91" s="72"/>
    </row>
    <row r="92" spans="1:9" x14ac:dyDescent="0.25">
      <c r="A92" s="16" t="s">
        <v>114</v>
      </c>
      <c r="B92" s="71" t="s">
        <v>115</v>
      </c>
      <c r="C92" s="16"/>
      <c r="D92" s="16"/>
      <c r="E92" s="16"/>
      <c r="F92" s="16"/>
      <c r="G92" s="71"/>
      <c r="H92" s="72"/>
      <c r="I92" s="72"/>
    </row>
    <row r="93" spans="1:9" x14ac:dyDescent="0.25">
      <c r="A93" s="16" t="s">
        <v>116</v>
      </c>
      <c r="B93" s="71" t="s">
        <v>117</v>
      </c>
      <c r="C93" s="16"/>
      <c r="D93" s="16"/>
      <c r="E93" s="16"/>
      <c r="F93" s="16"/>
      <c r="G93" s="71"/>
      <c r="H93" s="72"/>
      <c r="I93" s="72"/>
    </row>
    <row r="94" spans="1:9" x14ac:dyDescent="0.25">
      <c r="A94" s="16" t="s">
        <v>118</v>
      </c>
      <c r="B94" s="71" t="s">
        <v>119</v>
      </c>
      <c r="C94" s="16"/>
      <c r="D94" s="16"/>
      <c r="E94" s="16"/>
      <c r="F94" s="16"/>
      <c r="G94" s="71"/>
      <c r="H94" s="72"/>
      <c r="I94" s="72"/>
    </row>
    <row r="95" spans="1:9" x14ac:dyDescent="0.25">
      <c r="A95" s="16" t="s">
        <v>120</v>
      </c>
      <c r="B95" s="71" t="s">
        <v>121</v>
      </c>
      <c r="C95" s="16"/>
      <c r="D95" s="16"/>
      <c r="E95" s="16"/>
      <c r="F95" s="16"/>
      <c r="G95" s="71"/>
      <c r="H95" s="72"/>
      <c r="I95" s="72"/>
    </row>
    <row r="96" spans="1:9" ht="30" x14ac:dyDescent="0.25">
      <c r="E96" s="15" t="s">
        <v>64</v>
      </c>
      <c r="F96" s="15" t="str">
        <f>IF((COUNT(C87:C95)&lt;&gt;COUNT(F87:F95)),"", ROUND(SUM(F87:F95),2))</f>
        <v/>
      </c>
      <c r="G96" s="69" t="str">
        <f>IF((COUNT(C87:C95)&lt;&gt;COUNT(F87:F95)),"Neužpildytos visų objektų kainos", "")</f>
        <v>Neužpildytos visų objektų kainos</v>
      </c>
    </row>
    <row r="97" spans="3:7" ht="30" x14ac:dyDescent="0.25">
      <c r="C97" s="15" t="s">
        <v>65</v>
      </c>
      <c r="D97" s="18"/>
      <c r="E97" s="15" t="s">
        <v>66</v>
      </c>
      <c r="F97" s="15" t="str">
        <f>IF(OR(F96="",D97=""),"", ROUND(PRODUCT(D97,F96)/100,2))</f>
        <v/>
      </c>
      <c r="G97" s="69" t="str">
        <f>IF(D97="", "Nurodykite taikomą PVM dydį", "")</f>
        <v>Nurodykite taikomą PVM dydį</v>
      </c>
    </row>
    <row r="98" spans="3:7" x14ac:dyDescent="0.25">
      <c r="E98" s="15" t="s">
        <v>67</v>
      </c>
      <c r="F98" s="15">
        <f>IF(ISBLANK(F97), "", ROUND(SUM(F96:F97),2))</f>
        <v>0</v>
      </c>
    </row>
  </sheetData>
  <sheetProtection algorithmName="SHA-512" hashValue="Lz72Ml8r6zQf/w6Ig7cL7f8jyjzkfU3YnH/RFiv9EQ7QZTpcraFOYyhEQcPs3ss7gf5E50j4GYeDgr8xAZYkOA==" saltValue="CITBmPM5/ZufsESX1W6FI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122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123</v>
      </c>
      <c r="B5" s="43"/>
      <c r="C5" s="41" t="s">
        <v>124</v>
      </c>
      <c r="D5" s="42"/>
      <c r="E5" s="43"/>
      <c r="F5" s="41" t="s">
        <v>125</v>
      </c>
      <c r="G5" s="42"/>
      <c r="H5" s="43"/>
      <c r="I5" s="41" t="s">
        <v>126</v>
      </c>
      <c r="J5" s="43"/>
      <c r="K5" s="8" t="s">
        <v>127</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128</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30</v>
      </c>
      <c r="B19" s="43"/>
      <c r="C19" s="41" t="s">
        <v>124</v>
      </c>
      <c r="D19" s="42"/>
      <c r="E19" s="43"/>
      <c r="F19" s="41" t="s">
        <v>129</v>
      </c>
      <c r="G19" s="42"/>
      <c r="H19" s="43"/>
      <c r="I19" s="62" t="s">
        <v>126</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130</v>
      </c>
      <c r="B33" s="29"/>
      <c r="C33" s="29"/>
      <c r="D33" s="29"/>
      <c r="E33" s="29"/>
      <c r="F33" s="29"/>
      <c r="G33" s="29"/>
      <c r="H33" s="29"/>
      <c r="I33" s="29"/>
      <c r="J33" s="29"/>
    </row>
    <row r="34" spans="1:10" ht="15.95" customHeight="1" thickBot="1" x14ac:dyDescent="0.3"/>
    <row r="35" spans="1:10" ht="15.95" customHeight="1" x14ac:dyDescent="0.25">
      <c r="A35" s="7" t="s">
        <v>29</v>
      </c>
      <c r="B35" s="58" t="s">
        <v>131</v>
      </c>
      <c r="C35" s="42"/>
      <c r="D35" s="42"/>
      <c r="E35" s="42"/>
      <c r="F35" s="42"/>
      <c r="G35" s="43"/>
      <c r="H35" s="59" t="s">
        <v>132</v>
      </c>
      <c r="I35" s="42"/>
      <c r="J35" s="60"/>
    </row>
    <row r="36" spans="1:10" ht="48" customHeight="1" x14ac:dyDescent="0.25">
      <c r="A36" s="21" t="s">
        <v>133</v>
      </c>
      <c r="B36" s="50" t="s">
        <v>134</v>
      </c>
      <c r="C36" s="45"/>
      <c r="D36" s="45"/>
      <c r="E36" s="45"/>
      <c r="F36" s="45"/>
      <c r="G36" s="28"/>
      <c r="H36" s="53"/>
      <c r="I36" s="45"/>
      <c r="J36" s="47"/>
    </row>
    <row r="37" spans="1:10" ht="48" customHeight="1" x14ac:dyDescent="0.25">
      <c r="A37" s="21" t="s">
        <v>135</v>
      </c>
      <c r="B37" s="50" t="s">
        <v>136</v>
      </c>
      <c r="C37" s="45"/>
      <c r="D37" s="45"/>
      <c r="E37" s="45"/>
      <c r="F37" s="45"/>
      <c r="G37" s="28"/>
      <c r="H37" s="53"/>
      <c r="I37" s="45"/>
      <c r="J37" s="47"/>
    </row>
    <row r="38" spans="1:10" ht="48" customHeight="1" x14ac:dyDescent="0.25">
      <c r="A38" s="21" t="s">
        <v>137</v>
      </c>
      <c r="B38" s="50" t="s">
        <v>138</v>
      </c>
      <c r="C38" s="45"/>
      <c r="D38" s="45"/>
      <c r="E38" s="45"/>
      <c r="F38" s="45"/>
      <c r="G38" s="28"/>
      <c r="H38" s="53"/>
      <c r="I38" s="45"/>
      <c r="J38" s="47"/>
    </row>
    <row r="39" spans="1:10" ht="48" customHeight="1" x14ac:dyDescent="0.25">
      <c r="A39" s="21" t="s">
        <v>139</v>
      </c>
      <c r="B39" s="50" t="s">
        <v>140</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141</v>
      </c>
      <c r="B48" s="29"/>
      <c r="C48" s="29"/>
      <c r="D48" s="29"/>
      <c r="E48" s="29"/>
      <c r="F48" s="29"/>
      <c r="G48" s="29"/>
      <c r="H48" s="29"/>
      <c r="I48" s="29"/>
      <c r="J48" s="29"/>
    </row>
    <row r="51" spans="1:10" x14ac:dyDescent="0.25">
      <c r="A51" s="49" t="s">
        <v>142</v>
      </c>
      <c r="B51" s="29"/>
      <c r="C51" s="29"/>
      <c r="D51" s="29"/>
      <c r="E51" s="55"/>
      <c r="F51" s="29"/>
      <c r="G51" s="29"/>
      <c r="H51" s="29"/>
      <c r="I51" s="29"/>
      <c r="J51" s="29"/>
    </row>
    <row r="53" spans="1:10" x14ac:dyDescent="0.25">
      <c r="A53" s="49" t="s">
        <v>143</v>
      </c>
      <c r="B53" s="29"/>
      <c r="C53" s="29"/>
      <c r="D53" s="29"/>
      <c r="E53" s="55"/>
      <c r="F53" s="29"/>
      <c r="G53" s="29"/>
      <c r="H53" s="29"/>
      <c r="I53" s="29"/>
      <c r="J53" s="29"/>
    </row>
    <row r="100" spans="1:1" ht="15.75" x14ac:dyDescent="0.25">
      <c r="A100" t="s">
        <v>144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2026-05-14T12:50:38Z</dcterms:modified>
</cp:coreProperties>
</file>