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https://cpolt0-my.sharepoint.com/personal/j_kuzmaite_cpo_lt/Documents/Desktop/Pirkimai_2024/18271-3_Sterilizacijos_priemonių_pirkimas/20260515_Dok tikslinimas/"/>
    </mc:Choice>
  </mc:AlternateContent>
  <xr:revisionPtr revIDLastSave="178" documentId="8_{08A697C8-A6C8-4075-B2B6-2736D0BAA821}" xr6:coauthVersionLast="47" xr6:coauthVersionMax="47" xr10:uidLastSave="{27245651-F613-4A75-9E2C-0E35E7F6D856}"/>
  <bookViews>
    <workbookView xWindow="-108" yWindow="-108" windowWidth="23256" windowHeight="12576"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875" i="1" l="1"/>
  <c r="F874" i="1"/>
  <c r="F875" i="1" s="1"/>
  <c r="F876" i="1" s="1"/>
  <c r="F867" i="1"/>
  <c r="G874" i="1" s="1"/>
  <c r="G857" i="1"/>
  <c r="G856" i="1"/>
  <c r="F856" i="1"/>
  <c r="F857" i="1" s="1"/>
  <c r="F858" i="1" s="1"/>
  <c r="F850" i="1"/>
  <c r="G840" i="1"/>
  <c r="F834" i="1"/>
  <c r="F839" i="1" s="1"/>
  <c r="F840" i="1" s="1"/>
  <c r="F841" i="1" s="1"/>
  <c r="F826" i="1"/>
  <c r="G816" i="1"/>
  <c r="F810" i="1"/>
  <c r="G815" i="1" s="1"/>
  <c r="G800" i="1"/>
  <c r="F799" i="1"/>
  <c r="F800" i="1" s="1"/>
  <c r="F801" i="1" s="1"/>
  <c r="F794" i="1"/>
  <c r="G799" i="1" s="1"/>
  <c r="G784" i="1"/>
  <c r="F778" i="1"/>
  <c r="G783" i="1" s="1"/>
  <c r="G768" i="1"/>
  <c r="F763" i="1"/>
  <c r="F759" i="1"/>
  <c r="G767" i="1" s="1"/>
  <c r="G749" i="1"/>
  <c r="F742" i="1"/>
  <c r="F748" i="1" s="1"/>
  <c r="F749" i="1" s="1"/>
  <c r="F750" i="1" s="1"/>
  <c r="G732" i="1"/>
  <c r="G731" i="1"/>
  <c r="F727" i="1"/>
  <c r="F731" i="1" s="1"/>
  <c r="F732" i="1" s="1"/>
  <c r="F733" i="1" s="1"/>
  <c r="G717" i="1"/>
  <c r="F713" i="1"/>
  <c r="G716" i="1" s="1"/>
  <c r="G703" i="1"/>
  <c r="F695" i="1"/>
  <c r="F688" i="1"/>
  <c r="F681" i="1"/>
  <c r="F674" i="1"/>
  <c r="F667" i="1"/>
  <c r="F660" i="1"/>
  <c r="F653" i="1"/>
  <c r="F646" i="1"/>
  <c r="F639" i="1"/>
  <c r="F632" i="1"/>
  <c r="G622" i="1"/>
  <c r="F614" i="1"/>
  <c r="F621" i="1" s="1"/>
  <c r="F622" i="1" s="1"/>
  <c r="F623" i="1" s="1"/>
  <c r="F607" i="1"/>
  <c r="G597" i="1"/>
  <c r="F589" i="1"/>
  <c r="F582" i="1"/>
  <c r="F575" i="1"/>
  <c r="F568" i="1"/>
  <c r="F561" i="1"/>
  <c r="G551" i="1"/>
  <c r="F546" i="1"/>
  <c r="F539" i="1"/>
  <c r="F534" i="1"/>
  <c r="F550" i="1" s="1"/>
  <c r="F551" i="1" s="1"/>
  <c r="F552" i="1" s="1"/>
  <c r="F525" i="1"/>
  <c r="G515" i="1"/>
  <c r="F510" i="1"/>
  <c r="F506" i="1"/>
  <c r="G514" i="1" s="1"/>
  <c r="F498" i="1"/>
  <c r="F490" i="1"/>
  <c r="G480" i="1"/>
  <c r="F479" i="1"/>
  <c r="F480" i="1" s="1"/>
  <c r="F481" i="1" s="1"/>
  <c r="F476" i="1"/>
  <c r="F473" i="1"/>
  <c r="F470" i="1"/>
  <c r="G460" i="1"/>
  <c r="F455" i="1"/>
  <c r="F450" i="1"/>
  <c r="F459" i="1" s="1"/>
  <c r="F460" i="1" s="1"/>
  <c r="F461" i="1" s="1"/>
  <c r="G440" i="1"/>
  <c r="F433" i="1"/>
  <c r="F423" i="1"/>
  <c r="G439" i="1" s="1"/>
  <c r="G413" i="1"/>
  <c r="F409" i="1"/>
  <c r="F404" i="1"/>
  <c r="F399" i="1"/>
  <c r="F394" i="1"/>
  <c r="G384" i="1"/>
  <c r="F378" i="1"/>
  <c r="F373" i="1"/>
  <c r="G383" i="1" s="1"/>
  <c r="F368" i="1"/>
  <c r="G358" i="1"/>
  <c r="F350" i="1"/>
  <c r="F344" i="1"/>
  <c r="G334" i="1"/>
  <c r="G333" i="1"/>
  <c r="F324" i="1"/>
  <c r="F333" i="1" s="1"/>
  <c r="F334" i="1" s="1"/>
  <c r="F335" i="1" s="1"/>
  <c r="G314" i="1"/>
  <c r="F310" i="1"/>
  <c r="F305" i="1"/>
  <c r="G295" i="1"/>
  <c r="F286" i="1"/>
  <c r="G294" i="1" s="1"/>
  <c r="G276" i="1"/>
  <c r="F267" i="1"/>
  <c r="F259" i="1"/>
  <c r="G275" i="1" s="1"/>
  <c r="G249" i="1"/>
  <c r="F234" i="1"/>
  <c r="G248" i="1" s="1"/>
  <c r="G224" i="1"/>
  <c r="G223" i="1"/>
  <c r="F216" i="1"/>
  <c r="F223" i="1" s="1"/>
  <c r="F224" i="1" s="1"/>
  <c r="F225" i="1" s="1"/>
  <c r="G206" i="1"/>
  <c r="F199" i="1"/>
  <c r="G205" i="1" s="1"/>
  <c r="G189" i="1"/>
  <c r="F183" i="1"/>
  <c r="F188" i="1" s="1"/>
  <c r="F189" i="1" s="1"/>
  <c r="F190" i="1" s="1"/>
  <c r="G173" i="1"/>
  <c r="F170" i="1"/>
  <c r="F165" i="1"/>
  <c r="G155" i="1"/>
  <c r="F146" i="1"/>
  <c r="F154" i="1" s="1"/>
  <c r="F155" i="1" s="1"/>
  <c r="F156" i="1" s="1"/>
  <c r="G136" i="1"/>
  <c r="F123" i="1"/>
  <c r="G135" i="1" s="1"/>
  <c r="G113" i="1"/>
  <c r="F103" i="1"/>
  <c r="G112" i="1" s="1"/>
  <c r="G93" i="1"/>
  <c r="F81" i="1"/>
  <c r="G92" i="1" s="1"/>
  <c r="G71" i="1"/>
  <c r="F58" i="1"/>
  <c r="F70" i="1" s="1"/>
  <c r="F71" i="1" s="1"/>
  <c r="F72" i="1" s="1"/>
  <c r="G48" i="1"/>
  <c r="F37" i="1"/>
  <c r="F47" i="1" s="1"/>
  <c r="F48" i="1" s="1"/>
  <c r="F49" i="1" s="1"/>
  <c r="G21" i="1"/>
  <c r="F172" i="1" l="1"/>
  <c r="F173" i="1" s="1"/>
  <c r="F174" i="1" s="1"/>
  <c r="F92" i="1"/>
  <c r="F93" i="1" s="1"/>
  <c r="F94" i="1" s="1"/>
  <c r="F275" i="1"/>
  <c r="F276" i="1" s="1"/>
  <c r="F277" i="1" s="1"/>
  <c r="G479" i="1"/>
  <c r="F716" i="1"/>
  <c r="F717" i="1" s="1"/>
  <c r="F718" i="1" s="1"/>
  <c r="F767" i="1"/>
  <c r="F768" i="1" s="1"/>
  <c r="F769" i="1" s="1"/>
  <c r="G357" i="1"/>
  <c r="F412" i="1"/>
  <c r="F413" i="1" s="1"/>
  <c r="F414" i="1" s="1"/>
  <c r="G459" i="1"/>
  <c r="G621" i="1"/>
  <c r="F313" i="1"/>
  <c r="F314" i="1" s="1"/>
  <c r="F315" i="1" s="1"/>
  <c r="G839" i="1"/>
  <c r="G596" i="1"/>
  <c r="F702" i="1"/>
  <c r="F703" i="1" s="1"/>
  <c r="F704" i="1" s="1"/>
  <c r="G188" i="1"/>
  <c r="G47" i="1"/>
  <c r="F596" i="1"/>
  <c r="F597" i="1" s="1"/>
  <c r="F598" i="1" s="1"/>
  <c r="G313" i="1"/>
  <c r="G748" i="1"/>
  <c r="F815" i="1"/>
  <c r="F816" i="1" s="1"/>
  <c r="F817" i="1" s="1"/>
  <c r="F248" i="1"/>
  <c r="F249" i="1" s="1"/>
  <c r="F250" i="1" s="1"/>
  <c r="G70" i="1"/>
  <c r="G154" i="1"/>
  <c r="F135" i="1"/>
  <c r="F136" i="1" s="1"/>
  <c r="F137" i="1" s="1"/>
  <c r="G412" i="1"/>
  <c r="G550" i="1"/>
  <c r="G702" i="1"/>
  <c r="F205" i="1"/>
  <c r="F206" i="1" s="1"/>
  <c r="F207" i="1" s="1"/>
  <c r="F112" i="1"/>
  <c r="F113" i="1" s="1"/>
  <c r="F114" i="1" s="1"/>
  <c r="F294" i="1"/>
  <c r="F295" i="1" s="1"/>
  <c r="F296" i="1" s="1"/>
  <c r="G172" i="1"/>
  <c r="F357" i="1"/>
  <c r="F358" i="1" s="1"/>
  <c r="F359" i="1" s="1"/>
  <c r="F383" i="1"/>
  <c r="F384" i="1" s="1"/>
  <c r="F385" i="1" s="1"/>
  <c r="F439" i="1"/>
  <c r="F440" i="1" s="1"/>
  <c r="F441" i="1" s="1"/>
  <c r="F514" i="1"/>
  <c r="F515" i="1" s="1"/>
  <c r="F516" i="1" s="1"/>
  <c r="F783" i="1"/>
  <c r="F784" i="1" s="1"/>
  <c r="F785" i="1" s="1"/>
</calcChain>
</file>

<file path=xl/sharedStrings.xml><?xml version="1.0" encoding="utf-8"?>
<sst xmlns="http://schemas.openxmlformats.org/spreadsheetml/2006/main" count="1640" uniqueCount="955">
  <si>
    <t>STERILIZACIJOS PRIEMONIŲ IR/AR DEZINFEKCINIŲ MEDŽIAGŲ PIRKIMAS</t>
  </si>
  <si>
    <t>Kam:</t>
  </si>
  <si>
    <t>Viešoji įstaiga CPO LT</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</si>
  <si>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</si>
  <si>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</si>
  <si>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</si>
  <si>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</si>
  <si>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</si>
  <si>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</si>
  <si>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</si>
  <si>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</si>
  <si>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</si>
  <si>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</si>
  <si>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</si>
  <si>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</si>
  <si>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</si>
  <si>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</si>
  <si>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</si>
  <si>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</si>
  <si>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</si>
  <si>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</si>
  <si>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</si>
  <si>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</si>
  <si>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</si>
  <si>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</si>
  <si>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</si>
  <si>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PRIEMONĖ PAVIRŠIŲ VALYMUI IR DEZINFEKCIJAI SU CHLORO JUNGINIAIS</t>
  </si>
  <si>
    <t>Tiekėjo pasiūlymas:</t>
  </si>
  <si>
    <t>Nr.</t>
  </si>
  <si>
    <t>Pavadinimas</t>
  </si>
  <si>
    <t>Maksimalus kiekis</t>
  </si>
  <si>
    <t>Mato vienetas</t>
  </si>
  <si>
    <t>Įkainis be PVM, Eur</t>
  </si>
  <si>
    <t>Suma be PVM, Eur</t>
  </si>
  <si>
    <t>Gamintojas, modelis, prekės kodas (jei taikoma)</t>
  </si>
  <si>
    <t xml:space="preserve">Gamintojo techninės charakteristikos ir atitikimo techniniams reikalavimams patvirtinimas su nuoroda į kartu su pasiūlymu pateikto dokumento puslapį. Pildo tiekėjas </t>
  </si>
  <si>
    <t>1.</t>
  </si>
  <si>
    <t>Priemonė paviršių valymui ir dezinfekcijai su chloro junginiais</t>
  </si>
  <si>
    <t>1.1.</t>
  </si>
  <si>
    <t>vnt.</t>
  </si>
  <si>
    <t>1.1.1.</t>
  </si>
  <si>
    <t xml:space="preserve">Veiklioji medžiaga: chloro junginiai. </t>
  </si>
  <si>
    <t>1.1.2.</t>
  </si>
  <si>
    <t xml:space="preserve">Veikia bakterijas ( EN 13727 ar lygiavertis), tuberkuliozės bakterijas (EN 14348 ar lygiavertis),  fungicidus (EN 13624 ar lygiavertis), virusus (EN 14476 ar lygiavertis), sporas (EN 17126 ar lygiavertis). </t>
  </si>
  <si>
    <t>1.1.3.</t>
  </si>
  <si>
    <t xml:space="preserve">Tinka sveikatos priežiūros įstaigoje įvairių paviršių valymui ir dezinfekcijai bei maisto bloke. </t>
  </si>
  <si>
    <t>1.1.4.</t>
  </si>
  <si>
    <t>Nereikia nuskalauti (išskyrus paviršius, kurie liesis su maistu).</t>
  </si>
  <si>
    <t>1.1.5.</t>
  </si>
  <si>
    <t xml:space="preserve">Forma -  tabletės. </t>
  </si>
  <si>
    <t>1.1.6.</t>
  </si>
  <si>
    <t>Vienoje tabletėje nuo 1 iki 5 gramų aktyvaus chloro.</t>
  </si>
  <si>
    <t>1.1.7.</t>
  </si>
  <si>
    <t>Ekspozicija iki 30 min.</t>
  </si>
  <si>
    <t>1.1.8.</t>
  </si>
  <si>
    <t xml:space="preserve">2 ir 4 tipo biocidas. </t>
  </si>
  <si>
    <t>1.1.9.</t>
  </si>
  <si>
    <t xml:space="preserve">Pateikti lietuvių kalba: priemonės aprašymą ir/ar naudojimo instrukciją, priemonės biocido autorizacijos liudijimą, saugos duomenų lapus. </t>
  </si>
  <si>
    <t>Suma be PVM</t>
  </si>
  <si>
    <t>Taikomas PVM dydis (%)</t>
  </si>
  <si>
    <t>PVM suma</t>
  </si>
  <si>
    <t>Suma su PVM</t>
  </si>
  <si>
    <t>2. DALIS</t>
  </si>
  <si>
    <t>PRIEMONĖ (KONCENTRATAS) ĮPRASTINIAM IR PAGRINDINIAM APLINKOS PAVIRŠIŲ IR MEDICINOS PRIEMONIŲ (PRIETAISŲ) VALYMUI IR DEZINFEKCIJAI</t>
  </si>
  <si>
    <t>2.</t>
  </si>
  <si>
    <t>Priemonė (koncentratas) įprastiniam ir pagrindiniam aplinkos paviršių ir medicinos priemonių (prietaisų) valymui ir dezinfekcijai</t>
  </si>
  <si>
    <t>2.1.</t>
  </si>
  <si>
    <t>l</t>
  </si>
  <si>
    <t>2.1.1.</t>
  </si>
  <si>
    <t>Veiklioji medžiaga: ketvirtiniai amonio junginiai.</t>
  </si>
  <si>
    <t>2.1.2.</t>
  </si>
  <si>
    <t>Tinka sveikatos priežiūros įstaigoje  bei maisto gamybos vietose įvairių paviršių valymui ir dezinfekcijai.</t>
  </si>
  <si>
    <t>2.1.3.</t>
  </si>
  <si>
    <t>Veikia bakterijas ( EN 13727 ar lygiavertis), tuberkuliozės bakterijas (EN 14348  ar lygiavertis),  fungicidus (EN 13624  ar lygiavertis), virusus (EN 14476  ar lygiavertis).</t>
  </si>
  <si>
    <t>2.1.4.</t>
  </si>
  <si>
    <t>Ekspozicijos laikas iki 60 min.</t>
  </si>
  <si>
    <t>2.1.5.</t>
  </si>
  <si>
    <t>Skiedžiamas koncentratas.</t>
  </si>
  <si>
    <t>2.1.6.</t>
  </si>
  <si>
    <t>Nereikia nuskalauti (išskyrus paviršiams, kurie liesis su maistu).</t>
  </si>
  <si>
    <t>2.1.7.</t>
  </si>
  <si>
    <t>Pakuotė ne daugiau 5 litrų.</t>
  </si>
  <si>
    <t>2.1.8.</t>
  </si>
  <si>
    <t>Kartu pateikti dozavimui skirtas priemones (pvz. pompas ar kt.).</t>
  </si>
  <si>
    <t>2.1.9.</t>
  </si>
  <si>
    <t>Medicinos prietaisas, ženklintas CE.</t>
  </si>
  <si>
    <t>2.1.10.</t>
  </si>
  <si>
    <t>2 ir 4 tipo biocidas.</t>
  </si>
  <si>
    <t>2.1.11.</t>
  </si>
  <si>
    <t>Pateikti lietuvių kalba: priemonės aprašymą ir/ar naudojimo instrukciją, saugos duomenų lapus, priemonės biocido autorizacijos liudijimą, CE sertifikato arba EB atitikties deklaracijos kopiją, kad priemonė yra ženklinta CE pagal medicinos prietaisų (priemonių) saugos techninį reglamentą.</t>
  </si>
  <si>
    <t>3. DALIS</t>
  </si>
  <si>
    <t>SERVETĖLĖS ALKOHOLIUI ATSPARIŲ NEDIDELIŲ APLINKOS PAVIRŠIŲ IR MEDICINOS PRIEMONIŲ (PRIETAISŲ) DEZINFEKCIJAI</t>
  </si>
  <si>
    <t>3.</t>
  </si>
  <si>
    <t>Servetėlės alkoholiui atsparių nedidelių aplinkos paviršių ir medicinos priemonių (prietaisų) dezinfekcijai</t>
  </si>
  <si>
    <t>3.1.</t>
  </si>
  <si>
    <t>3.1.1.</t>
  </si>
  <si>
    <t>Veiklioji medžiaga: alkoholiai.</t>
  </si>
  <si>
    <t>3.1.2.</t>
  </si>
  <si>
    <t>Veikia bakterijas (EN 13727 ar lygiavertis), tuberkuliozės bakterijas (EN 14348  ar lygiavertis),  fungicidus (EN 13624  ar lygiavertis), virusus (EN 14476  ar lygiavertis).</t>
  </si>
  <si>
    <t>3.1.3.</t>
  </si>
  <si>
    <t>Ekspozicijos laikas iki 5 min.</t>
  </si>
  <si>
    <t>3.1.4.</t>
  </si>
  <si>
    <t>Paruoštos naudojimui (impregnuotos dezinfekciniu tirpalu).</t>
  </si>
  <si>
    <t>3.1.5.</t>
  </si>
  <si>
    <t>Supakuotos sandariose pakuotėse su dangteliu (leidžia servetėles ištraukti po vieną, saugo nuo išdžiūvimo).</t>
  </si>
  <si>
    <t>3.1.6.</t>
  </si>
  <si>
    <t xml:space="preserve">Pakuotėje ne daugiau  220 vnt. servetėlių. </t>
  </si>
  <si>
    <t>3.1.7.</t>
  </si>
  <si>
    <t>Servetėlių dydis 20 cm x 20 cm (±3 cm)</t>
  </si>
  <si>
    <t>3.1.8.</t>
  </si>
  <si>
    <t>3.1.9.</t>
  </si>
  <si>
    <t>Biocidas.</t>
  </si>
  <si>
    <t>3.1.10.</t>
  </si>
  <si>
    <t>4. DALIS</t>
  </si>
  <si>
    <t xml:space="preserve">SPORICIDINĖS SERVETĖLĖS GREITAI NEDIDELIŲ APLINKOS PAVIRŠIŲ IR MEDICINOS PRIEMONIŲ (PRIETAISŲ) VALYMUI IR DEZINFEKCIJAI </t>
  </si>
  <si>
    <t>4.</t>
  </si>
  <si>
    <t xml:space="preserve">Sporicidinės servetėlės greitai nedidelių aplinkos paviršių ir medicinos priemonių (prietaisų) valymui ir dezinfekcijai </t>
  </si>
  <si>
    <t>4.1.</t>
  </si>
  <si>
    <t>4.1.1.</t>
  </si>
  <si>
    <t>Veikia bakterijas (EN 13727 ar lygiavertis), tuberkuliozės bakterijas (EN 14348  ar lygiavertis),  fungicidus (EN 13624  ar lygiavertis), virusus (EN 14476  ar lygiavertis), Cl. difficile sporas (EN 17126 ar lygiavertis).</t>
  </si>
  <si>
    <t>4.1.2.</t>
  </si>
  <si>
    <t>Ekspozicijos trukmė iki 60 min.</t>
  </si>
  <si>
    <t>4.1.3.</t>
  </si>
  <si>
    <t>4.1.4.</t>
  </si>
  <si>
    <t>4.1.5.</t>
  </si>
  <si>
    <t>4.1.6.</t>
  </si>
  <si>
    <t>Medicinos prietaisas (priemonė), ženklinta CE.</t>
  </si>
  <si>
    <t>4.1.7.</t>
  </si>
  <si>
    <t xml:space="preserve">Biocidas. </t>
  </si>
  <si>
    <t>4.1.8.</t>
  </si>
  <si>
    <t>5. DALIS</t>
  </si>
  <si>
    <t>SERVETĖLĖS ALKOHOLIUI JAUTRIŲ MEDICINOS PRIEMONIŲ (PRIETAISŲ) PAVIRŠIŲ VALYMUI IR DEZINFEKCIJAI</t>
  </si>
  <si>
    <t>5.</t>
  </si>
  <si>
    <t>Servetėlės alkoholiui jautrių medicinos priemonių (prietaisų) paviršių valymui ir dezinfekcijai</t>
  </si>
  <si>
    <t>5.1.</t>
  </si>
  <si>
    <t xml:space="preserve">vnt. </t>
  </si>
  <si>
    <t>5.1.1.</t>
  </si>
  <si>
    <t>5.1.2.</t>
  </si>
  <si>
    <t>Sudėtyje nėra alkoholių.</t>
  </si>
  <si>
    <t>5.1.3.</t>
  </si>
  <si>
    <t>5.1.4.</t>
  </si>
  <si>
    <t>5.1.5.</t>
  </si>
  <si>
    <t>Veikia bakterijas (EN 13727 ar lygiavertis), virusus (EN 14476  ar lygiavertis).</t>
  </si>
  <si>
    <t>5.1.6.</t>
  </si>
  <si>
    <t>Ekspozicija iki 5 min.</t>
  </si>
  <si>
    <t>5.1.7.</t>
  </si>
  <si>
    <t>5.1.8.</t>
  </si>
  <si>
    <t>5.1.9.</t>
  </si>
  <si>
    <t>5.1.10.</t>
  </si>
  <si>
    <t>5.1.11.</t>
  </si>
  <si>
    <t>Pateikti lietuvių kalba: priemonės aprašymą ir/ar naudojimo instrukciją, saugos duomenų lapus, CE sertifikato arba EB atitikties deklaracijos kopiją, kad priemonė yra ženklinta CE pagal medicinos prietaisų (priemonių) saugos techninį reglamentą.</t>
  </si>
  <si>
    <t>6. DALIS</t>
  </si>
  <si>
    <t>VIENKARTINĖ SERVETĖLIŲ DOZAVIMO SISTEMA (MATAVIMO VIENETAS - SERVETĖLĖS)</t>
  </si>
  <si>
    <t>6.</t>
  </si>
  <si>
    <t>Vienkartinė servetėlių dozavimo sistema (matavimo vienetas - servetėlės)</t>
  </si>
  <si>
    <t>6.1.</t>
  </si>
  <si>
    <t>6.1.1.</t>
  </si>
  <si>
    <t>Vienkartinės neaustinio pluošto arba iš lygiavertės medžiagos servetėlės, supakuotos į hermetišką vienkartinę pakuotę, skirtą supilti dezinfekuojantį skystį.</t>
  </si>
  <si>
    <t>6.1.2.</t>
  </si>
  <si>
    <t>Dozatoriaus talpa ne daugiau 3 litrai.</t>
  </si>
  <si>
    <t>6.1.3.</t>
  </si>
  <si>
    <t>Hermetiškos pakuotės viršuje yra dangtelis servetėlėms ištraukti po vieną.</t>
  </si>
  <si>
    <t>6.1.4.</t>
  </si>
  <si>
    <t>Servetėlės susuktos į ruloną.</t>
  </si>
  <si>
    <t>6.1.5.</t>
  </si>
  <si>
    <t>6.1.6.</t>
  </si>
  <si>
    <t>Servetėlės dydis: ne mažiau 16 cm x 30 cm.</t>
  </si>
  <si>
    <t>6.1.7.</t>
  </si>
  <si>
    <t>Pateikti lietuvių kalba: priemonės aprašymą ir/ar naudojimo instrukciją.</t>
  </si>
  <si>
    <t>7. DALIS</t>
  </si>
  <si>
    <t>PRIEMONĖ (BIOCIDAS) NUVALYTŲ PAVIRŠIŲ AEROZOLINEI DEZINFEKCIJAI, NAUDOJANT AUTOMATINIUS VANDENILIO PEROKSIDO PURŠKIKLIUS (GENERATORIUS)</t>
  </si>
  <si>
    <t>7.</t>
  </si>
  <si>
    <t>Priemonė (biocidas) nuvalytų paviršių aerozolinei dezinfekcijai, naudojant automatinius vandenilio peroksido purškiklius (generatorius)</t>
  </si>
  <si>
    <t>7.1.</t>
  </si>
  <si>
    <t>Priemonė (biocidas) patalpų ir paviršių  dezinfekcijai  naudojant generatorių.</t>
  </si>
  <si>
    <t>7.1.1.</t>
  </si>
  <si>
    <t>Veiklioji medžiaga: vandenilio peroksidas.</t>
  </si>
  <si>
    <t>7.1.2.</t>
  </si>
  <si>
    <t>Veikia virusus (EN 14476 ar lygiavertis),  bakterijas (EN 13727 ar LST EN 14561:2006 ), tuberkuliozės bakterijas (EN 14348 ar LST EN 14563:2009 ),  fungicidus (EN 13624 ar lygiavertis), Clostridium difficile sporas (EN 17126:2019 ar lygiavertis).</t>
  </si>
  <si>
    <t>7.1.3.</t>
  </si>
  <si>
    <t xml:space="preserve">Tirpalo talpa ne daugiau kaip 3 litrai. </t>
  </si>
  <si>
    <t>7.1.4.</t>
  </si>
  <si>
    <t>Pateikti lietuvių kalba: priemonės aprašymą ir/ar naudojimo instrukciją, priemonės biocido autorizacijos liudijimą, saugos duomenų lapus.</t>
  </si>
  <si>
    <t>7.2.</t>
  </si>
  <si>
    <t>Įranga/generatorius perkamai patalpų ir paviršių dezinfekcijos priemonei pagal panaudą</t>
  </si>
  <si>
    <t>7.2.1.</t>
  </si>
  <si>
    <t>Teikiami panaudai</t>
  </si>
  <si>
    <t>8. DALIS</t>
  </si>
  <si>
    <t>SKYSČIUS ABSORBUOJANTI MEDŽIAGA</t>
  </si>
  <si>
    <t>8.</t>
  </si>
  <si>
    <t>Skysčius absorbuojanti medžiaga</t>
  </si>
  <si>
    <t>8.1.</t>
  </si>
  <si>
    <t>l.</t>
  </si>
  <si>
    <t>8.1.1.</t>
  </si>
  <si>
    <t>Medžiaga skirta 35000 litrų kūno skysčių absorbavimui (biologiniams skysčiams, įskaitant kraują, skrandžio turinį, seiles)</t>
  </si>
  <si>
    <t>8.1.2.</t>
  </si>
  <si>
    <t>Nėra priskiriama pavojingoms cheminėms medžiagoms, todėl po panaudojimo gali būti perduodamos, kaip infekuotos medicininės atliekos, deginimui.</t>
  </si>
  <si>
    <t>8.1.3.</t>
  </si>
  <si>
    <t>Turi tikti naudoti ir skysčių surinkimo talpose esantiems skysčiams surinkti.</t>
  </si>
  <si>
    <t>8.1.4.</t>
  </si>
  <si>
    <t xml:space="preserve">Jeigu su 1 pakuote medžiagos galima absorbuoti daugiau negu 1 litrą biologinių skysčių, pateikti dozavimui skirtą matuoklę (pvz. matavimo šaukštelį ar kt.). </t>
  </si>
  <si>
    <t>9. DALIS</t>
  </si>
  <si>
    <t>PRIEMONĖS RANKŲ HIGIENAI</t>
  </si>
  <si>
    <t>9.</t>
  </si>
  <si>
    <t>Priemonės rankų higienai</t>
  </si>
  <si>
    <t>9.1.</t>
  </si>
  <si>
    <t>Priemonė rankų plovimui</t>
  </si>
  <si>
    <t>9.1.1.</t>
  </si>
  <si>
    <t>Priemonė paruošta naudojimui ir skirta profesionaliam naudojimui asmens sveikatos priežiūros įstaigose.</t>
  </si>
  <si>
    <t>9.1.2.</t>
  </si>
  <si>
    <t>Priemonė neturi antimikrobinio poveikio.</t>
  </si>
  <si>
    <t>9.1.3.</t>
  </si>
  <si>
    <t>Talpa nuo 500 ml iki 1 litro.</t>
  </si>
  <si>
    <t>9.1.4.</t>
  </si>
  <si>
    <t>9.1.5.</t>
  </si>
  <si>
    <t>Pateikti lietuvių kalba: priemonės aprašymą ir/ar naudojimo instrukciją, saugos duomenų lapus.</t>
  </si>
  <si>
    <t>10. DALIS</t>
  </si>
  <si>
    <t>10.</t>
  </si>
  <si>
    <t>10.1.</t>
  </si>
  <si>
    <t>Priemonė rankų plovimui (700 ml (± 50 ml) maišelyje su dozavimo pompos vienkartine sistema)</t>
  </si>
  <si>
    <t>ml.</t>
  </si>
  <si>
    <t>10.1.1.</t>
  </si>
  <si>
    <t>Priemonė paruošta naudojimui ir skirta dažnam rankų plovimui asmens sveikatos priežiūros įstaigose.</t>
  </si>
  <si>
    <t>10.1.2.</t>
  </si>
  <si>
    <t>Bespalvė, bekvapė.</t>
  </si>
  <si>
    <t>10.1.3.</t>
  </si>
  <si>
    <t>10.1.4.</t>
  </si>
  <si>
    <t>Supakuota 700 ml (±50 ml) maišelyje su dozavimo pompos vienkartine sistema.</t>
  </si>
  <si>
    <t>10.1.5.</t>
  </si>
  <si>
    <t>10.1.6.</t>
  </si>
  <si>
    <t>11. DALIS</t>
  </si>
  <si>
    <t>PRIEMONĖ MEDICINOS PRIEMONIŲ (PRIETAISŲ) PIRMINIAM VALYMUI IR DEZINFEKCIJAI RANKINIU BŪDU</t>
  </si>
  <si>
    <t>11.</t>
  </si>
  <si>
    <t>Priemonė medicinos priemonių (prietaisų) pirminiam valymui ir dezinfekcijai rankiniu būdu</t>
  </si>
  <si>
    <t>11.1.</t>
  </si>
  <si>
    <t>11.1.1.</t>
  </si>
  <si>
    <t xml:space="preserve">Priemonė skirta chirurginių instrumentų ir kt. įvairių instrumentų pirminiam valymui bei dezinfekcijai. </t>
  </si>
  <si>
    <t>11.1.2.</t>
  </si>
  <si>
    <t xml:space="preserve">Veikliosios medžiagos: ketvirtiniai amonio junginiai, alkoholiai. </t>
  </si>
  <si>
    <t>11.1.3.</t>
  </si>
  <si>
    <t>Priemonės sudėtyje nėra aldehidų, chloro, aktyvaus deguonies pagrindu veikiančių medžiagų.</t>
  </si>
  <si>
    <t>11.1.4.</t>
  </si>
  <si>
    <t>Priemonė vienu metu valo ir dezinfekuoja instrumentus.</t>
  </si>
  <si>
    <t>11.1.5.</t>
  </si>
  <si>
    <t xml:space="preserve">Turi antikorozinių savybių. </t>
  </si>
  <si>
    <t>11.1.6.</t>
  </si>
  <si>
    <t>Nereikalingas aktyvatorius.</t>
  </si>
  <si>
    <t>11.1.7.</t>
  </si>
  <si>
    <t>Tinka naudojimui ultragarsiniame valytuve (vonelėje)</t>
  </si>
  <si>
    <t>11.1.8.</t>
  </si>
  <si>
    <t>11.1.9.</t>
  </si>
  <si>
    <t>Ekspozicijos trukmė iki 20 min.</t>
  </si>
  <si>
    <t>11.1.10.</t>
  </si>
  <si>
    <t>Pakuotė ne daugiau 5 litrai</t>
  </si>
  <si>
    <t>11.1.11.</t>
  </si>
  <si>
    <t>Kartu pateikti reikiamas dozavimui priemones  (pvz. pompas ar kt.).</t>
  </si>
  <si>
    <t>11.1.12.</t>
  </si>
  <si>
    <t>11.1.13.</t>
  </si>
  <si>
    <t>12. DALIS</t>
  </si>
  <si>
    <t>PRIEMONĖS PLOVIMO DEZINFEKAVIMO MAŠINOMS</t>
  </si>
  <si>
    <t>12.</t>
  </si>
  <si>
    <t>Priemonės plovimo dezinfekavimo mašinoms</t>
  </si>
  <si>
    <t>12.1.</t>
  </si>
  <si>
    <t>Šarminis skystas ploviklis (koncentratas)</t>
  </si>
  <si>
    <t>12.1.1.</t>
  </si>
  <si>
    <t xml:space="preserve">Ploviklis įvairių chirurginių instrumentų, nelanksčių endoskopų plovimui plovimo dezinfekavimo plautuvuose. </t>
  </si>
  <si>
    <t>12.1.2.</t>
  </si>
  <si>
    <t>Šarminis skystis.</t>
  </si>
  <si>
    <t>12.1.3.</t>
  </si>
  <si>
    <t xml:space="preserve">Turi korozijos inhibitorių. </t>
  </si>
  <si>
    <t>12.1.4.</t>
  </si>
  <si>
    <t>Tinka šių gamintojų plovimo mašinoms: Getinge, Ken, Steelco, Miele (pateikti oficialų chemijos gamintojo patvirtinimą).</t>
  </si>
  <si>
    <t>12.1.5.</t>
  </si>
  <si>
    <t>12.1.6.</t>
  </si>
  <si>
    <t>Priemonės išeiga ne daugiau 5 ml/l.</t>
  </si>
  <si>
    <t>12.1.7.</t>
  </si>
  <si>
    <t>12.2.</t>
  </si>
  <si>
    <t xml:space="preserve">Priemonė neutralizavimui </t>
  </si>
  <si>
    <t>12.2.1.</t>
  </si>
  <si>
    <t xml:space="preserve">Neutralizatorius suderintas su šarminiu skystu plovikliu. </t>
  </si>
  <si>
    <t>12.2.2.</t>
  </si>
  <si>
    <t xml:space="preserve">Pagamintas organinės citrinos rūgšties pagrindu. </t>
  </si>
  <si>
    <t>12.2.3.</t>
  </si>
  <si>
    <t xml:space="preserve">Sudėtyje neturi fosfatų. </t>
  </si>
  <si>
    <t>12.2.4.</t>
  </si>
  <si>
    <t xml:space="preserve">Priemonės išeiga ne daugiau 5 ml/l. </t>
  </si>
  <si>
    <t>12.2.5.</t>
  </si>
  <si>
    <t>12.2.6.</t>
  </si>
  <si>
    <t>12.2.7.</t>
  </si>
  <si>
    <t>13. DALIS</t>
  </si>
  <si>
    <t>TESTAI MEDICINOS (PRIEMONIŲ) PRIETAISŲ VALYMO KOKYBEI NUSTATYTI PLOVIMO DEZINFEKAVIMO MAŠINOSE (SU TVIRTINIMO DETALĖMIS)</t>
  </si>
  <si>
    <t>13.</t>
  </si>
  <si>
    <t>Testai medicinos (priemonių) prietaisų valymo kokybei nustatyti plovimo dezinfekavimo mašinose (su tvirtinimo detalėmis)</t>
  </si>
  <si>
    <t>13.1.</t>
  </si>
  <si>
    <t>Testai medicinos (priemonių) prietaisų valymo kokybei nustatyti plovimo dezinfekavimo mašinose (su tvirtinimo detalėmis).</t>
  </si>
  <si>
    <t>vnt</t>
  </si>
  <si>
    <t>13.1.1.</t>
  </si>
  <si>
    <t>Testas imituoja medicininį instrumentą: nerūdijančio plieno plokštelė padengta taršos medžiaga ir uždengta permatoma plastiko arba lygiavertės medžiagos plokštele.</t>
  </si>
  <si>
    <t>13.1.2.</t>
  </si>
  <si>
    <t>Taršos medžiaga sudaryta iš dviejų sluoksnių- išgrynintas standartizuotas fibrinas su trombinu bei krešėjimo faktoriais padengtas išgrynintu standartizuotu hemoglobinu.</t>
  </si>
  <si>
    <t>13.1.3.</t>
  </si>
  <si>
    <t xml:space="preserve">Testas vienkartinio naudojimo, tvirtinamas prie plovimo deinfekavimo mašinos krepšelio. </t>
  </si>
  <si>
    <t>13.1.4.</t>
  </si>
  <si>
    <t>Kartu pateikti tvirtinimui reikiamas priemones (pvz.vertinimo skalę, laikiklį, spaustukus ar kt.).</t>
  </si>
  <si>
    <t>13.1.5.</t>
  </si>
  <si>
    <t>Testo rezultatas vertinamas iš karto po plovimo pagal pateikiamą vertinimo skalę</t>
  </si>
  <si>
    <t>13.1.6.</t>
  </si>
  <si>
    <t>Turi atitikti standartą ISO 15883 ar lygiavertį (pateikti patvirtinančius dokumentus-atitikties deklaraciją)</t>
  </si>
  <si>
    <t>13.1.7.</t>
  </si>
  <si>
    <t>Pateikti  lietuvių kalba priemonės aprašymą ir/ar naudojimo instrukciją.</t>
  </si>
  <si>
    <t>14. DALIS</t>
  </si>
  <si>
    <t>TESTAI TUŠČIAVIDURIŲ INSTRUMENTŲ VALYMO KOKYBEI ĮVERTINTI PLOVIMO DEZINFEKAVIMO MAŠINOSE</t>
  </si>
  <si>
    <t>14.</t>
  </si>
  <si>
    <t>Testai tuščiavidurių instrumentų valymo kokybei įvertinti plovimo dezinfekavimo mašinose</t>
  </si>
  <si>
    <t>14.1.</t>
  </si>
  <si>
    <t>14.1.1.</t>
  </si>
  <si>
    <t>Testas vienkartinio naudojimo, skirtas įstatyti į tuščiavidurį instrumentą imituojantį prietaisą ir pažymėtas CE ženklu</t>
  </si>
  <si>
    <t>14.1.2.</t>
  </si>
  <si>
    <t>Testas imituoja medicininį instrumentą: nerūdijančio plieno plokštelė padengta taršos medžiaga. Taršos medžiaga sudaryta iš dviejų sluoksių-išgrynintas standartizuotas fibrinas su trombinu bei krešėjimo faktoriais padengtas išgrynintu standartizuotu hemoglobinu</t>
  </si>
  <si>
    <t>14.1.3.</t>
  </si>
  <si>
    <t>Turi atitikti standartą ISO 15883 (pateikti patvirtinančius dokumentus-atitikties deklaraciją)</t>
  </si>
  <si>
    <t>14.1.4.</t>
  </si>
  <si>
    <t>14.2.</t>
  </si>
  <si>
    <t>Prietaisas testams tuščiavidurių instrumentų valymo kokybei įvertinti plovimo dezinfekavimo mašinose</t>
  </si>
  <si>
    <t>14.2.1.</t>
  </si>
  <si>
    <t>Tuščiavidurį instrumentą imituojantis  prietaisas testams atlikti.</t>
  </si>
  <si>
    <t>14.2.2.</t>
  </si>
  <si>
    <t>Prietaisus pateikti kaip priedą prie tuščiavidurių instrumentų kokybei įvertinti plovimo dezinfekavimo mašinose testų</t>
  </si>
  <si>
    <t>15. DALIS</t>
  </si>
  <si>
    <t>VALYMO KOKYBĖS TESTAS KRAUJO BALTYMŲ LIKUČIAMS ANT MEDICINOS PRIEMONIŲ (PRIETAISŲ) PAVIRŠIŲ NUSTATYTI (RANKINIU BŪDU)</t>
  </si>
  <si>
    <t>15.</t>
  </si>
  <si>
    <t>Valymo kokybės testas kraujo baltymų likučiams ant medicinos priemonių (prietaisų) paviršių nustatyti (rankiniu būdu)</t>
  </si>
  <si>
    <t>15.1.</t>
  </si>
  <si>
    <t>15.1.1.</t>
  </si>
  <si>
    <t>Testas nustato kraujo baltymų likučius ant instrumentų paviršių.</t>
  </si>
  <si>
    <t>15.1.2.</t>
  </si>
  <si>
    <t>Testą sudaro reagento buteliukas ir baltos spalvos mėginio paėmimo tamponas</t>
  </si>
  <si>
    <t>15.1.3.</t>
  </si>
  <si>
    <t>Jautrumas nuo 1 µg, testo atsakymas gaunamas ne ilgiau nei po 5 minučių</t>
  </si>
  <si>
    <t>15.1.4.</t>
  </si>
  <si>
    <t>Testas vienodai jautrus šviežiam (tirpiam vandenyje) ir denatūruotam (netirpiam vandenyje) baltymui</t>
  </si>
  <si>
    <t>15.1.5.</t>
  </si>
  <si>
    <t>Paruoštas naudoti.</t>
  </si>
  <si>
    <t>15.1.6.</t>
  </si>
  <si>
    <t xml:space="preserve">Indikatoriai supakuoti po vieną. </t>
  </si>
  <si>
    <t>15.1.7.</t>
  </si>
  <si>
    <t>Turi atitikti standartą ISO 15883 (pateikti patvirtinančius dokumentus-atitikties deklaraciją), pažymėtas CE ženklu.</t>
  </si>
  <si>
    <t>15.1.8.</t>
  </si>
  <si>
    <t>16. DALIS</t>
  </si>
  <si>
    <t>PRIEMONĖS ENDOSKOPŲ PLOVIMO DEZINFEKAVIMO MAŠINAI „CANTEL ADVANTAGE PLUS“</t>
  </si>
  <si>
    <t>16.</t>
  </si>
  <si>
    <t>Priemonės endoskopų plovimo dezinfekavimo mašinai „Cantel Advantage Plus“</t>
  </si>
  <si>
    <t>16.1.</t>
  </si>
  <si>
    <t>Endoskopų valymo priemonė endoskopų plovimo dezinfekavimo mašinai „Cantel Advantage Plus</t>
  </si>
  <si>
    <t>16.1.1.</t>
  </si>
  <si>
    <t>Priemonės pH 7,5 ± 0,5.</t>
  </si>
  <si>
    <t>16.1.2.</t>
  </si>
  <si>
    <t>Sudėtyje yra ketvirtiniai amonio junginiai, chloridai.</t>
  </si>
  <si>
    <t>16.1.3.</t>
  </si>
  <si>
    <t>Talpa 3,8 litrų (±100 ml)</t>
  </si>
  <si>
    <t>16.1.4.</t>
  </si>
  <si>
    <t>Plovimo priemonės ir dezinfekavimo priemonės tarpusavyje suderintos (pateikti gamintojo patvirtinimą).</t>
  </si>
  <si>
    <t>16.1.5.</t>
  </si>
  <si>
    <t>16.2.</t>
  </si>
  <si>
    <t>Endoskopų dezinfekavimo priemonė endoskopų plovimo dezinfekavimo mašinai „Cantel Advantage Plus“</t>
  </si>
  <si>
    <t>kompl.</t>
  </si>
  <si>
    <t>16.2.1.</t>
  </si>
  <si>
    <t>Aukšto lygio dezinfekavimo priemonė peracto rūgšties pagrindu „Cantel Advantage Plus“ endoskopų plovimo mašinai.</t>
  </si>
  <si>
    <t>16.2.2.</t>
  </si>
  <si>
    <t>Dezinfekantas susideda iš A ir B dalių (A dalis: aukšto lygio dezinfekcinis tirpalas, B dalis: aukšto lygio dezinfekcinio tirpalo dalis).</t>
  </si>
  <si>
    <t>16.2.3.</t>
  </si>
  <si>
    <t>A dalies sudėtyje yra vandenilio peroksido, acto rūgšties ir peroksido acto rūgšties.</t>
  </si>
  <si>
    <t>16.2.4.</t>
  </si>
  <si>
    <t>B dalies sudėtyje yra oksirano, metilo, fosfatų.</t>
  </si>
  <si>
    <t>16.2.5.</t>
  </si>
  <si>
    <t>1 komplektą sudaro: (1x5 litrai tirpalo A ir 1x5 litrai tirpalo B)</t>
  </si>
  <si>
    <t>16.2.6.</t>
  </si>
  <si>
    <t>17. DALIS</t>
  </si>
  <si>
    <t>PRIEMONĖS ENDOSKOPŲ PLOVIMO DEZINFEKAVIMO MAŠINAI „OLYMPUS ETD4“</t>
  </si>
  <si>
    <t>17.</t>
  </si>
  <si>
    <t>Priemonės endoskopų plovimo dezinfekavimo mašinai „Olympus ETD4“</t>
  </si>
  <si>
    <t>17.1.</t>
  </si>
  <si>
    <t>Endoskopų plovimo priemonė enzimų pagrindu</t>
  </si>
  <si>
    <t>17.1.1.</t>
  </si>
  <si>
    <t xml:space="preserve">Priemonė tarpusavyje dera su perkama dezinfekavimo priemone ir dezinfekavimo priemonės aktyvatoriumi. </t>
  </si>
  <si>
    <t>17.1.2.</t>
  </si>
  <si>
    <t>Priemonė tinka „Olympus ETD4“ plovimo dezinfekavimo mašinai (pateikti prietaiso gamintojo patvirtinimą).</t>
  </si>
  <si>
    <t>17.1.3.</t>
  </si>
  <si>
    <t>Priemonės talpa 5 litrai (±100ml)</t>
  </si>
  <si>
    <t>17.1.4.</t>
  </si>
  <si>
    <t>Pateikti  lietuvių kalba: priemonės aprašymą ir/ar naudojimo instrukciją, saugos duomenų lapus, CE sertifikato arba EB atitikties deklaracijos kopiją, kad priemonė yra ženklinta CE pagal medicinos prietaisų (priemonių) saugos techninį reglamentą.</t>
  </si>
  <si>
    <t>17.2.</t>
  </si>
  <si>
    <t xml:space="preserve">Endoskopų dezinfekavimo priemonė acto perrūgšties pagrindu </t>
  </si>
  <si>
    <t>17.2.1.</t>
  </si>
  <si>
    <t>17.2.2.</t>
  </si>
  <si>
    <t xml:space="preserve">Veikliosios medžiagos: vandenilio peroksido tirpalas 25 % -30 %, acto rūgštis 5 % -10 % , peracto rūgštis 2,5 % - 5 % </t>
  </si>
  <si>
    <t>17.2.3.</t>
  </si>
  <si>
    <t>Priemonės talpa 2,8 litrai (±100ml)</t>
  </si>
  <si>
    <t>17.2.4.</t>
  </si>
  <si>
    <t>17.3.</t>
  </si>
  <si>
    <t xml:space="preserve">Priedas, endoskopų dezinfekavimo priemonei aktyvuoti </t>
  </si>
  <si>
    <t>17.3.1.</t>
  </si>
  <si>
    <t>Peracto rūgšties aktyvatorius, tinkantis „Olympus ETD4“ plovimo dezinfekavimo mašinai.</t>
  </si>
  <si>
    <t>17.3.2.</t>
  </si>
  <si>
    <t>Veiklioji medžiaga: natrio hidroksidas 2 % - 5 %</t>
  </si>
  <si>
    <t>17.3.3.</t>
  </si>
  <si>
    <t>17.3.4.</t>
  </si>
  <si>
    <t>18. DALIS</t>
  </si>
  <si>
    <t>PRIEMONĖS ENDOSKOPŲ PLOVIMO DEZINFEKAVIMO MAŠINAI „OLYMPUS ETD BACIC PAA“</t>
  </si>
  <si>
    <t>18.</t>
  </si>
  <si>
    <t>Priemonės endoskopų plovimo dezinfekavimo mašinai „Olympus ETD Bacic PAA“</t>
  </si>
  <si>
    <t>18.1.</t>
  </si>
  <si>
    <t>18.1.1.</t>
  </si>
  <si>
    <t>18.1.2.</t>
  </si>
  <si>
    <t>Priemonė tinka „Olympus ETD Bacic PAA“ plovimo dezinfekavimo mašinai (pateikti prietaiso gamintojo patvirtinimą).</t>
  </si>
  <si>
    <t>18.1.3.</t>
  </si>
  <si>
    <t>Priemonės talpa 4,5 litrai.</t>
  </si>
  <si>
    <t>18.1.4.</t>
  </si>
  <si>
    <t>18.2.</t>
  </si>
  <si>
    <t>18.2.1.</t>
  </si>
  <si>
    <t>18.2.2.</t>
  </si>
  <si>
    <t xml:space="preserve">Veikliosios medžiagos: vandenilio peroksido tirpalas 25 % - 30 %, acto rūgštis 5 % - 10 % , peracto rūgštis 2,5 % - 5 % </t>
  </si>
  <si>
    <t>18.2.3.</t>
  </si>
  <si>
    <t xml:space="preserve"> Priemonės talpa 4,5 litrai (±100ml)</t>
  </si>
  <si>
    <t>18.2.4.</t>
  </si>
  <si>
    <t>18.3.</t>
  </si>
  <si>
    <t>18.3.1.</t>
  </si>
  <si>
    <t>Peracto rūgšties aktyvatorius, tinkantis „Olympus ETD Basic PPA“ plovimo dezinfekavimo mašinai.</t>
  </si>
  <si>
    <t>18.3.2.</t>
  </si>
  <si>
    <t>18.3.3.</t>
  </si>
  <si>
    <t>18.3.4.</t>
  </si>
  <si>
    <t>18.4.</t>
  </si>
  <si>
    <t>Ateinančio vandens mikrobiologinis filtras"Olympus ETD Basic PAA plovimo dezinfekavimo  mašinai</t>
  </si>
  <si>
    <t>18.4.1.</t>
  </si>
  <si>
    <t>18.4.2.</t>
  </si>
  <si>
    <t>19. DALIS</t>
  </si>
  <si>
    <t>PRIEMONĖS LANKSČIŲ ENDOSKOPŲ VALYMUI IR AUKŠTO LYGIO DEZINFEKCIJAI  RANKINIU BŪDU</t>
  </si>
  <si>
    <t>19.</t>
  </si>
  <si>
    <t>Priemonės lanksčių endoskopų valymui ir aukšto lygio dezinfekcijai  rankiniu būdu</t>
  </si>
  <si>
    <t>19.1.</t>
  </si>
  <si>
    <t xml:space="preserve">Priemonė endoskopų aukšto lygio dezinfekcijai  rankiniu būdu su testinėmis juostelėmis, skirtomis aukšto lygio dezinfekcinio tirpalo veiksmingumui nustatyti </t>
  </si>
  <si>
    <t>kg</t>
  </si>
  <si>
    <t>19.1.1.</t>
  </si>
  <si>
    <t>Veiklioji medžiaga: perkarbonatas.</t>
  </si>
  <si>
    <t>19.1.2.</t>
  </si>
  <si>
    <t>Veikia bakterijas ( EN 13727), tuberkuliozės bakterijas (EN 14348),  fungicidus (EN 13624), virusus (EN 14476), sporas.</t>
  </si>
  <si>
    <t>19.1.3.</t>
  </si>
  <si>
    <t>Koncentracija iki 1 %, ekspozicija iki 10 min.</t>
  </si>
  <si>
    <t>19.1.4.</t>
  </si>
  <si>
    <t>Forma – milteliai/granulės.</t>
  </si>
  <si>
    <t>19.1.5.</t>
  </si>
  <si>
    <t>Pakuotėje ne daugiau 6 kg</t>
  </si>
  <si>
    <t>19.1.6.</t>
  </si>
  <si>
    <t xml:space="preserve"> Kartu pateikti dozavimui skirtą priemonę (pvz.  dozavimo šaukštelį ar kt.)</t>
  </si>
  <si>
    <t>19.1.7.</t>
  </si>
  <si>
    <t>Tinka lanksčių endoskopų “Olympus”, “Pentax”, “Karl Storz” dezinfekavimui.</t>
  </si>
  <si>
    <t>19.1.8.</t>
  </si>
  <si>
    <t>Pateikti testines juosteles, skirtas aukšto lygio dezinfekuojamojo tirpalo veiksmingumui nustatyti, jeigu jų naudojimą nurodo gamintojas</t>
  </si>
  <si>
    <t>19.1.9.</t>
  </si>
  <si>
    <t>19.2.</t>
  </si>
  <si>
    <t>Priemonė endoskopų valymui rankiniu būdu</t>
  </si>
  <si>
    <t>19.2.1.</t>
  </si>
  <si>
    <t xml:space="preserve">Medicinos instrumentų ir endoskopų plovimo priemonė enzimų pagrindu. </t>
  </si>
  <si>
    <t>19.2.2.</t>
  </si>
  <si>
    <t>Koncentracija iki 5%</t>
  </si>
  <si>
    <t>19.2.3.</t>
  </si>
  <si>
    <t xml:space="preserve">Suderinama su aukšto lygio dezinfekantu perkarbonato pagrindu. </t>
  </si>
  <si>
    <t>19.2.4.</t>
  </si>
  <si>
    <t>Pakuotėje ne daugiau 2 litrai</t>
  </si>
  <si>
    <t>19.2.5.</t>
  </si>
  <si>
    <t xml:space="preserve">Pateikti  lietuvių kalba: priemonės aprašymą ir/ar naudojimo instrukciją, saugos duomenų lapus, CE sertifikato arba EB atitikties deklaracijos kopiją, kad priemonė yra ženklinta CE pagal medicinos prietaisų (priemonių) saugos techninį reglamentą. </t>
  </si>
  <si>
    <t>20. DALIS</t>
  </si>
  <si>
    <t xml:space="preserve">TESTAS LANKSČIŲ ENDOSKOPŲ PLOVIMO KOKYBEI ĮVERTINTI PLOVIMO DEZINFEKAVIMO MAŠINOSE </t>
  </si>
  <si>
    <t>20.</t>
  </si>
  <si>
    <t xml:space="preserve">Testas lanksčių endoskopų plovimo kokybei įvertinti plovimo dezinfekavimo mašinose </t>
  </si>
  <si>
    <t>20.1.</t>
  </si>
  <si>
    <t>20.1.1.</t>
  </si>
  <si>
    <t xml:space="preserve">Taršos medžiaga sudaryta iš dviejų sluoksių-išgrynintas standartizuotas fibrinas su trombinu bei krešėjimo faktoriais padengtas išgrynintu standartizuotu hemoglobinu ir polisacharidų mišinys. </t>
  </si>
  <si>
    <t>20.1.2.</t>
  </si>
  <si>
    <t>Vienkartinio naudojimo testas įstatomas į lankstaus endoskopo kanalą imituojantį prietaisą.</t>
  </si>
  <si>
    <t>20.1.3.</t>
  </si>
  <si>
    <t>20.1.4.</t>
  </si>
  <si>
    <t xml:space="preserve">Pateikti lietuvių kalba: priemonės aprašymą ir/ar naudojimo instrukciją. </t>
  </si>
  <si>
    <t>20.2.</t>
  </si>
  <si>
    <t>Prietaisas testams lanksčių endoskopų plovimo kokybei įvertinti plovimo dezinfekavimo mašinose</t>
  </si>
  <si>
    <t>20.2.1.</t>
  </si>
  <si>
    <t>Lankstaus endoskopo kanalą imituojantis prietaisas testams atlikti.</t>
  </si>
  <si>
    <t>20.2.2.</t>
  </si>
  <si>
    <t>Sudarytas iš ne trumpesnės kaip 1 m ilgio silikoninės ar lygiavertės žarnelės ir nerūdijančio plieno kapsulės (sudaryta iš dviejų dalių, sujungiamų sriegiu). Viduje yra kamera plovimo kokybės vertinimo testui</t>
  </si>
  <si>
    <t>20.2.3.</t>
  </si>
  <si>
    <t>Prietaisus pateikti kaip priedą prie testų lanksčių endoskopų plovimo kokybei įvertinti plovimo dezinfekavimo mašinose.</t>
  </si>
  <si>
    <t>21. DALIS</t>
  </si>
  <si>
    <t>PRIEMONĖS BASEINO VANDENS PRIEŽIŪRAI</t>
  </si>
  <si>
    <t>21.</t>
  </si>
  <si>
    <t>Priemonės baseino vandens priežiūrai</t>
  </si>
  <si>
    <t>21.1.</t>
  </si>
  <si>
    <t>Testavimo tabletės chloro kiekiui baseino vandenyje nustatyti</t>
  </si>
  <si>
    <t>21.1.1.</t>
  </si>
  <si>
    <t>Tabletės skirtos chloro kiekiui nustatyti baseino vandenyje.</t>
  </si>
  <si>
    <t>21.1.2.</t>
  </si>
  <si>
    <t>21.2.</t>
  </si>
  <si>
    <t>Testavimo tabletės baseino vandens  pH lygiui nustatyti</t>
  </si>
  <si>
    <t>21.2.1.</t>
  </si>
  <si>
    <t xml:space="preserve">Tabletės skirtos pH vertei nustatyti  baseino vandenyje. </t>
  </si>
  <si>
    <t>21.2.2.</t>
  </si>
  <si>
    <t>21.3.</t>
  </si>
  <si>
    <t>Testeris baseino vandens ph ir chloro vertei nustatyti</t>
  </si>
  <si>
    <t>21.3.1.</t>
  </si>
  <si>
    <t xml:space="preserve">Testeris skirtas baseino vandenyje nustatyi chloro ir ph vertei. </t>
  </si>
  <si>
    <t>21.3.2.</t>
  </si>
  <si>
    <t>Turi spalvų paletę spalvų palyginimui ir rezultatų nustatymui.</t>
  </si>
  <si>
    <t>22. DALIS</t>
  </si>
  <si>
    <t>IŠORINIAI CHEMINIAI INDIKATORIAI SU RANKINIAIS SPAUSDINTUVAIS IR RAŠALO KASETĖMIS</t>
  </si>
  <si>
    <t>22.</t>
  </si>
  <si>
    <t>Išoriniai cheminiai indikatoriai su rankiniais spausdintuvais ir rašalo kasetėmis</t>
  </si>
  <si>
    <t>22.1.</t>
  </si>
  <si>
    <t xml:space="preserve">Išorinis 1 tipo cheminis indikatorius (sterilizacijai vandens garais) </t>
  </si>
  <si>
    <t>22.1.1.</t>
  </si>
  <si>
    <t xml:space="preserve">Lipni dviguba etiketė – išorinis cheminis indikatorius klijuojamas ant sterilizuojamų paketų paviršių. </t>
  </si>
  <si>
    <t>22.1.2.</t>
  </si>
  <si>
    <t>Skirtas visų tipų sterilizuotoms pakuotėms atpažinti, užrašyti privalomai informacijai bei įklijuoti į dokumentus.</t>
  </si>
  <si>
    <t>22.1.3.</t>
  </si>
  <si>
    <t>Turi tvirtai prilipti prie paketo (t.y. neatsiklijuoti nuo paketo sterilizacijos metu ir po jo).</t>
  </si>
  <si>
    <t>22.1.4.</t>
  </si>
  <si>
    <t>Ant cheminio indikatoriaus turi būti vietos reikiamai informacijai užrašyti: ne mažiau 3 eilučių, viena eilutė talpina ne mažiau 12 simbolių (raidžių ir skaičių). Yra galimybė pirmoje eilutėje pirmus  2 simbolius žymėti raidėmis.</t>
  </si>
  <si>
    <t>22.1.5.</t>
  </si>
  <si>
    <t xml:space="preserve">Sterilizacijos būdas – vandens garais. </t>
  </si>
  <si>
    <t>22.1.6.</t>
  </si>
  <si>
    <t xml:space="preserve">Ant indikatoriaus yra nurodytas indikatoriaus spalvos pasikeitimas. </t>
  </si>
  <si>
    <t>22.1.7.</t>
  </si>
  <si>
    <t>Turi atitikti standarto LST EN ISO 11140-1 1 tipo reikalavimus (pateikti patvirtinančius dokumentus-atitikties deklaraciją).</t>
  </si>
  <si>
    <t>22.2.</t>
  </si>
  <si>
    <t>Išorinis 1 tipo cheminis indikatorius (sterilizacijai formaldehido garais (FO))</t>
  </si>
  <si>
    <t>22.2.1.</t>
  </si>
  <si>
    <t>Išorinis 1 tipo cheminis indikatorius klijuojamas ant sterilizuojamų formaldehido garais paketų paviršių.</t>
  </si>
  <si>
    <t>22.2.2.</t>
  </si>
  <si>
    <t xml:space="preserve">Skirtas visų tipų sterilizuotoms pakuotėms atpažinti, užrašyti privalomai informacijai bei  įklijuoti į dokumentus. </t>
  </si>
  <si>
    <t>22.2.3.</t>
  </si>
  <si>
    <t>22.2.4.</t>
  </si>
  <si>
    <t>22.2.5.</t>
  </si>
  <si>
    <t>Sterilizacijos būdas – formaldehido garais.</t>
  </si>
  <si>
    <t>22.2.6.</t>
  </si>
  <si>
    <t xml:space="preserve">Ant indikatoriaus yra nurodytas indikatoriaus spalvos pasikeitimas.     </t>
  </si>
  <si>
    <t>22.2.7.</t>
  </si>
  <si>
    <t>22.3.</t>
  </si>
  <si>
    <t>Rankinis spausdintuvas</t>
  </si>
  <si>
    <t>22.3.1.</t>
  </si>
  <si>
    <t>Spausdintuvas skirtas automatizuotam išorinių 1 tipo cheminių indikatorių žymėjimui ir klijavimui ant sterilizuojamų paketų.</t>
  </si>
  <si>
    <t>22.3.2.</t>
  </si>
  <si>
    <t>Spausdina 3 eilutes, vienoje eilutėje galima žymėti ne mažiau 12 simbolių (raidžių ir skaičių). Yra galimybė pirmoje eilutėje pirmus  2 simbolius žymėti raidėmis.</t>
  </si>
  <si>
    <t>22.3.3.</t>
  </si>
  <si>
    <t>Spausdintuvus pateikti kaip priedą prie išorinių 1 tipo cheminių indikatorių.</t>
  </si>
  <si>
    <t>22.4.</t>
  </si>
  <si>
    <t>Rašalo kasetė rankiniam spausdintuvui</t>
  </si>
  <si>
    <t>22.4.1.</t>
  </si>
  <si>
    <t>Rašalo kasetė tinkama pateikiamam rankiniam spausdintuvui.</t>
  </si>
  <si>
    <t>22.4.2.</t>
  </si>
  <si>
    <t>Rašalas skirtas sterilizacijai vandens garais ir formaldehido garais (FO).</t>
  </si>
  <si>
    <t>22.4.3.</t>
  </si>
  <si>
    <t>Spalva: juoda, po sterilizacijos neišblunka.</t>
  </si>
  <si>
    <t>23. DALIS</t>
  </si>
  <si>
    <t>CHEMINIAI INDIKATORIAI SU PRIETAISAIS (VANDENS GARAIS)</t>
  </si>
  <si>
    <t>23.</t>
  </si>
  <si>
    <t>Cheminiai indikatoriai su prietaisais (vandens garais)</t>
  </si>
  <si>
    <t>23.1.</t>
  </si>
  <si>
    <t xml:space="preserve">Antro tipo cheminis indikatorius skirtas naudoti su specialiam kroviniui patvirtintu proceso išbandymo prietaisu (vandens garams) </t>
  </si>
  <si>
    <t>23.1.1.</t>
  </si>
  <si>
    <t xml:space="preserve">Antro tipo cheminis indikatorius kartu su specialiam kroviniui patvirtintu proceso išbandymo prietaisu yra pritaikytas įstaigos mišrių krovinių (metalinių, akytų, tuščiavidurių, mikroinvazinių medicinos priemonių) sterilizacijos efektyvumo kokybės kontrolei atlikti (pateikti tai patvirtinančius dokumentus, tyrimų naudojant rezistometrą protokolą, kuris išduotasnepriklausomos laboratorijos).     </t>
  </si>
  <si>
    <t>23.1.2.</t>
  </si>
  <si>
    <t xml:space="preserve">Indikatorius turi būti skirtas sterilizacijos procesams 134 °C - 3,5 min. ir 121 °C - 15 min. </t>
  </si>
  <si>
    <t>23.1.3.</t>
  </si>
  <si>
    <t>Atitinka standartus: EN ISO 11140-1 2 tipas, EN 867-5 (pateikti patvirtinančius dokumentus-atitikties deklaraciją);</t>
  </si>
  <si>
    <t>23.1.4.</t>
  </si>
  <si>
    <t xml:space="preserve">Po sterilizacijos pasikeitusi indikatoriaus spalva turi neišblukti ne trumpiau kaip 3 metus. </t>
  </si>
  <si>
    <t>23.1.5.</t>
  </si>
  <si>
    <t>Indikatorinė juostelė yra padengta klijais (lipni etiketė).</t>
  </si>
  <si>
    <t>23.1.6.</t>
  </si>
  <si>
    <t>Pateikti spalvos pasikeitimo etaloną su reikšmių paaiškinimais lietuvių kalba.</t>
  </si>
  <si>
    <t>23.1.7.</t>
  </si>
  <si>
    <t>Indikatorinė juostelė turi būti aiškiai identifikuojama t.y. turi būti įskaitomas gamintojo atliktas ženklinimas (gaminio pavadinimas, artikelio Nr. skirtas atsekti paskirtį iš gamintojo katalogo, nuoroda į sterilizacijos būdą (vandens garais), gamintojo pavadinimas, atitiktis standartui EN ISO 11140-1 2 tipas, spalvos pasikeitimas)</t>
  </si>
  <si>
    <t>23.1.8.</t>
  </si>
  <si>
    <t>Gamintojo identifikuojama informacija pvz. gamintojo pavadinimas ar kt., turi būti ir ant indikatoriaus dalies, kuri bus dokumentuojama atsekamumui (pateikti įvertinimui pvz. nuotrauką ar kt.)</t>
  </si>
  <si>
    <t>23.2.</t>
  </si>
  <si>
    <t xml:space="preserve">Specialiam kroviniui patvirtintas proceso išbandymo prietaisas (vandens garams) </t>
  </si>
  <si>
    <t>23.2.1.</t>
  </si>
  <si>
    <t xml:space="preserve">Antro tipo cheminis indikatorius kartu su specialiam kroviniui patvirtintu proceso išbandymo prietaisu yra pritaikytas įstaigos mišrių krovinių sterilizacijos efektyvumo kokybės kontrolei atlikti (pateikti tai patvirtinančius dokumentus, tyrimų naudojant rezistometrą protokolą, kuris išduotas nepriklausomos laboratorijos). </t>
  </si>
  <si>
    <t>23.2.2.</t>
  </si>
  <si>
    <t>Prietaisas turi būti atsparus sterilizacijai garais ir atlaikyti ne mažiau kaip 3700 ciklų (pateikti tai patvirtinančius dokumentus).</t>
  </si>
  <si>
    <t>23.2.3.</t>
  </si>
  <si>
    <t>Krovinio išbandymo prietaisus (vandens garams)  pateikti kaip priedą prie 2 tipo cheminių indikatorių.</t>
  </si>
  <si>
    <t>23.2.4.</t>
  </si>
  <si>
    <t>Krovinio išbandymo prietaisas turi būti aiškiai identifikuojamas: ant prietaiso turi būti įskaitomas gamintojo atliktas ženklinimas (gaminio pavadinimas, artikelio Nr. skirtas atsekti paskirtį iš gamintojo katalogo, nuoroda į sterilizacijos būdą, gamintojo pavadinimas)</t>
  </si>
  <si>
    <t>23.3.</t>
  </si>
  <si>
    <t>Cheminiai indikatoriai skirti oro pašalinimo iš sterilizatoriaus darbo kameros ir garų prasiskverbimo kontrolei</t>
  </si>
  <si>
    <t>23.3.1.</t>
  </si>
  <si>
    <t xml:space="preserve">2 tipo indikatorius turi atitikti standartų: LST EN 285, LST EN ISO 11140-1, LST EN ISO 11140-4 ir LST EN 867-5 reikalavimus  (pateikti tai patvirtinančius dokumentus). </t>
  </si>
  <si>
    <t>23.3.2.</t>
  </si>
  <si>
    <t>Indikatorius ir prietaisas  turi sudaryti vieningą sistemą pagal EN ISO 11140-4 (pateikti tai patvirtinančius dokumentus).</t>
  </si>
  <si>
    <t>23.3.3.</t>
  </si>
  <si>
    <t>Po sterilizacijos pasikeitusi indikatoriaus spalva turi neišblukti ne trumpiau kaip 3 metus.</t>
  </si>
  <si>
    <t>23.3.4.</t>
  </si>
  <si>
    <t xml:space="preserve">Pateikti spalvos pasikeitimo etaloną su reikšmių paaiškinimais lietuvių kalba.    </t>
  </si>
  <si>
    <t>23.3.5.</t>
  </si>
  <si>
    <t>Indikatorinė juostelė turi būti aiškiai identifikuojama t.y. turi būti įskaitomas gamintojo atliktas ženklinimas (gaminio pavadinimas, artikelio Nr. skirtas atsekti paskirtį iš gamintojo katalogo, paskirtis Bowie-Dick, gamintojo pavadinimas, atitiktis standartui EN ISO 11140-1 2 tipas)</t>
  </si>
  <si>
    <t>23.3.6.</t>
  </si>
  <si>
    <t>23.4.</t>
  </si>
  <si>
    <t>Prietaisas Bowie ir Dicko bandymui atlikti</t>
  </si>
  <si>
    <t>23.4.1.</t>
  </si>
  <si>
    <t xml:space="preserve">Prietaisas turi būti atsparus sterilizacijai garais ir atlaikyti ne mažiau kaip 750 ciklų (pateikti tai patvirtinančius dokumentus).   </t>
  </si>
  <si>
    <t>23.4.2.</t>
  </si>
  <si>
    <t>Prietaisus Bowie ir Dicko bandymui pateikti kaip priedą prie cheminių indikatorių skirtų oro pašalinimo iš sterilizatoriaus darbo kameros ir garų prasiskverbimo kontrolei.</t>
  </si>
  <si>
    <t>23.4.3.</t>
  </si>
  <si>
    <t>Prietaisas Bowie ir Dicko bandymui atlikti turi būti aiškiai identifikuojamas: ant prietaiso turi būti įskaitomas gamintojo atliktas ženklinimas (gaminio pavadinimas, artikelio Nr. skirtas atsekti paskirtį iš gamintojo katalogo, gamintojo pavadinimas)</t>
  </si>
  <si>
    <t>24. DALIS</t>
  </si>
  <si>
    <t>KREPUOTAS POPIERIUS STERILIZACIJAI (LAKŠTAIS)</t>
  </si>
  <si>
    <t>24.</t>
  </si>
  <si>
    <t>Krepuotas popierius sterilizacijai (lakštais)</t>
  </si>
  <si>
    <t>24.1.</t>
  </si>
  <si>
    <t>Krepuotas popierius sterilizacijai (lakštais) 60 cm x 60 cm ( ± 1 cm)</t>
  </si>
  <si>
    <t>24.1.1.</t>
  </si>
  <si>
    <t xml:space="preserve">Popieriaus svoris ne mažiau 60 g/m². </t>
  </si>
  <si>
    <t>24.1.2.</t>
  </si>
  <si>
    <t>Pagamintas iš celiulozės ar lygiavertės medžiagos</t>
  </si>
  <si>
    <t>24.1.3.</t>
  </si>
  <si>
    <t>Turi atitikti standartų EN 868-2 ir  EN ISO 11607-1 reikalavimus (pateikti tai patvirtinančius dokumentus).</t>
  </si>
  <si>
    <t>24.1.4.</t>
  </si>
  <si>
    <t>Ženklintas CE ženklu (pateikti CE sertifikato arba EB atitikties deklaracijos kopiją, kad priemonė yra ženklinta CE pagal medicinos prietaisų (priemonių) saugos techninį reglamentą).</t>
  </si>
  <si>
    <t>24.1.5.</t>
  </si>
  <si>
    <t>Sukarpytas lakštais.</t>
  </si>
  <si>
    <t>24.1.6.</t>
  </si>
  <si>
    <t>Tinkamas sterilizacijai garais.</t>
  </si>
  <si>
    <t>24.2.</t>
  </si>
  <si>
    <t>Krepuotas popierius sterilizacijai (lakštais) 75 cm x 75 cm ( ± 1 cm)</t>
  </si>
  <si>
    <t>24.2.1.</t>
  </si>
  <si>
    <t>24.2.2.</t>
  </si>
  <si>
    <t>24.2.3.</t>
  </si>
  <si>
    <t>24.2.4.</t>
  </si>
  <si>
    <t>24.2.5.</t>
  </si>
  <si>
    <t>24.2.6.</t>
  </si>
  <si>
    <t>24.3.</t>
  </si>
  <si>
    <t>Krepuotas popierius sterilizacijai (lakštais) 90 cm x 90 cm ( ± 1 cm)</t>
  </si>
  <si>
    <t>24.3.1.</t>
  </si>
  <si>
    <t>24.3.2.</t>
  </si>
  <si>
    <t>Pagamintas iš celiulozės ar lygiavertės medžiagos.</t>
  </si>
  <si>
    <t>24.3.3.</t>
  </si>
  <si>
    <t>24.3.4.</t>
  </si>
  <si>
    <t>24.3.5.</t>
  </si>
  <si>
    <t>24.3.6.</t>
  </si>
  <si>
    <t>24.4.</t>
  </si>
  <si>
    <t>Krepuotas popierius sterilizacijai (lakštais) 100 cm x 100 cm ( ± 1 cm)</t>
  </si>
  <si>
    <t>24.4.1.</t>
  </si>
  <si>
    <t>24.4.2.</t>
  </si>
  <si>
    <t>24.4.3.</t>
  </si>
  <si>
    <t>24.4.4.</t>
  </si>
  <si>
    <t>24.4.5.</t>
  </si>
  <si>
    <t>24.4.6.</t>
  </si>
  <si>
    <t>24.5.</t>
  </si>
  <si>
    <t>Krepuotas popierius sterilizacijai (lakštais) 120 cm x 120 cm ( ± 1 cm)</t>
  </si>
  <si>
    <t>24.5.1.</t>
  </si>
  <si>
    <t>24.5.2.</t>
  </si>
  <si>
    <t>24.5.3.</t>
  </si>
  <si>
    <t>24.5.4.</t>
  </si>
  <si>
    <t>24.5.5.</t>
  </si>
  <si>
    <t>24.5.6.</t>
  </si>
  <si>
    <t>25. DALIS</t>
  </si>
  <si>
    <t>KREPUOTAS POPIERIUS SUNKIŲ STERILIZUOJAMŲ MEDICININIŲ GAMINIŲ PAKAVIMUI</t>
  </si>
  <si>
    <t>25.</t>
  </si>
  <si>
    <t>Krepuotas popierius sunkių sterilizuojamų medicininių gaminių pakavimui</t>
  </si>
  <si>
    <t>25.1.</t>
  </si>
  <si>
    <t>Krepuotas popierius sunkių sterilizuojamų medicininių gaminių pakavimui 100 cm x 100 cm ( ± 1 cm)</t>
  </si>
  <si>
    <t>25.1.1.</t>
  </si>
  <si>
    <t>Pakavimo medžiaga ypač sunkiems paketams (pvz. ortopediniams rinkiniams)  pakuoti.</t>
  </si>
  <si>
    <t>25.1.2.</t>
  </si>
  <si>
    <t>Sukarpyta lakštais.</t>
  </si>
  <si>
    <t>25.1.3.</t>
  </si>
  <si>
    <t>Komplektuojama vienoje pakuotėje po 2 skirtingų spalvų lapus (vidinio ir išorinio lapo spalva skiriasi).</t>
  </si>
  <si>
    <t>25.1.4.</t>
  </si>
  <si>
    <t>Sudėtis:vidinis lapas – neaustinė medžiaga iš celiuliozės, pastiprintos sintetikos skaidulomis (svoris ne mažiau 52/m2) ar lygiavertės medžiagos, išorinis lapas – sintetinis pluoštas (SMS) (svoris ne mažiau 47/m2) ar lygiavertės medžiagos</t>
  </si>
  <si>
    <t>25.1.5.</t>
  </si>
  <si>
    <t>Atitinka standartų EN 868-2, ISO 11607-1 reikalavimus (pateikti tai patvirtinančius dokumentus).</t>
  </si>
  <si>
    <t>25.1.6.</t>
  </si>
  <si>
    <t>25.2.</t>
  </si>
  <si>
    <t>Krepuotas popierius sunkių sterilizuojamų medicininių gaminių pakavimui 120cm x 120 cm ( ± 1 cm)</t>
  </si>
  <si>
    <t>25.2.1.</t>
  </si>
  <si>
    <t>25.2.2.</t>
  </si>
  <si>
    <t>25.2.3.</t>
  </si>
  <si>
    <t>25.2.4.</t>
  </si>
  <si>
    <t>25.2.5.</t>
  </si>
  <si>
    <t>25.2.6.</t>
  </si>
  <si>
    <t>26. DALIS</t>
  </si>
  <si>
    <t>POPIERIAUS – PLASTIKO JUOSTOS</t>
  </si>
  <si>
    <t>26.</t>
  </si>
  <si>
    <t>Popieriaus – plastiko juostos</t>
  </si>
  <si>
    <t>26.1.</t>
  </si>
  <si>
    <t>Popieriaus – plastiko juosta be klostės 50 mm x 200 m (±10 mm x  ±1 m)</t>
  </si>
  <si>
    <t>26.1.1.</t>
  </si>
  <si>
    <t xml:space="preserve">Popieriaus – plastiko juostos (užlydomos specialiu siūlėtuvu) skirtos sterilizacijai garų ir žemos temperatūros formaldehido sterilizatoriuose. </t>
  </si>
  <si>
    <t>26.1.2.</t>
  </si>
  <si>
    <t>Šonuose 3-jų juostų užlydymo siūlė, kurios bendras plotis ne mažiau 10 mm.</t>
  </si>
  <si>
    <t>26.1.3.</t>
  </si>
  <si>
    <t xml:space="preserve">Cheminiai proceso indikatoriai (vandens garų, FO), atitinkantys  ISO 11140-1 1 tipo reikalavimus, patalpinti ant šoninės juostos. </t>
  </si>
  <si>
    <t>26.1.4.</t>
  </si>
  <si>
    <t>Ant juostos turi būti  proceso poveikio indikatoriai garams ir FO, nurodyta paketo atidarymo kryptis, atitiktis standartui ISO 11607.</t>
  </si>
  <si>
    <t>26.1.5.</t>
  </si>
  <si>
    <t xml:space="preserve">Po sterilizacijos atplėšiamas paketas turi atsidaryti per siūles. </t>
  </si>
  <si>
    <t>26.1.6.</t>
  </si>
  <si>
    <t xml:space="preserve">Turi atitikti standartus ISO 11607, EN 868 ir turėti CE ženklą, kad priemonė yra ženklinta CE pagal medicinos prietaisų (priemonių) saugos techninį reglamentą (pateikti patvirtinančius dokumentus). </t>
  </si>
  <si>
    <t>26.2.</t>
  </si>
  <si>
    <t>Popieriaus – plastiko juosta be klostės 75 mm x 200 m (±10 mm x  ±1 m)</t>
  </si>
  <si>
    <t>26.2.1.</t>
  </si>
  <si>
    <t>26.2.2.</t>
  </si>
  <si>
    <t>26.2.3.</t>
  </si>
  <si>
    <t>26.2.4.</t>
  </si>
  <si>
    <t>26.2.5.</t>
  </si>
  <si>
    <t>26.2.6.</t>
  </si>
  <si>
    <t>26.3.</t>
  </si>
  <si>
    <t>Popieriaus – plastiko juosta be klostės 100 mm x 200 m (±10 mm x  ±1 m)</t>
  </si>
  <si>
    <t>26.3.1.</t>
  </si>
  <si>
    <t>26.3.2.</t>
  </si>
  <si>
    <t>26.3.3.</t>
  </si>
  <si>
    <t>26.3.4.</t>
  </si>
  <si>
    <t>Ant juostos turi būti  proceso poveikio indikatoriai garams ir FO, nurodyta paketo atidarymo kryptis.</t>
  </si>
  <si>
    <t>26.3.5.</t>
  </si>
  <si>
    <t>26.3.6.</t>
  </si>
  <si>
    <t>26.4.</t>
  </si>
  <si>
    <t>Popieriaus – plastiko juosta be klostės 150 mm x 200 m (±10 mm x  ±1 m)</t>
  </si>
  <si>
    <t>26.4.1.</t>
  </si>
  <si>
    <t>26.4.2.</t>
  </si>
  <si>
    <t>26.4.3.</t>
  </si>
  <si>
    <t>26.4.4.</t>
  </si>
  <si>
    <t>26.4.5.</t>
  </si>
  <si>
    <t>26.4.6.</t>
  </si>
  <si>
    <t>26.5.</t>
  </si>
  <si>
    <t>Popieriaus – plastiko juosta be klostės 250 mm x 200 m (±10 mm x  ±1 m)</t>
  </si>
  <si>
    <t>26.5.1.</t>
  </si>
  <si>
    <t>26.5.2.</t>
  </si>
  <si>
    <t>26.5.3.</t>
  </si>
  <si>
    <t>26.5.4.</t>
  </si>
  <si>
    <t>26.5.5.</t>
  </si>
  <si>
    <t>26.5.6.</t>
  </si>
  <si>
    <t>26.6.</t>
  </si>
  <si>
    <t>Popieriaus – plastiko juosta be klostės 300 mm x 200 m (±10 mm x  ±1 m)</t>
  </si>
  <si>
    <t>26.6.1.</t>
  </si>
  <si>
    <t>26.6.2.</t>
  </si>
  <si>
    <t>26.6.3.</t>
  </si>
  <si>
    <t>26.6.4.</t>
  </si>
  <si>
    <t>26.6.5.</t>
  </si>
  <si>
    <t>26.6.6.</t>
  </si>
  <si>
    <t>26.7.</t>
  </si>
  <si>
    <t>Popieriaus – plastiko juosta be klostės 400 mm x 200 m (±20 mm x  ±1 m)</t>
  </si>
  <si>
    <t>26.7.1.</t>
  </si>
  <si>
    <t>26.7.2.</t>
  </si>
  <si>
    <t>26.7.3.</t>
  </si>
  <si>
    <t>26.7.4.</t>
  </si>
  <si>
    <t>26.7.5.</t>
  </si>
  <si>
    <t>26.7.6.</t>
  </si>
  <si>
    <t>26.8.</t>
  </si>
  <si>
    <t>Popieriaus – plastiko juosta su kloste 100 mm x 45 mm x 100 m (±10 mm x  ±5 mm ±1 m)</t>
  </si>
  <si>
    <t>26.8.1.</t>
  </si>
  <si>
    <t>26.8.2.</t>
  </si>
  <si>
    <t>26.8.3.</t>
  </si>
  <si>
    <t>26.8.4.</t>
  </si>
  <si>
    <t>26.8.5.</t>
  </si>
  <si>
    <t>26.8.6.</t>
  </si>
  <si>
    <t>26.9.</t>
  </si>
  <si>
    <t>Popieriaus – plastiko juosta su kloste 150 mm x 45 mm x 100 m (±10 mm x  ±5 mm ±1 m)</t>
  </si>
  <si>
    <t>26.9.1.</t>
  </si>
  <si>
    <t>26.9.2.</t>
  </si>
  <si>
    <t>26.9.3.</t>
  </si>
  <si>
    <t>26.9.4.</t>
  </si>
  <si>
    <t>26.9.5.</t>
  </si>
  <si>
    <t>26.9.6.</t>
  </si>
  <si>
    <t>26.10.</t>
  </si>
  <si>
    <t>Popieriaus – plastiko juosta su kloste 250 mm x 65 mm x 100 m (±10 mm x  ±5 mm ±1 m)</t>
  </si>
  <si>
    <t>26.10.1.</t>
  </si>
  <si>
    <t>26.10.2.</t>
  </si>
  <si>
    <t>26.10.3.</t>
  </si>
  <si>
    <t>26.10.4.</t>
  </si>
  <si>
    <t>26.10.5.</t>
  </si>
  <si>
    <t>26.10.6.</t>
  </si>
  <si>
    <t>27. DALIS</t>
  </si>
  <si>
    <t>INDIKATORIUS SIŪLĖTUVO UŽLYDOMŲ JUOSTŲ KOKYBEI NUSTATYTI</t>
  </si>
  <si>
    <t>27.</t>
  </si>
  <si>
    <t>Indikatorius siūlėtuvo užlydomų juostų kokybei nustatyti</t>
  </si>
  <si>
    <t>27.1.</t>
  </si>
  <si>
    <t>27.1.1.</t>
  </si>
  <si>
    <t>Skirtas nustatyti, ar siūlėtuvo daromos juostos yra tinkamos kokybės.</t>
  </si>
  <si>
    <t>27.1.2.</t>
  </si>
  <si>
    <t>Turi atitikti standartą ISO 11607 ar lygiavertį</t>
  </si>
  <si>
    <t>28. DALIS</t>
  </si>
  <si>
    <t>PERMANENTINIS MARKERIS STERILIZUOJAMIEMS PAKETAMS ŽYMĖTI</t>
  </si>
  <si>
    <t>28.</t>
  </si>
  <si>
    <t>Permanentinis markeris sterilizuojamiems paketams žymėti</t>
  </si>
  <si>
    <t>28.1.</t>
  </si>
  <si>
    <t>28.1.1.</t>
  </si>
  <si>
    <t>Permanentinio markerio tušas skirtas sterilizuojamų paketų žymėjimui, atsparus aukštai temperatūrai, garams.</t>
  </si>
  <si>
    <t>28.1.2.</t>
  </si>
  <si>
    <t xml:space="preserve">Tušas juodos spalvos. </t>
  </si>
  <si>
    <t>28.1.3.</t>
  </si>
  <si>
    <t>Markerio žymėjimo linijos storis 0,8 mm -1 mm.</t>
  </si>
  <si>
    <t>29. DALIS</t>
  </si>
  <si>
    <t>LIPNI JUOSTA PAKETŲ SUTVIRTINIMUI BE INDIKATORIAUS</t>
  </si>
  <si>
    <t>29.</t>
  </si>
  <si>
    <t>Lipni juosta paketų sutvirtinimui be indikatoriaus</t>
  </si>
  <si>
    <t>29.1.</t>
  </si>
  <si>
    <t>m.</t>
  </si>
  <si>
    <t>29.1.1.</t>
  </si>
  <si>
    <t>Juosta skirta sterilizuojamų paketų tvirtinimui.</t>
  </si>
  <si>
    <t>29.1.2.</t>
  </si>
  <si>
    <t xml:space="preserve">Neatsiklijuoja po sterilizacijos garais. </t>
  </si>
  <si>
    <t>29.1.3.</t>
  </si>
  <si>
    <t>Juostos plotis 19-25 mm.</t>
  </si>
  <si>
    <t>29.1.4.</t>
  </si>
  <si>
    <t>Juosta susukta į ritinius po 50 m (±5 m).</t>
  </si>
  <si>
    <t>29.1.5.</t>
  </si>
  <si>
    <t>Ženklintos CE (pateikti CE sertifikato arba EB atitikties deklaracijos kopiją, kad priemonė yra ženklinta CE pagal medicinos prietaisų (priemonių) saugos techninį reglamentą).</t>
  </si>
  <si>
    <t>30. DALIS</t>
  </si>
  <si>
    <t>VIENKARTINĖS PLASTIKINĖS AR LYGIAVERTĖS MEDŽIAGOS APSAUGOS AŠTRIOMS INSTRUMENTŲ DALIMS</t>
  </si>
  <si>
    <t>30.</t>
  </si>
  <si>
    <t>Vienkartinės plastikinės ar lygiavertės medžiagos apsaugos aštrioms instrumentų dalims</t>
  </si>
  <si>
    <t>30.1.</t>
  </si>
  <si>
    <t>Plastikinės ar lygiavertės medžiagos apsaugos aštrioms instrumentų dalims 15 mm pločio (±5 mm)</t>
  </si>
  <si>
    <t>30.1.1.</t>
  </si>
  <si>
    <t xml:space="preserve">Skaidrios apsaugos instrumentams, skirtos pakavimo pakuotei apsaugoti nuo pažeidimų. </t>
  </si>
  <si>
    <t>30.1.2.</t>
  </si>
  <si>
    <t xml:space="preserve">Skirtos sterilizacijai garais. </t>
  </si>
  <si>
    <t>30.1.3.</t>
  </si>
  <si>
    <t>30.2.</t>
  </si>
  <si>
    <t>Plastikinės ar lygiavertės medžiagos apsaugos aštrioms instrumentų dalims 30 mm pločio (±5 mm)</t>
  </si>
  <si>
    <t>30.2.1.</t>
  </si>
  <si>
    <t>30.2.2.</t>
  </si>
  <si>
    <t>30.2.3.</t>
  </si>
  <si>
    <t>31. DALIS</t>
  </si>
  <si>
    <t>APSAUGINIAI DANGALAI KLAVIATŪROMS</t>
  </si>
  <si>
    <t>31.</t>
  </si>
  <si>
    <t>Apsauginiai dangalai klaviatūroms</t>
  </si>
  <si>
    <t>31.1.</t>
  </si>
  <si>
    <t>31.1.1.</t>
  </si>
  <si>
    <t>Skirti klaviatūroms apsaugoti.</t>
  </si>
  <si>
    <t>31.1.2.</t>
  </si>
  <si>
    <t xml:space="preserve">Tinkami drėgnam valymui ir dezinfekcijai. </t>
  </si>
  <si>
    <t>31.1.3.</t>
  </si>
  <si>
    <t>Ženklintas CE ženklu (pateikti CE sertifikato arba EB atitikties deklaracijos kopiją, kad priemonė yra ženklinta CE pagal medicinos prietaisų (priemonių) saugos techninį reglamentą)</t>
  </si>
  <si>
    <t>31.1.4.</t>
  </si>
  <si>
    <t>Supakuoti po 1 vnt.</t>
  </si>
  <si>
    <t>32. DALIS</t>
  </si>
  <si>
    <t>ANTIBAKTERINIS DAUGIASLUOKSNIS KILIMĖLIS (MATAVIMO VIENETAS - LAPAS (LAKŠTAS))</t>
  </si>
  <si>
    <t>32.</t>
  </si>
  <si>
    <t>Antibakterinis daugiasluoksnis kilimėlis (matavimo vienetas - lapas (lakštas))</t>
  </si>
  <si>
    <t>32.1.</t>
  </si>
  <si>
    <t>32.1.1.</t>
  </si>
  <si>
    <t>Kilimėlis sudarytas iš ne daugiau kaip 60 lipnių lapų (lakštų).</t>
  </si>
  <si>
    <t>32.1.2.</t>
  </si>
  <si>
    <t>Išmatavimai: 115 cm x 60 cm (±5cm).</t>
  </si>
  <si>
    <t>32.1.3.</t>
  </si>
  <si>
    <t>Klijai pasižymi antibakteriniu poveikiu.</t>
  </si>
  <si>
    <t>32.1.4.</t>
  </si>
  <si>
    <t>33. DALIS</t>
  </si>
  <si>
    <t>FORMALDEHIDO TIRPALAS, TINKAMAS NAUDOTI ŽEMOS TEMPERATŪROS STERILIZATORIUJE</t>
  </si>
  <si>
    <t>33.</t>
  </si>
  <si>
    <t>Formaldehido tirpalas, tinkamas naudoti žemos temperatūros sterilizatoriuje</t>
  </si>
  <si>
    <t>33.1.</t>
  </si>
  <si>
    <t xml:space="preserve">l. </t>
  </si>
  <si>
    <t>33.1.1.</t>
  </si>
  <si>
    <t>2 proc. koncentracijos formaldehido tirpalas.</t>
  </si>
  <si>
    <t>33.1.2.</t>
  </si>
  <si>
    <t>Pakuotėje  ne daugiau 2,7  litrai</t>
  </si>
  <si>
    <t>33.1.3.</t>
  </si>
  <si>
    <t>Tinkamas naudoti žemos temperatūros sterilizatoriuje „Matachana LTSF“.</t>
  </si>
  <si>
    <t>33.1.4.</t>
  </si>
  <si>
    <t xml:space="preserve"> Ženklintas CE ženklu (pateikti CE sertifikato arba EB atitikties deklaracijos kopiją, kad priemonė yra ženklinta CE pagal medicinos prietaisų (priemonių) saugos techninį reglamentą), saugos duomenų lapus.</t>
  </si>
  <si>
    <t>34. DALIS</t>
  </si>
  <si>
    <t>CHEMINIAI INDIKATORIAI SU PRIETAISAIS (FO)</t>
  </si>
  <si>
    <t>34.</t>
  </si>
  <si>
    <t>Cheminiai indikatoriai su prietaisais (FO)</t>
  </si>
  <si>
    <t>34.1.</t>
  </si>
  <si>
    <t>Antro tipo cheminis indikatorius skirtas naudoti su specialiam kroviniui patvirtintu proceso išbandymo prietaisu (FO)</t>
  </si>
  <si>
    <t>34.1.1.</t>
  </si>
  <si>
    <t xml:space="preserve">Antro tipo cheminis indikatorius kartu su specialiam kroviniui patvirtintu proceso išbandymo prietaisu yra pritaikytas įstaigos mišrių krovinių (metalinių, akytų, tuščiavidurių, mikroinvazinių medicinos priemonių) sterilizacijos efektyvumo kokybės kontrolei atlikti (pateikti tai patvirtinančius dokumentus, tyrimų naudojant rezistometrą protokolą, kuris išduotas ES notifikuotos įstaigos). </t>
  </si>
  <si>
    <t>34.1.2.</t>
  </si>
  <si>
    <t xml:space="preserve">Atitinka standartus: EN ISO 11140-1 2 tipas, EN 867-5 (pateikti patvirtinančius dokumentus -atitikties deklaraciją); </t>
  </si>
  <si>
    <t>34.1.3.</t>
  </si>
  <si>
    <t>34.1.4.</t>
  </si>
  <si>
    <t xml:space="preserve">Indikatorinė juostelė yra padengta klijais (lipni etiketė). </t>
  </si>
  <si>
    <t>34.1.5.</t>
  </si>
  <si>
    <t xml:space="preserve">Pateikti spalvos pasikeitimo etaloną su reikšmių paaiškinimais lietuvių kalba. </t>
  </si>
  <si>
    <t>34.1.6.</t>
  </si>
  <si>
    <t xml:space="preserve">Indikatorinė juostelė turi būti skirta sterilizacijai FO ir aiškiai identifikuojama t. y. turi būti įskaitomas gamintojo atliktas ženklinimas (gaminio pavadinimas, artikelio Nr. skirtas atsekti paskirtį iš gamintojo katalogo, nuoroda į sterilizacijos būdą (FO), gamintojo pavadinimas, atitiktis standartui EN ISO 11140-1 2 tipas, spalvos pasikeitimas) </t>
  </si>
  <si>
    <t>34.1.7.</t>
  </si>
  <si>
    <t xml:space="preserve">Gamintojo identifikuojama informacija pvz. gamintojo pavadinimas ar kt., turi būti ir ant indikatoriaus dalies, kuri bus dokumentuojama atsekamumui (pateikti įvertinimui pvz. nuotrauką ar kt.) </t>
  </si>
  <si>
    <t>34.2.</t>
  </si>
  <si>
    <t>Specialiam kroviniui patvirtintas proceso išbandymo prietaisas (FO garams)</t>
  </si>
  <si>
    <t>34.2.1.</t>
  </si>
  <si>
    <t xml:space="preserve">Antro tipo cheminis indikatorius kartu su specialiam kroviniui patvirtintu proceso išbandymo prietaisu yra pritaikytas įstaigos mišrių krovinių sterilizacijos efektyvumo kokybės kontrolei atlikti (pateikti tai patvirtinančius dokumentus, tyrimų naudojant rezistometrą protokolą, kuris išduotas ES notifikuotos įstaigos). </t>
  </si>
  <si>
    <t>34.2.2.</t>
  </si>
  <si>
    <t xml:space="preserve">Prietaisas turi būti atsparus sterilizacijai formaldehido garais (FO) ir atlaikyti ne mažiau kaip 200 ciklų. </t>
  </si>
  <si>
    <t>34.2.3.</t>
  </si>
  <si>
    <t xml:space="preserve">Krovinio išbandymo prietaisus (FO garais) pateikti kaip priedą prie 2 tipo cheminių indikatorių (FO). </t>
  </si>
  <si>
    <t>34.2.4.</t>
  </si>
  <si>
    <t xml:space="preserve">Krovinio išbandymo prietaisas turi būti aiškiai identifikuojamas: ant prietaiso turi būti įskaitomas gamintojo atliktas ženklinimas (gaminio pavadinimas, artikelio Nr. skirtas atsekti paskirtį iš gamintojo katalogo, nuoroda į sterilizacijos būdą, gamintojo pavadinimas) </t>
  </si>
  <si>
    <t>35. DALIS</t>
  </si>
  <si>
    <t>PRIEMONĖ (KREMAS/LOSJONAS) PERSONALO RANKŲ ODOS PRIEŽIŪRAI</t>
  </si>
  <si>
    <t>35.</t>
  </si>
  <si>
    <t>Priemonė (kremas/losjonas) personalo rankų odos priežiūrai</t>
  </si>
  <si>
    <t>35.1.</t>
  </si>
  <si>
    <t>35.1.1.</t>
  </si>
  <si>
    <t>Apsauginis rankų losjonas (kremas) skirtas sveikatos priežiūros įstaigų personalo rankų priežiūrai.</t>
  </si>
  <si>
    <t>35.1.2.</t>
  </si>
  <si>
    <t>Saugo rankų odą nuo išsausėjimo, drėkina.</t>
  </si>
  <si>
    <t>35.1.3.</t>
  </si>
  <si>
    <t>Talpa ne daugiau 700 ml.</t>
  </si>
  <si>
    <t>35.1.4.</t>
  </si>
  <si>
    <t>Pateikti kartu, jei naudojamos pomputės, dozatoriai.</t>
  </si>
  <si>
    <t>35.1.5.</t>
  </si>
  <si>
    <t>36. DALIS</t>
  </si>
  <si>
    <t>PRIEMONĖ (KREMAS/LOSJONAS) PERSONALO RANKŲ ODOS PRIEŽIŪRAI </t>
  </si>
  <si>
    <t>36.</t>
  </si>
  <si>
    <t>Priemonė (kremas/losjonas) personalo rankų odos priežiūrai </t>
  </si>
  <si>
    <t>36.1.</t>
  </si>
  <si>
    <t>Priemonė (kremas/losjonas) personalo rankų odos priežiūrai (700 ml ± 50 ml maišelyje su dozavimo pompos vienkartine sistema)</t>
  </si>
  <si>
    <t>36.1.1.</t>
  </si>
  <si>
    <t>36.1.2.</t>
  </si>
  <si>
    <t>Priemonė bekvapė.</t>
  </si>
  <si>
    <t>36.1.3.</t>
  </si>
  <si>
    <t>36.1.4.</t>
  </si>
  <si>
    <t>Supakuota 700 ml (± 50 ml) maišelyje su dozavimo pompos vienkartine sistema.</t>
  </si>
  <si>
    <t>36.1.5.</t>
  </si>
  <si>
    <t>36.1.6.</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</si>
  <si>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</si>
  <si>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</si>
  <si>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</si>
  <si>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</si>
  <si>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</si>
  <si>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</si>
  <si>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</si>
  <si>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</si>
  <si>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</si>
  <si>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</si>
  <si>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</si>
  <si>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</si>
  <si>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</si>
  <si>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</si>
  <si>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</si>
  <si>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</si>
  <si>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</si>
  <si>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</si>
  <si>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</si>
  <si>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18271-3 2026-04-28 14:58:25</t>
  </si>
  <si>
    <t>PIRKIMO SĄLYGŲ 2 PRIEDAS "PASIŪLYMAS IR TECHNINĖ SPECIFIKACIJA"</t>
  </si>
  <si>
    <t xml:space="preserve">Europos bendrasis viešųjų pirkimų dokumentas
DĖMESIO: Prieš pradedant konkretaus pirkimo procedūrą, CVP IS priemonėmis, buvo vykdyta rinkos konsultacija. Nuoroda į rinkos konsultacijos dokumentus ir rezultatus: 
https://viesiejipirkimai.lt/epps/pmc/viewPmc.do?resourceId=6549728
Dalyviai, kurie dalyvavo minėtoje rinkos konsultacijoje atitinkamą informaciją turi pažymėti EBVPD III dalies „Pašalinimo pagrindai“ C13 skiltyje </t>
  </si>
  <si>
    <t>Siūlomų prekių techninių parametrų atitikimą techninės specifikacijos reikalavimams įrodantys gamintojų dokumentai (katalogai, techniniai aprašai, bukletai ir analogiški dokumentai) su atžymomis į prekės atitikimą nustatytiems techniniams reikalavimams.</t>
  </si>
  <si>
    <t xml:space="preserve">Išvardijami kiti dokumentai, kuriuos privalo pateikti tiekėjai </t>
  </si>
  <si>
    <t>Tinka į įstaigoje turimus (pridedama nuotrauka Pirkimo dokumentų 3 priede) alkūninius laikiklius (dozatorius) ir į automatinius dozatorius, nes nėra galimybės keisti laikiklių (Pagrindimas: kadangi ligoninėje jau yra sukabinti laikikliai, o juos nulupant lieka sienų pažeidimai, kurių nėra galimybės skubiai pašalinti, tuomet pažeidžiami HN:47 reikalavimai).</t>
  </si>
  <si>
    <t xml:space="preserve">Tinka į įstaigoje turimus ((pridedama nuotrauka Pirkimo dokumentų 3 priede)  alkūninius laikiklius (dozatorius) ir į automatinius dozatorius, nes nėra galimybės keisti laikiklių (pagrindimas: kadangi ligoninėje jau yra sukabinti laikikliai, o juos nulupant lieka sienų pažeidimai, kurių nėra galimybės skubiai pašalinti, tuomet pažeidžiami HN:47 reikalavimai). </t>
  </si>
  <si>
    <t>Pateikiama kartu su pompute.Tinka į įstaigos turimus alkūninius sieninius laikiklius (500 ml -1 litro talpoms), pridedama nuotrauka Pirkimo dokumentų 3 priede arba pateikti  6000 vnt. alkūniniam paspaudimui pritaikytus laikiklius, kartu su tvirtinimui reikalingomis detalėmis (pvz. varžtais ar kt.) kaip perkamo muilo priedą.</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</si>
</sst>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8">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
      <patternFill patternType="solid">
        <fgColor theme="0" tint="-0.249977111117893"/>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9">
    <xf numFmtId="0" fontId="0" fillId="0" borderId="0" xfId="0"/>
    <xf numFmtId="0" fontId="3" fillId="2" borderId="0" xfId="0" applyFont="1" applyFill="1"/>
    <xf numFmtId="0" fontId="4" fillId="2" borderId="0" xfId="0" applyFont="1" applyFill="1"/>
    <xf numFmtId="0" fontId="3" fillId="2" borderId="1" xfId="0" applyFont="1" applyFill="1" applyBorder="1" applyAlignment="1">
      <alignment horizontal="left"/>
    </xf>
    <xf numFmtId="0" fontId="3" fillId="2" borderId="0" xfId="0" applyFont="1" applyFill="1" applyAlignment="1">
      <alignment vertical="center" wrapText="1"/>
    </xf>
    <xf numFmtId="0" fontId="3" fillId="2" borderId="0" xfId="0" applyFont="1" applyFill="1" applyAlignment="1" applyProtection="1">
      <alignment horizontal="center" vertical="center" wrapText="1"/>
      <protection locked="0"/>
    </xf>
    <xf numFmtId="0" fontId="3" fillId="2" borderId="3" xfId="0" applyFont="1" applyFill="1" applyBorder="1"/>
    <xf numFmtId="0" fontId="3" fillId="2" borderId="4" xfId="0" applyFont="1" applyFill="1" applyBorder="1" applyAlignment="1">
      <alignment horizontal="center" vertical="center" wrapText="1"/>
    </xf>
    <xf numFmtId="0" fontId="3" fillId="2" borderId="6" xfId="0" applyFont="1" applyFill="1" applyBorder="1" applyAlignment="1">
      <alignment horizontal="center" wrapText="1"/>
    </xf>
    <xf numFmtId="0" fontId="3" fillId="2" borderId="0" xfId="0" applyFont="1" applyFill="1" applyAlignment="1">
      <alignment horizontal="center" vertical="center" wrapText="1"/>
    </xf>
    <xf numFmtId="0" fontId="3" fillId="2" borderId="0" xfId="0" applyFont="1" applyFill="1" applyAlignment="1">
      <alignment horizontal="center" vertical="center"/>
    </xf>
    <xf numFmtId="0" fontId="4" fillId="4" borderId="0" xfId="0" applyFont="1" applyFill="1"/>
    <xf numFmtId="0" fontId="3" fillId="4" borderId="0" xfId="0" applyFont="1" applyFill="1"/>
    <xf numFmtId="0" fontId="3" fillId="5" borderId="0" xfId="0" applyFont="1" applyFill="1" applyProtection="1">
      <protection locked="0"/>
    </xf>
    <xf numFmtId="0" fontId="4" fillId="4" borderId="23" xfId="0" applyFont="1" applyFill="1" applyBorder="1"/>
    <xf numFmtId="0" fontId="3" fillId="4" borderId="23" xfId="0" applyFont="1" applyFill="1" applyBorder="1"/>
    <xf numFmtId="0" fontId="3" fillId="6" borderId="23" xfId="0" applyFont="1" applyFill="1" applyBorder="1" applyProtection="1">
      <protection locked="0"/>
    </xf>
    <xf numFmtId="0" fontId="3" fillId="5" borderId="23" xfId="0" applyFont="1" applyFill="1" applyBorder="1" applyProtection="1">
      <protection locked="0"/>
    </xf>
    <xf numFmtId="0" fontId="3" fillId="3" borderId="8" xfId="0" applyFont="1" applyFill="1" applyBorder="1" applyAlignment="1" applyProtection="1">
      <alignment horizontal="center" vertical="center"/>
      <protection locked="0"/>
    </xf>
    <xf numFmtId="0" fontId="3" fillId="3" borderId="11" xfId="0" applyFont="1" applyFill="1" applyBorder="1" applyAlignment="1" applyProtection="1">
      <alignment horizontal="center" vertical="center"/>
      <protection locked="0"/>
    </xf>
    <xf numFmtId="0" fontId="3" fillId="4" borderId="7" xfId="0" applyFont="1" applyFill="1" applyBorder="1" applyAlignment="1">
      <alignment horizontal="center" vertical="center" wrapText="1"/>
    </xf>
    <xf numFmtId="0" fontId="3" fillId="5" borderId="7" xfId="0" applyFont="1" applyFill="1" applyBorder="1" applyAlignment="1" applyProtection="1">
      <alignment horizontal="center" vertical="center" wrapText="1"/>
      <protection locked="0"/>
    </xf>
    <xf numFmtId="0" fontId="3" fillId="5" borderId="18" xfId="0" applyFont="1" applyFill="1" applyBorder="1" applyAlignment="1" applyProtection="1">
      <alignment horizontal="center" vertical="center" wrapText="1"/>
      <protection locked="0"/>
    </xf>
    <xf numFmtId="0" fontId="4" fillId="2" borderId="0" xfId="0" applyFont="1" applyFill="1" applyAlignment="1">
      <alignment wrapText="1"/>
    </xf>
    <xf numFmtId="0" fontId="4" fillId="2" borderId="0" xfId="0" applyFont="1" applyFill="1" applyAlignment="1">
      <alignment horizontal="center" wrapText="1"/>
    </xf>
    <xf numFmtId="0" fontId="4" fillId="4" borderId="0" xfId="0" applyFont="1" applyFill="1" applyAlignment="1">
      <alignment wrapText="1"/>
    </xf>
    <xf numFmtId="0" fontId="3" fillId="5" borderId="1" xfId="0" applyFont="1" applyFill="1" applyBorder="1" applyAlignment="1" applyProtection="1">
      <alignment wrapText="1"/>
      <protection locked="0"/>
    </xf>
    <xf numFmtId="0" fontId="3" fillId="2" borderId="0" xfId="0" applyFont="1" applyFill="1" applyAlignment="1">
      <alignment wrapText="1"/>
    </xf>
    <xf numFmtId="0" fontId="4" fillId="4" borderId="23" xfId="0" applyFont="1" applyFill="1" applyBorder="1" applyAlignment="1">
      <alignment wrapText="1"/>
    </xf>
    <xf numFmtId="0" fontId="3" fillId="4" borderId="23" xfId="0" applyFont="1" applyFill="1" applyBorder="1" applyAlignment="1">
      <alignment wrapText="1"/>
    </xf>
    <xf numFmtId="0" fontId="3" fillId="4" borderId="0" xfId="0" applyFont="1" applyFill="1" applyAlignment="1">
      <alignment wrapText="1"/>
    </xf>
    <xf numFmtId="0" fontId="3" fillId="5" borderId="23" xfId="0" applyFont="1" applyFill="1" applyBorder="1" applyAlignment="1" applyProtection="1">
      <alignment wrapText="1"/>
      <protection locked="0"/>
    </xf>
    <xf numFmtId="0" fontId="4" fillId="4" borderId="23" xfId="0" applyFont="1" applyFill="1" applyBorder="1" applyAlignment="1">
      <alignment horizontal="center"/>
    </xf>
    <xf numFmtId="0" fontId="4" fillId="4" borderId="23" xfId="0" applyFont="1" applyFill="1" applyBorder="1" applyAlignment="1">
      <alignment horizontal="center" wrapText="1"/>
    </xf>
    <xf numFmtId="0" fontId="3" fillId="2" borderId="0" xfId="0" applyFont="1" applyFill="1" applyAlignment="1">
      <alignment horizontal="center"/>
    </xf>
    <xf numFmtId="0" fontId="3" fillId="4" borderId="23" xfId="0" applyFont="1" applyFill="1" applyBorder="1" applyAlignment="1">
      <alignment horizontal="center"/>
    </xf>
    <xf numFmtId="0" fontId="3" fillId="7" borderId="7" xfId="0" applyFont="1" applyFill="1" applyBorder="1" applyAlignment="1" applyProtection="1">
      <alignment horizontal="center" vertical="center" wrapText="1"/>
      <protection locked="0"/>
    </xf>
    <xf numFmtId="0" fontId="2" fillId="4" borderId="23" xfId="0" applyFont="1" applyFill="1" applyBorder="1" applyAlignment="1">
      <alignment wrapText="1"/>
    </xf>
    <xf numFmtId="0" fontId="1" fillId="4" borderId="23" xfId="0" applyFont="1" applyFill="1" applyBorder="1" applyAlignment="1">
      <alignment wrapText="1"/>
    </xf>
    <xf numFmtId="0" fontId="3" fillId="2" borderId="0" xfId="0" applyFont="1" applyFill="1"/>
    <xf numFmtId="0" fontId="3"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3" fillId="2" borderId="1" xfId="0" applyFont="1" applyFill="1" applyBorder="1" applyAlignment="1">
      <alignment vertical="center" wrapText="1"/>
    </xf>
    <xf numFmtId="0" fontId="0" fillId="0" borderId="15" xfId="0" applyBorder="1"/>
    <xf numFmtId="0" fontId="3" fillId="4" borderId="23" xfId="0" applyFont="1" applyFill="1" applyBorder="1" applyAlignment="1">
      <alignment vertical="center" wrapText="1"/>
    </xf>
    <xf numFmtId="0" fontId="0" fillId="0" borderId="23" xfId="0" applyBorder="1"/>
    <xf numFmtId="0" fontId="3" fillId="2" borderId="0" xfId="0" applyFont="1" applyFill="1" applyAlignment="1">
      <alignment vertical="center" wrapText="1"/>
    </xf>
    <xf numFmtId="49" fontId="5" fillId="2" borderId="2" xfId="0" applyNumberFormat="1" applyFont="1" applyFill="1" applyBorder="1" applyAlignment="1">
      <alignment horizontal="left" vertical="center"/>
    </xf>
    <xf numFmtId="0" fontId="0" fillId="0" borderId="22" xfId="0" applyBorder="1"/>
    <xf numFmtId="0" fontId="3" fillId="5" borderId="23" xfId="0" applyFont="1" applyFill="1" applyBorder="1" applyAlignment="1" applyProtection="1">
      <alignment horizontal="center" vertical="center" wrapText="1"/>
      <protection locked="0"/>
    </xf>
    <xf numFmtId="0" fontId="0" fillId="0" borderId="23" xfId="0" applyBorder="1" applyProtection="1">
      <protection locked="0"/>
    </xf>
    <xf numFmtId="49" fontId="5" fillId="2" borderId="2" xfId="0" applyNumberFormat="1" applyFont="1" applyFill="1" applyBorder="1" applyAlignment="1">
      <alignment horizontal="left" vertical="center" wrapText="1"/>
    </xf>
    <xf numFmtId="0" fontId="4" fillId="2" borderId="0" xfId="0" applyFont="1" applyFill="1"/>
    <xf numFmtId="0" fontId="4" fillId="2" borderId="0" xfId="0" applyFont="1" applyFill="1" applyAlignment="1">
      <alignment horizontal="left" wrapText="1"/>
    </xf>
    <xf numFmtId="0" fontId="3" fillId="5" borderId="1" xfId="0" applyFont="1" applyFill="1" applyBorder="1" applyAlignment="1" applyProtection="1">
      <alignment horizontal="left" vertical="center" wrapText="1"/>
      <protection locked="0"/>
    </xf>
    <xf numFmtId="0" fontId="0" fillId="0" borderId="16" xfId="0" applyBorder="1"/>
    <xf numFmtId="0" fontId="3" fillId="3" borderId="7" xfId="0" applyFont="1" applyFill="1" applyBorder="1" applyAlignment="1" applyProtection="1">
      <alignment horizontal="center" vertical="center" wrapText="1"/>
      <protection locked="0"/>
    </xf>
    <xf numFmtId="0" fontId="3" fillId="3" borderId="1" xfId="0" applyFont="1" applyFill="1" applyBorder="1" applyAlignment="1" applyProtection="1">
      <alignment horizontal="center" vertical="center" wrapText="1"/>
      <protection locked="0"/>
    </xf>
    <xf numFmtId="0" fontId="2" fillId="4" borderId="1" xfId="0" applyFont="1" applyFill="1" applyBorder="1" applyAlignment="1">
      <alignment horizontal="left" vertical="center" wrapText="1"/>
    </xf>
    <xf numFmtId="0" fontId="3" fillId="5" borderId="17" xfId="0" applyFont="1" applyFill="1" applyBorder="1" applyAlignment="1" applyProtection="1">
      <alignment horizontal="center" vertical="center" wrapText="1"/>
      <protection locked="0"/>
    </xf>
    <xf numFmtId="0" fontId="0" fillId="0" borderId="17" xfId="0" applyBorder="1"/>
    <xf numFmtId="0" fontId="3" fillId="3" borderId="8" xfId="0" applyFont="1" applyFill="1" applyBorder="1" applyAlignment="1" applyProtection="1">
      <alignment horizontal="center" vertical="center" wrapText="1"/>
      <protection locked="0"/>
    </xf>
    <xf numFmtId="0" fontId="3" fillId="2" borderId="5" xfId="0" applyFont="1" applyFill="1" applyBorder="1" applyAlignment="1">
      <alignment horizontal="center" vertical="center" wrapText="1"/>
    </xf>
    <xf numFmtId="0" fontId="0" fillId="0" borderId="13" xfId="0" applyBorder="1"/>
    <xf numFmtId="0" fontId="0" fillId="0" borderId="12" xfId="0" applyBorder="1"/>
    <xf numFmtId="0" fontId="3" fillId="4" borderId="1" xfId="0" applyFont="1" applyFill="1" applyBorder="1" applyAlignment="1">
      <alignment horizontal="left" vertical="center" wrapText="1"/>
    </xf>
    <xf numFmtId="0" fontId="4" fillId="2" borderId="0" xfId="0" applyFont="1" applyFill="1" applyAlignment="1">
      <alignment horizontal="left" vertical="center" wrapText="1"/>
    </xf>
    <xf numFmtId="0" fontId="2" fillId="5" borderId="1" xfId="0" applyFont="1" applyFill="1" applyBorder="1" applyAlignment="1" applyProtection="1">
      <alignment horizontal="left" vertical="center" wrapText="1"/>
      <protection locked="0"/>
    </xf>
    <xf numFmtId="0" fontId="6" fillId="2" borderId="0" xfId="0" applyFont="1" applyFill="1" applyAlignment="1">
      <alignment horizontal="left" vertical="top" wrapText="1"/>
    </xf>
    <xf numFmtId="0" fontId="3" fillId="5" borderId="10" xfId="0" applyFont="1" applyFill="1" applyBorder="1" applyAlignment="1" applyProtection="1">
      <alignment horizontal="left" vertical="center" wrapText="1"/>
      <protection locked="0"/>
    </xf>
    <xf numFmtId="0" fontId="0" fillId="0" borderId="19" xfId="0" applyBorder="1"/>
    <xf numFmtId="0" fontId="0" fillId="0" borderId="20" xfId="0" applyBorder="1"/>
    <xf numFmtId="0" fontId="3"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3" fillId="2" borderId="0" xfId="0" applyFont="1" applyFill="1" applyAlignment="1">
      <alignment horizontal="right"/>
    </xf>
    <xf numFmtId="0" fontId="3" fillId="3" borderId="10" xfId="0" applyFont="1" applyFill="1" applyBorder="1" applyAlignment="1" applyProtection="1">
      <alignment horizontal="center" vertical="center" wrapText="1"/>
      <protection locked="0"/>
    </xf>
    <xf numFmtId="0" fontId="3" fillId="2" borderId="4" xfId="0" applyFont="1" applyFill="1" applyBorder="1" applyAlignment="1">
      <alignment horizontal="center" vertical="center" wrapText="1"/>
    </xf>
    <xf numFmtId="0" fontId="3" fillId="3" borderId="0" xfId="0" applyFont="1" applyFill="1" applyProtection="1">
      <protection locked="0"/>
    </xf>
    <xf numFmtId="0" fontId="4" fillId="2" borderId="0" xfId="0" applyFont="1" applyFill="1" applyAlignment="1">
      <alignment horizontal="left"/>
    </xf>
    <xf numFmtId="0" fontId="2" fillId="7" borderId="1" xfId="0" applyFont="1" applyFill="1" applyBorder="1" applyAlignment="1" applyProtection="1">
      <alignment horizontal="left" vertical="center" wrapText="1"/>
      <protection locked="0"/>
    </xf>
    <xf numFmtId="0" fontId="0" fillId="2" borderId="16" xfId="0" applyFill="1" applyBorder="1"/>
    <xf numFmtId="0" fontId="0" fillId="2" borderId="15" xfId="0" applyFill="1" applyBorder="1"/>
    <xf numFmtId="0" fontId="3" fillId="2" borderId="6" xfId="0" applyFont="1" applyFill="1" applyBorder="1" applyAlignment="1">
      <alignment horizontal="center" vertical="center" wrapText="1"/>
    </xf>
    <xf numFmtId="0" fontId="0" fillId="0" borderId="14" xfId="0" applyBorder="1"/>
    <xf numFmtId="0" fontId="3" fillId="3" borderId="9" xfId="0" applyFont="1" applyFill="1" applyBorder="1" applyAlignment="1" applyProtection="1">
      <alignment horizontal="center" vertical="center" wrapText="1"/>
      <protection locked="0"/>
    </xf>
    <xf numFmtId="0" fontId="3" fillId="2" borderId="12" xfId="0" applyFont="1" applyFill="1" applyBorder="1" applyAlignment="1">
      <alignment horizontal="center" vertical="center" wrapText="1"/>
    </xf>
    <xf numFmtId="0" fontId="3" fillId="2" borderId="14"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H876"/>
  <sheetViews>
    <sheetView tabSelected="1" topLeftCell="B163" workbookViewId="0">
      <selection activeCell="D176" sqref="D176"/>
    </sheetView>
  </sheetViews>
  <sheetFormatPr defaultColWidth="10.796875" defaultRowHeight="14.4" x14ac:dyDescent="0.3"/>
  <cols>
    <col min="1" max="1" width="9.19921875" style="1" customWidth="1"/>
    <col min="2" max="2" width="78" style="27" customWidth="1"/>
    <col min="3" max="6" width="29.296875" style="1" customWidth="1"/>
    <col min="7" max="7" width="20.5" style="27" customWidth="1"/>
    <col min="8" max="8" width="26.5" style="27" customWidth="1"/>
    <col min="9" max="15" width="25" style="1" customWidth="1"/>
    <col min="16" max="16" width="10.796875" style="1" customWidth="1"/>
    <col min="17" max="16384" width="10.796875" style="1"/>
  </cols>
  <sheetData>
    <row r="2" spans="1:6" x14ac:dyDescent="0.3">
      <c r="A2" s="11" t="s">
        <v>948</v>
      </c>
      <c r="B2" s="23"/>
    </row>
    <row r="3" spans="1:6" x14ac:dyDescent="0.3">
      <c r="B3" s="24"/>
    </row>
    <row r="4" spans="1:6" x14ac:dyDescent="0.3">
      <c r="A4" s="11" t="s">
        <v>0</v>
      </c>
      <c r="B4" s="23"/>
    </row>
    <row r="5" spans="1:6" x14ac:dyDescent="0.3">
      <c r="A5" s="2"/>
      <c r="B5" s="23"/>
    </row>
    <row r="6" spans="1:6" x14ac:dyDescent="0.3">
      <c r="A6" s="1" t="s">
        <v>1</v>
      </c>
      <c r="B6" s="25" t="s">
        <v>2</v>
      </c>
    </row>
    <row r="7" spans="1:6" x14ac:dyDescent="0.3">
      <c r="B7" s="23"/>
    </row>
    <row r="8" spans="1:6" x14ac:dyDescent="0.3">
      <c r="A8" s="3" t="s">
        <v>3</v>
      </c>
      <c r="B8" s="26"/>
    </row>
    <row r="9" spans="1:6" x14ac:dyDescent="0.3">
      <c r="A9" s="3" t="s">
        <v>4</v>
      </c>
      <c r="B9" s="26"/>
    </row>
    <row r="10" spans="1:6" x14ac:dyDescent="0.3">
      <c r="A10" s="3" t="s">
        <v>5</v>
      </c>
      <c r="B10" s="26"/>
    </row>
    <row r="12" spans="1:6" ht="15.6" x14ac:dyDescent="0.3">
      <c r="A12" s="43" t="s">
        <v>6</v>
      </c>
      <c r="B12" s="44"/>
      <c r="C12" s="40"/>
      <c r="D12" s="41"/>
      <c r="E12" s="41"/>
      <c r="F12" s="42"/>
    </row>
    <row r="13" spans="1:6" ht="16.05" customHeight="1" x14ac:dyDescent="0.3">
      <c r="A13" s="48" t="s">
        <v>7</v>
      </c>
      <c r="B13" s="49"/>
      <c r="C13" s="40"/>
      <c r="D13" s="41"/>
      <c r="E13" s="41"/>
      <c r="F13" s="42"/>
    </row>
    <row r="14" spans="1:6" ht="16.05" customHeight="1" x14ac:dyDescent="0.3">
      <c r="A14" s="48" t="s">
        <v>8</v>
      </c>
      <c r="B14" s="49"/>
      <c r="C14" s="40"/>
      <c r="D14" s="41"/>
      <c r="E14" s="41"/>
      <c r="F14" s="42"/>
    </row>
    <row r="15" spans="1:6" ht="16.05" customHeight="1" x14ac:dyDescent="0.3">
      <c r="A15" s="43" t="s">
        <v>9</v>
      </c>
      <c r="B15" s="44"/>
      <c r="C15" s="40"/>
      <c r="D15" s="41"/>
      <c r="E15" s="41"/>
      <c r="F15" s="42"/>
    </row>
    <row r="16" spans="1:6" ht="63" customHeight="1" x14ac:dyDescent="0.3">
      <c r="A16" s="52" t="s">
        <v>10</v>
      </c>
      <c r="B16" s="49"/>
      <c r="C16" s="40"/>
      <c r="D16" s="41"/>
      <c r="E16" s="41"/>
      <c r="F16" s="42"/>
    </row>
    <row r="17" spans="1:7" ht="16.05" customHeight="1" x14ac:dyDescent="0.3">
      <c r="A17" s="43" t="s">
        <v>11</v>
      </c>
      <c r="B17" s="44"/>
      <c r="C17" s="40"/>
      <c r="D17" s="41"/>
      <c r="E17" s="41"/>
      <c r="F17" s="42"/>
    </row>
    <row r="18" spans="1:7" ht="16.05" customHeight="1" x14ac:dyDescent="0.3">
      <c r="A18" s="43" t="s">
        <v>12</v>
      </c>
      <c r="B18" s="44"/>
      <c r="C18" s="40"/>
      <c r="D18" s="41"/>
      <c r="E18" s="41"/>
      <c r="F18" s="42"/>
    </row>
    <row r="19" spans="1:7" ht="48" customHeight="1" x14ac:dyDescent="0.3">
      <c r="A19" s="43" t="s">
        <v>13</v>
      </c>
      <c r="B19" s="44"/>
      <c r="C19" s="40"/>
      <c r="D19" s="41"/>
      <c r="E19" s="41"/>
      <c r="F19" s="42"/>
    </row>
    <row r="20" spans="1:7" ht="55.05" customHeight="1" x14ac:dyDescent="0.3">
      <c r="A20" s="43" t="s">
        <v>14</v>
      </c>
      <c r="B20" s="44"/>
      <c r="C20" s="40"/>
      <c r="D20" s="41"/>
      <c r="E20" s="41"/>
      <c r="F20" s="42"/>
    </row>
    <row r="21" spans="1:7" ht="70.95" customHeight="1" x14ac:dyDescent="0.3">
      <c r="A21" s="45" t="s">
        <v>15</v>
      </c>
      <c r="B21" s="46"/>
      <c r="C21" s="50"/>
      <c r="D21" s="51"/>
      <c r="E21" s="51"/>
      <c r="F21" s="51"/>
      <c r="G21" s="30" t="str">
        <f>IF((SUMPRODUCT(--(C21=""))&gt;0), "Privaloma užpildyti, kai taikomi pašalinimo pagrindai", "")</f>
        <v>Privaloma užpildyti, kai taikomi pašalinimo pagrindai</v>
      </c>
    </row>
    <row r="22" spans="1:7" ht="18" customHeight="1" x14ac:dyDescent="0.3">
      <c r="A22" s="4"/>
      <c r="B22" s="4"/>
      <c r="C22" s="5"/>
      <c r="D22" s="5"/>
      <c r="E22" s="5"/>
      <c r="F22" s="5"/>
    </row>
    <row r="23" spans="1:7" x14ac:dyDescent="0.3">
      <c r="A23" s="53" t="s">
        <v>16</v>
      </c>
      <c r="B23" s="39"/>
      <c r="C23" s="39"/>
      <c r="D23" s="39"/>
      <c r="E23" s="39"/>
      <c r="F23" s="39"/>
    </row>
    <row r="24" spans="1:7" x14ac:dyDescent="0.3">
      <c r="A24" s="39" t="s">
        <v>17</v>
      </c>
      <c r="B24" s="39"/>
      <c r="C24" s="39"/>
      <c r="D24" s="39"/>
      <c r="E24" s="39"/>
      <c r="F24" s="39"/>
    </row>
    <row r="25" spans="1:7" x14ac:dyDescent="0.3">
      <c r="A25" s="39" t="s">
        <v>18</v>
      </c>
      <c r="B25" s="39"/>
      <c r="C25" s="39"/>
      <c r="D25" s="39"/>
      <c r="E25" s="39"/>
      <c r="F25" s="39"/>
    </row>
    <row r="26" spans="1:7" x14ac:dyDescent="0.3">
      <c r="A26" s="39" t="s">
        <v>19</v>
      </c>
      <c r="B26" s="39"/>
      <c r="C26" s="39"/>
      <c r="D26" s="39"/>
      <c r="E26" s="39"/>
      <c r="F26" s="39"/>
    </row>
    <row r="27" spans="1:7" x14ac:dyDescent="0.3">
      <c r="A27" s="39" t="s">
        <v>20</v>
      </c>
      <c r="B27" s="39"/>
      <c r="C27" s="39"/>
      <c r="D27" s="39"/>
      <c r="E27" s="39"/>
      <c r="F27" s="39"/>
    </row>
    <row r="28" spans="1:7" ht="31.95" customHeight="1" x14ac:dyDescent="0.3">
      <c r="A28" s="47" t="s">
        <v>21</v>
      </c>
      <c r="B28" s="39"/>
      <c r="C28" s="39"/>
      <c r="D28" s="39"/>
      <c r="E28" s="39"/>
      <c r="F28" s="39"/>
    </row>
    <row r="29" spans="1:7" x14ac:dyDescent="0.3">
      <c r="A29" s="39" t="s">
        <v>22</v>
      </c>
      <c r="B29" s="39"/>
      <c r="C29" s="39"/>
      <c r="D29" s="39"/>
      <c r="E29" s="39"/>
      <c r="F29" s="39"/>
    </row>
    <row r="30" spans="1:7" x14ac:dyDescent="0.3">
      <c r="A30" s="12" t="s">
        <v>23</v>
      </c>
      <c r="D30" s="13"/>
    </row>
    <row r="31" spans="1:7" x14ac:dyDescent="0.3">
      <c r="A31" s="12" t="s">
        <v>24</v>
      </c>
    </row>
    <row r="32" spans="1:7" x14ac:dyDescent="0.3">
      <c r="A32" s="11" t="s">
        <v>25</v>
      </c>
      <c r="B32" s="25" t="s">
        <v>26</v>
      </c>
    </row>
    <row r="34" spans="1:8" x14ac:dyDescent="0.3">
      <c r="A34" s="11" t="s">
        <v>27</v>
      </c>
    </row>
    <row r="35" spans="1:8" s="34" customFormat="1" ht="100.8" x14ac:dyDescent="0.3">
      <c r="A35" s="32" t="s">
        <v>28</v>
      </c>
      <c r="B35" s="33" t="s">
        <v>29</v>
      </c>
      <c r="C35" s="32" t="s">
        <v>30</v>
      </c>
      <c r="D35" s="32" t="s">
        <v>31</v>
      </c>
      <c r="E35" s="32" t="s">
        <v>32</v>
      </c>
      <c r="F35" s="32" t="s">
        <v>33</v>
      </c>
      <c r="G35" s="33" t="s">
        <v>34</v>
      </c>
      <c r="H35" s="33" t="s">
        <v>35</v>
      </c>
    </row>
    <row r="36" spans="1:8" x14ac:dyDescent="0.3">
      <c r="A36" s="14" t="s">
        <v>36</v>
      </c>
      <c r="B36" s="28" t="s">
        <v>37</v>
      </c>
      <c r="C36" s="15"/>
      <c r="D36" s="15"/>
      <c r="E36" s="15"/>
      <c r="F36" s="15"/>
      <c r="G36" s="29"/>
      <c r="H36" s="29"/>
    </row>
    <row r="37" spans="1:8" x14ac:dyDescent="0.3">
      <c r="A37" s="15" t="s">
        <v>38</v>
      </c>
      <c r="B37" s="29" t="s">
        <v>37</v>
      </c>
      <c r="C37" s="35">
        <v>262500</v>
      </c>
      <c r="D37" s="35" t="s">
        <v>39</v>
      </c>
      <c r="E37" s="16"/>
      <c r="F37" s="15" t="str">
        <f>IF(ISBLANK(E37),"", PRODUCT(C37,E37))</f>
        <v/>
      </c>
      <c r="G37" s="31"/>
      <c r="H37" s="29"/>
    </row>
    <row r="38" spans="1:8" x14ac:dyDescent="0.3">
      <c r="A38" s="15" t="s">
        <v>40</v>
      </c>
      <c r="B38" s="29" t="s">
        <v>41</v>
      </c>
      <c r="C38" s="15"/>
      <c r="D38" s="15"/>
      <c r="E38" s="15"/>
      <c r="F38" s="15"/>
      <c r="G38" s="29"/>
      <c r="H38" s="31"/>
    </row>
    <row r="39" spans="1:8" ht="28.8" x14ac:dyDescent="0.3">
      <c r="A39" s="15" t="s">
        <v>42</v>
      </c>
      <c r="B39" s="29" t="s">
        <v>43</v>
      </c>
      <c r="C39" s="15"/>
      <c r="D39" s="15"/>
      <c r="E39" s="15"/>
      <c r="F39" s="15"/>
      <c r="G39" s="29"/>
      <c r="H39" s="31"/>
    </row>
    <row r="40" spans="1:8" x14ac:dyDescent="0.3">
      <c r="A40" s="15" t="s">
        <v>44</v>
      </c>
      <c r="B40" s="29" t="s">
        <v>45</v>
      </c>
      <c r="C40" s="15"/>
      <c r="D40" s="15"/>
      <c r="E40" s="15"/>
      <c r="F40" s="15"/>
      <c r="G40" s="29"/>
      <c r="H40" s="31"/>
    </row>
    <row r="41" spans="1:8" x14ac:dyDescent="0.3">
      <c r="A41" s="15" t="s">
        <v>46</v>
      </c>
      <c r="B41" s="29" t="s">
        <v>47</v>
      </c>
      <c r="C41" s="15"/>
      <c r="D41" s="15"/>
      <c r="E41" s="15"/>
      <c r="F41" s="15"/>
      <c r="G41" s="29"/>
      <c r="H41" s="31"/>
    </row>
    <row r="42" spans="1:8" x14ac:dyDescent="0.3">
      <c r="A42" s="15" t="s">
        <v>48</v>
      </c>
      <c r="B42" s="29" t="s">
        <v>49</v>
      </c>
      <c r="C42" s="15"/>
      <c r="D42" s="15"/>
      <c r="E42" s="15"/>
      <c r="F42" s="15"/>
      <c r="G42" s="29"/>
      <c r="H42" s="31"/>
    </row>
    <row r="43" spans="1:8" x14ac:dyDescent="0.3">
      <c r="A43" s="15" t="s">
        <v>50</v>
      </c>
      <c r="B43" s="29" t="s">
        <v>51</v>
      </c>
      <c r="C43" s="15"/>
      <c r="D43" s="15"/>
      <c r="E43" s="15"/>
      <c r="F43" s="15"/>
      <c r="G43" s="29"/>
      <c r="H43" s="31"/>
    </row>
    <row r="44" spans="1:8" x14ac:dyDescent="0.3">
      <c r="A44" s="15" t="s">
        <v>52</v>
      </c>
      <c r="B44" s="29" t="s">
        <v>53</v>
      </c>
      <c r="C44" s="15"/>
      <c r="D44" s="15"/>
      <c r="E44" s="15"/>
      <c r="F44" s="15"/>
      <c r="G44" s="29"/>
      <c r="H44" s="31"/>
    </row>
    <row r="45" spans="1:8" x14ac:dyDescent="0.3">
      <c r="A45" s="15" t="s">
        <v>54</v>
      </c>
      <c r="B45" s="29" t="s">
        <v>55</v>
      </c>
      <c r="C45" s="15"/>
      <c r="D45" s="15"/>
      <c r="E45" s="15"/>
      <c r="F45" s="15"/>
      <c r="G45" s="29"/>
      <c r="H45" s="31"/>
    </row>
    <row r="46" spans="1:8" ht="28.8" x14ac:dyDescent="0.3">
      <c r="A46" s="15" t="s">
        <v>56</v>
      </c>
      <c r="B46" s="29" t="s">
        <v>57</v>
      </c>
      <c r="C46" s="15"/>
      <c r="D46" s="15"/>
      <c r="E46" s="15"/>
      <c r="F46" s="15"/>
      <c r="G46" s="29"/>
      <c r="H46" s="31"/>
    </row>
    <row r="47" spans="1:8" ht="28.8" x14ac:dyDescent="0.3">
      <c r="E47" s="14" t="s">
        <v>58</v>
      </c>
      <c r="F47" s="14" t="str">
        <f>IF((COUNT(C37:C46)&lt;&gt;COUNT(F37:F46)),"", ROUND(SUM(F37:F46),2))</f>
        <v/>
      </c>
      <c r="G47" s="30" t="str">
        <f>IF((COUNT(C37:C46)&lt;&gt;COUNT(F37:F46)),"Neužpildytos visų objektų kainos", "")</f>
        <v>Neužpildytos visų objektų kainos</v>
      </c>
    </row>
    <row r="48" spans="1:8" ht="28.8" x14ac:dyDescent="0.3">
      <c r="C48" s="14" t="s">
        <v>59</v>
      </c>
      <c r="D48" s="17"/>
      <c r="E48" s="14" t="s">
        <v>60</v>
      </c>
      <c r="F48" s="14" t="str">
        <f>IF(OR(F47="",D48=""),"", ROUND(PRODUCT(D48,F47)/100,2))</f>
        <v/>
      </c>
      <c r="G48" s="30" t="str">
        <f>IF(D48="", "Nurodykite taikomą PVM dydį", "")</f>
        <v>Nurodykite taikomą PVM dydį</v>
      </c>
    </row>
    <row r="49" spans="1:8" x14ac:dyDescent="0.3">
      <c r="E49" s="14" t="s">
        <v>61</v>
      </c>
      <c r="F49" s="14">
        <f>IF(ISBLANK(F48), "", ROUND(SUM(F47:F48),2))</f>
        <v>0</v>
      </c>
    </row>
    <row r="53" spans="1:8" ht="28.8" x14ac:dyDescent="0.3">
      <c r="A53" s="11" t="s">
        <v>62</v>
      </c>
      <c r="B53" s="25" t="s">
        <v>63</v>
      </c>
    </row>
    <row r="55" spans="1:8" x14ac:dyDescent="0.3">
      <c r="A55" s="11" t="s">
        <v>27</v>
      </c>
    </row>
    <row r="56" spans="1:8" s="34" customFormat="1" ht="100.8" x14ac:dyDescent="0.3">
      <c r="A56" s="32" t="s">
        <v>28</v>
      </c>
      <c r="B56" s="33" t="s">
        <v>29</v>
      </c>
      <c r="C56" s="32" t="s">
        <v>30</v>
      </c>
      <c r="D56" s="32" t="s">
        <v>31</v>
      </c>
      <c r="E56" s="32" t="s">
        <v>32</v>
      </c>
      <c r="F56" s="32" t="s">
        <v>33</v>
      </c>
      <c r="G56" s="33" t="s">
        <v>34</v>
      </c>
      <c r="H56" s="33" t="s">
        <v>35</v>
      </c>
    </row>
    <row r="57" spans="1:8" ht="28.8" x14ac:dyDescent="0.3">
      <c r="A57" s="14" t="s">
        <v>64</v>
      </c>
      <c r="B57" s="28" t="s">
        <v>65</v>
      </c>
      <c r="C57" s="15"/>
      <c r="D57" s="15"/>
      <c r="E57" s="15"/>
      <c r="F57" s="15"/>
      <c r="G57" s="29"/>
      <c r="H57" s="29"/>
    </row>
    <row r="58" spans="1:8" ht="28.8" x14ac:dyDescent="0.3">
      <c r="A58" s="15" t="s">
        <v>66</v>
      </c>
      <c r="B58" s="29" t="s">
        <v>65</v>
      </c>
      <c r="C58" s="35">
        <v>4400</v>
      </c>
      <c r="D58" s="35" t="s">
        <v>67</v>
      </c>
      <c r="E58" s="16"/>
      <c r="F58" s="15" t="str">
        <f>IF(ISBLANK(E58),"", PRODUCT(C58,E58))</f>
        <v/>
      </c>
      <c r="G58" s="31"/>
      <c r="H58" s="29"/>
    </row>
    <row r="59" spans="1:8" x14ac:dyDescent="0.3">
      <c r="A59" s="15" t="s">
        <v>68</v>
      </c>
      <c r="B59" s="29" t="s">
        <v>69</v>
      </c>
      <c r="C59" s="15"/>
      <c r="D59" s="15"/>
      <c r="E59" s="15"/>
      <c r="F59" s="15"/>
      <c r="G59" s="29"/>
      <c r="H59" s="31"/>
    </row>
    <row r="60" spans="1:8" x14ac:dyDescent="0.3">
      <c r="A60" s="15" t="s">
        <v>70</v>
      </c>
      <c r="B60" s="29" t="s">
        <v>71</v>
      </c>
      <c r="C60" s="15"/>
      <c r="D60" s="15"/>
      <c r="E60" s="15"/>
      <c r="F60" s="15"/>
      <c r="G60" s="29"/>
      <c r="H60" s="31"/>
    </row>
    <row r="61" spans="1:8" ht="28.8" x14ac:dyDescent="0.3">
      <c r="A61" s="15" t="s">
        <v>72</v>
      </c>
      <c r="B61" s="29" t="s">
        <v>73</v>
      </c>
      <c r="C61" s="15"/>
      <c r="D61" s="15"/>
      <c r="E61" s="15"/>
      <c r="F61" s="15"/>
      <c r="G61" s="29"/>
      <c r="H61" s="31"/>
    </row>
    <row r="62" spans="1:8" x14ac:dyDescent="0.3">
      <c r="A62" s="15" t="s">
        <v>74</v>
      </c>
      <c r="B62" s="29" t="s">
        <v>75</v>
      </c>
      <c r="C62" s="15"/>
      <c r="D62" s="15"/>
      <c r="E62" s="15"/>
      <c r="F62" s="15"/>
      <c r="G62" s="29"/>
      <c r="H62" s="31"/>
    </row>
    <row r="63" spans="1:8" x14ac:dyDescent="0.3">
      <c r="A63" s="15" t="s">
        <v>76</v>
      </c>
      <c r="B63" s="29" t="s">
        <v>77</v>
      </c>
      <c r="C63" s="15"/>
      <c r="D63" s="15"/>
      <c r="E63" s="15"/>
      <c r="F63" s="15"/>
      <c r="G63" s="29"/>
      <c r="H63" s="31"/>
    </row>
    <row r="64" spans="1:8" x14ac:dyDescent="0.3">
      <c r="A64" s="15" t="s">
        <v>78</v>
      </c>
      <c r="B64" s="29" t="s">
        <v>79</v>
      </c>
      <c r="C64" s="15"/>
      <c r="D64" s="15"/>
      <c r="E64" s="15"/>
      <c r="F64" s="15"/>
      <c r="G64" s="29"/>
      <c r="H64" s="31"/>
    </row>
    <row r="65" spans="1:8" x14ac:dyDescent="0.3">
      <c r="A65" s="15" t="s">
        <v>80</v>
      </c>
      <c r="B65" s="29" t="s">
        <v>81</v>
      </c>
      <c r="C65" s="15"/>
      <c r="D65" s="15"/>
      <c r="E65" s="15"/>
      <c r="F65" s="15"/>
      <c r="G65" s="29"/>
      <c r="H65" s="31"/>
    </row>
    <row r="66" spans="1:8" x14ac:dyDescent="0.3">
      <c r="A66" s="15" t="s">
        <v>82</v>
      </c>
      <c r="B66" s="29" t="s">
        <v>83</v>
      </c>
      <c r="C66" s="15"/>
      <c r="D66" s="15"/>
      <c r="E66" s="15"/>
      <c r="F66" s="15"/>
      <c r="G66" s="29"/>
      <c r="H66" s="31"/>
    </row>
    <row r="67" spans="1:8" x14ac:dyDescent="0.3">
      <c r="A67" s="15" t="s">
        <v>84</v>
      </c>
      <c r="B67" s="29" t="s">
        <v>85</v>
      </c>
      <c r="C67" s="15"/>
      <c r="D67" s="15"/>
      <c r="E67" s="15"/>
      <c r="F67" s="15"/>
      <c r="G67" s="29"/>
      <c r="H67" s="31"/>
    </row>
    <row r="68" spans="1:8" x14ac:dyDescent="0.3">
      <c r="A68" s="15" t="s">
        <v>86</v>
      </c>
      <c r="B68" s="29" t="s">
        <v>87</v>
      </c>
      <c r="C68" s="15"/>
      <c r="D68" s="15"/>
      <c r="E68" s="15"/>
      <c r="F68" s="15"/>
      <c r="G68" s="29"/>
      <c r="H68" s="31"/>
    </row>
    <row r="69" spans="1:8" ht="43.2" x14ac:dyDescent="0.3">
      <c r="A69" s="15" t="s">
        <v>88</v>
      </c>
      <c r="B69" s="29" t="s">
        <v>89</v>
      </c>
      <c r="C69" s="15"/>
      <c r="D69" s="15"/>
      <c r="E69" s="15"/>
      <c r="F69" s="15"/>
      <c r="G69" s="29"/>
      <c r="H69" s="31"/>
    </row>
    <row r="70" spans="1:8" ht="28.8" x14ac:dyDescent="0.3">
      <c r="E70" s="14" t="s">
        <v>58</v>
      </c>
      <c r="F70" s="14" t="str">
        <f>IF((COUNT(C58:C69)&lt;&gt;COUNT(F58:F69)),"", ROUND(SUM(F58:F69),2))</f>
        <v/>
      </c>
      <c r="G70" s="30" t="str">
        <f>IF((COUNT(C58:C69)&lt;&gt;COUNT(F58:F69)),"Neužpildytos visų objektų kainos", "")</f>
        <v>Neužpildytos visų objektų kainos</v>
      </c>
    </row>
    <row r="71" spans="1:8" ht="28.8" x14ac:dyDescent="0.3">
      <c r="C71" s="14" t="s">
        <v>59</v>
      </c>
      <c r="D71" s="17"/>
      <c r="E71" s="14" t="s">
        <v>60</v>
      </c>
      <c r="F71" s="14" t="str">
        <f>IF(OR(F70="",D71=""),"", ROUND(PRODUCT(D71,F70)/100,2))</f>
        <v/>
      </c>
      <c r="G71" s="30" t="str">
        <f>IF(D71="", "Nurodykite taikomą PVM dydį", "")</f>
        <v>Nurodykite taikomą PVM dydį</v>
      </c>
    </row>
    <row r="72" spans="1:8" x14ac:dyDescent="0.3">
      <c r="E72" s="14" t="s">
        <v>61</v>
      </c>
      <c r="F72" s="14">
        <f>IF(ISBLANK(F71), "", ROUND(SUM(F70:F71),2))</f>
        <v>0</v>
      </c>
    </row>
    <row r="76" spans="1:8" ht="28.8" x14ac:dyDescent="0.3">
      <c r="A76" s="11" t="s">
        <v>90</v>
      </c>
      <c r="B76" s="25" t="s">
        <v>91</v>
      </c>
    </row>
    <row r="78" spans="1:8" x14ac:dyDescent="0.3">
      <c r="A78" s="11" t="s">
        <v>27</v>
      </c>
    </row>
    <row r="79" spans="1:8" s="34" customFormat="1" ht="100.8" x14ac:dyDescent="0.3">
      <c r="A79" s="32" t="s">
        <v>28</v>
      </c>
      <c r="B79" s="33" t="s">
        <v>29</v>
      </c>
      <c r="C79" s="32" t="s">
        <v>30</v>
      </c>
      <c r="D79" s="32" t="s">
        <v>31</v>
      </c>
      <c r="E79" s="32" t="s">
        <v>32</v>
      </c>
      <c r="F79" s="32" t="s">
        <v>33</v>
      </c>
      <c r="G79" s="33" t="s">
        <v>34</v>
      </c>
      <c r="H79" s="33" t="s">
        <v>35</v>
      </c>
    </row>
    <row r="80" spans="1:8" ht="28.8" x14ac:dyDescent="0.3">
      <c r="A80" s="14" t="s">
        <v>92</v>
      </c>
      <c r="B80" s="28" t="s">
        <v>93</v>
      </c>
      <c r="C80" s="15"/>
      <c r="D80" s="15"/>
      <c r="E80" s="15"/>
      <c r="F80" s="15"/>
      <c r="G80" s="29"/>
      <c r="H80" s="29"/>
    </row>
    <row r="81" spans="1:8" x14ac:dyDescent="0.3">
      <c r="A81" s="15" t="s">
        <v>94</v>
      </c>
      <c r="B81" s="29" t="s">
        <v>93</v>
      </c>
      <c r="C81" s="35">
        <v>400000</v>
      </c>
      <c r="D81" s="35" t="s">
        <v>39</v>
      </c>
      <c r="E81" s="16"/>
      <c r="F81" s="15" t="str">
        <f>IF(ISBLANK(E81),"", PRODUCT(C81,E81))</f>
        <v/>
      </c>
      <c r="G81" s="31"/>
      <c r="H81" s="29"/>
    </row>
    <row r="82" spans="1:8" x14ac:dyDescent="0.3">
      <c r="A82" s="15" t="s">
        <v>95</v>
      </c>
      <c r="B82" s="29" t="s">
        <v>96</v>
      </c>
      <c r="C82" s="15"/>
      <c r="D82" s="15"/>
      <c r="E82" s="15"/>
      <c r="F82" s="15"/>
      <c r="G82" s="29"/>
      <c r="H82" s="31"/>
    </row>
    <row r="83" spans="1:8" ht="28.8" x14ac:dyDescent="0.3">
      <c r="A83" s="15" t="s">
        <v>97</v>
      </c>
      <c r="B83" s="29" t="s">
        <v>98</v>
      </c>
      <c r="C83" s="15"/>
      <c r="D83" s="15"/>
      <c r="E83" s="15"/>
      <c r="F83" s="15"/>
      <c r="G83" s="29"/>
      <c r="H83" s="31"/>
    </row>
    <row r="84" spans="1:8" x14ac:dyDescent="0.3">
      <c r="A84" s="15" t="s">
        <v>99</v>
      </c>
      <c r="B84" s="29" t="s">
        <v>100</v>
      </c>
      <c r="C84" s="15"/>
      <c r="D84" s="15"/>
      <c r="E84" s="15"/>
      <c r="F84" s="15"/>
      <c r="G84" s="29"/>
      <c r="H84" s="31"/>
    </row>
    <row r="85" spans="1:8" x14ac:dyDescent="0.3">
      <c r="A85" s="15" t="s">
        <v>101</v>
      </c>
      <c r="B85" s="29" t="s">
        <v>102</v>
      </c>
      <c r="C85" s="15"/>
      <c r="D85" s="15"/>
      <c r="E85" s="15"/>
      <c r="F85" s="15"/>
      <c r="G85" s="29"/>
      <c r="H85" s="31"/>
    </row>
    <row r="86" spans="1:8" ht="28.8" x14ac:dyDescent="0.3">
      <c r="A86" s="15" t="s">
        <v>103</v>
      </c>
      <c r="B86" s="29" t="s">
        <v>104</v>
      </c>
      <c r="C86" s="15"/>
      <c r="D86" s="15"/>
      <c r="E86" s="15"/>
      <c r="F86" s="15"/>
      <c r="G86" s="29"/>
      <c r="H86" s="31"/>
    </row>
    <row r="87" spans="1:8" x14ac:dyDescent="0.3">
      <c r="A87" s="15" t="s">
        <v>105</v>
      </c>
      <c r="B87" s="29" t="s">
        <v>106</v>
      </c>
      <c r="C87" s="15"/>
      <c r="D87" s="15"/>
      <c r="E87" s="15"/>
      <c r="F87" s="15"/>
      <c r="G87" s="29"/>
      <c r="H87" s="31"/>
    </row>
    <row r="88" spans="1:8" x14ac:dyDescent="0.3">
      <c r="A88" s="15" t="s">
        <v>107</v>
      </c>
      <c r="B88" s="29" t="s">
        <v>108</v>
      </c>
      <c r="C88" s="15"/>
      <c r="D88" s="15"/>
      <c r="E88" s="15"/>
      <c r="F88" s="15"/>
      <c r="G88" s="29"/>
      <c r="H88" s="31"/>
    </row>
    <row r="89" spans="1:8" x14ac:dyDescent="0.3">
      <c r="A89" s="15" t="s">
        <v>109</v>
      </c>
      <c r="B89" s="29" t="s">
        <v>85</v>
      </c>
      <c r="C89" s="15"/>
      <c r="D89" s="15"/>
      <c r="E89" s="15"/>
      <c r="F89" s="15"/>
      <c r="G89" s="29"/>
      <c r="H89" s="31"/>
    </row>
    <row r="90" spans="1:8" x14ac:dyDescent="0.3">
      <c r="A90" s="15" t="s">
        <v>110</v>
      </c>
      <c r="B90" s="29" t="s">
        <v>111</v>
      </c>
      <c r="C90" s="15"/>
      <c r="D90" s="15"/>
      <c r="E90" s="15"/>
      <c r="F90" s="15"/>
      <c r="G90" s="29"/>
      <c r="H90" s="31"/>
    </row>
    <row r="91" spans="1:8" ht="43.2" x14ac:dyDescent="0.3">
      <c r="A91" s="15" t="s">
        <v>112</v>
      </c>
      <c r="B91" s="29" t="s">
        <v>89</v>
      </c>
      <c r="C91" s="15"/>
      <c r="D91" s="15"/>
      <c r="E91" s="15"/>
      <c r="F91" s="15"/>
      <c r="G91" s="29"/>
      <c r="H91" s="31"/>
    </row>
    <row r="92" spans="1:8" ht="28.8" x14ac:dyDescent="0.3">
      <c r="E92" s="14" t="s">
        <v>58</v>
      </c>
      <c r="F92" s="14" t="str">
        <f>IF((COUNT(C81:C91)&lt;&gt;COUNT(F81:F91)),"", ROUND(SUM(F81:F91),2))</f>
        <v/>
      </c>
      <c r="G92" s="30" t="str">
        <f>IF((COUNT(C81:C91)&lt;&gt;COUNT(F81:F91)),"Neužpildytos visų objektų kainos", "")</f>
        <v>Neužpildytos visų objektų kainos</v>
      </c>
    </row>
    <row r="93" spans="1:8" ht="28.8" x14ac:dyDescent="0.3">
      <c r="C93" s="14" t="s">
        <v>59</v>
      </c>
      <c r="D93" s="17"/>
      <c r="E93" s="14" t="s">
        <v>60</v>
      </c>
      <c r="F93" s="14" t="str">
        <f>IF(OR(F92="",D93=""),"", ROUND(PRODUCT(D93,F92)/100,2))</f>
        <v/>
      </c>
      <c r="G93" s="30" t="str">
        <f>IF(D93="", "Nurodykite taikomą PVM dydį", "")</f>
        <v>Nurodykite taikomą PVM dydį</v>
      </c>
    </row>
    <row r="94" spans="1:8" x14ac:dyDescent="0.3">
      <c r="E94" s="14" t="s">
        <v>61</v>
      </c>
      <c r="F94" s="14">
        <f>IF(ISBLANK(F93), "", ROUND(SUM(F92:F93),2))</f>
        <v>0</v>
      </c>
    </row>
    <row r="98" spans="1:8" ht="28.8" x14ac:dyDescent="0.3">
      <c r="A98" s="11" t="s">
        <v>113</v>
      </c>
      <c r="B98" s="25" t="s">
        <v>114</v>
      </c>
    </row>
    <row r="100" spans="1:8" x14ac:dyDescent="0.3">
      <c r="A100" s="11" t="s">
        <v>27</v>
      </c>
    </row>
    <row r="101" spans="1:8" ht="100.8" x14ac:dyDescent="0.3">
      <c r="A101" s="14" t="s">
        <v>28</v>
      </c>
      <c r="B101" s="28" t="s">
        <v>29</v>
      </c>
      <c r="C101" s="14" t="s">
        <v>30</v>
      </c>
      <c r="D101" s="14" t="s">
        <v>31</v>
      </c>
      <c r="E101" s="14" t="s">
        <v>32</v>
      </c>
      <c r="F101" s="14" t="s">
        <v>33</v>
      </c>
      <c r="G101" s="28" t="s">
        <v>34</v>
      </c>
      <c r="H101" s="28" t="s">
        <v>35</v>
      </c>
    </row>
    <row r="102" spans="1:8" ht="28.8" x14ac:dyDescent="0.3">
      <c r="A102" s="14" t="s">
        <v>115</v>
      </c>
      <c r="B102" s="28" t="s">
        <v>116</v>
      </c>
      <c r="C102" s="15"/>
      <c r="D102" s="15"/>
      <c r="E102" s="15"/>
      <c r="F102" s="15"/>
      <c r="G102" s="29"/>
      <c r="H102" s="29"/>
    </row>
    <row r="103" spans="1:8" ht="28.8" x14ac:dyDescent="0.3">
      <c r="A103" s="15" t="s">
        <v>117</v>
      </c>
      <c r="B103" s="29" t="s">
        <v>116</v>
      </c>
      <c r="C103" s="35">
        <v>200000</v>
      </c>
      <c r="D103" s="35" t="s">
        <v>39</v>
      </c>
      <c r="E103" s="16"/>
      <c r="F103" s="15" t="str">
        <f>IF(ISBLANK(E103),"", PRODUCT(C103,E103))</f>
        <v/>
      </c>
      <c r="G103" s="31"/>
      <c r="H103" s="29"/>
    </row>
    <row r="104" spans="1:8" ht="28.8" x14ac:dyDescent="0.3">
      <c r="A104" s="15" t="s">
        <v>118</v>
      </c>
      <c r="B104" s="29" t="s">
        <v>119</v>
      </c>
      <c r="C104" s="15"/>
      <c r="D104" s="15"/>
      <c r="E104" s="15"/>
      <c r="F104" s="15"/>
      <c r="G104" s="29"/>
      <c r="H104" s="31"/>
    </row>
    <row r="105" spans="1:8" x14ac:dyDescent="0.3">
      <c r="A105" s="15" t="s">
        <v>120</v>
      </c>
      <c r="B105" s="29" t="s">
        <v>121</v>
      </c>
      <c r="C105" s="15"/>
      <c r="D105" s="15"/>
      <c r="E105" s="15"/>
      <c r="F105" s="15"/>
      <c r="G105" s="29"/>
      <c r="H105" s="31"/>
    </row>
    <row r="106" spans="1:8" x14ac:dyDescent="0.3">
      <c r="A106" s="15" t="s">
        <v>122</v>
      </c>
      <c r="B106" s="29" t="s">
        <v>102</v>
      </c>
      <c r="C106" s="15"/>
      <c r="D106" s="15"/>
      <c r="E106" s="15"/>
      <c r="F106" s="15"/>
      <c r="G106" s="29"/>
      <c r="H106" s="31"/>
    </row>
    <row r="107" spans="1:8" ht="28.8" x14ac:dyDescent="0.3">
      <c r="A107" s="15" t="s">
        <v>123</v>
      </c>
      <c r="B107" s="29" t="s">
        <v>104</v>
      </c>
      <c r="C107" s="15"/>
      <c r="D107" s="15"/>
      <c r="E107" s="15"/>
      <c r="F107" s="15"/>
      <c r="G107" s="29"/>
      <c r="H107" s="31"/>
    </row>
    <row r="108" spans="1:8" x14ac:dyDescent="0.3">
      <c r="A108" s="15" t="s">
        <v>124</v>
      </c>
      <c r="B108" s="29" t="s">
        <v>106</v>
      </c>
      <c r="C108" s="15"/>
      <c r="D108" s="15"/>
      <c r="E108" s="15"/>
      <c r="F108" s="15"/>
      <c r="G108" s="29"/>
      <c r="H108" s="31"/>
    </row>
    <row r="109" spans="1:8" x14ac:dyDescent="0.3">
      <c r="A109" s="15" t="s">
        <v>125</v>
      </c>
      <c r="B109" s="29" t="s">
        <v>126</v>
      </c>
      <c r="C109" s="15"/>
      <c r="D109" s="15"/>
      <c r="E109" s="15"/>
      <c r="F109" s="15"/>
      <c r="G109" s="29"/>
      <c r="H109" s="31"/>
    </row>
    <row r="110" spans="1:8" x14ac:dyDescent="0.3">
      <c r="A110" s="15" t="s">
        <v>127</v>
      </c>
      <c r="B110" s="29" t="s">
        <v>128</v>
      </c>
      <c r="C110" s="15"/>
      <c r="D110" s="15"/>
      <c r="E110" s="15"/>
      <c r="F110" s="15"/>
      <c r="G110" s="29"/>
      <c r="H110" s="31"/>
    </row>
    <row r="111" spans="1:8" ht="43.2" x14ac:dyDescent="0.3">
      <c r="A111" s="15" t="s">
        <v>129</v>
      </c>
      <c r="B111" s="29" t="s">
        <v>89</v>
      </c>
      <c r="C111" s="15"/>
      <c r="D111" s="15"/>
      <c r="E111" s="15"/>
      <c r="F111" s="15"/>
      <c r="G111" s="29"/>
      <c r="H111" s="31"/>
    </row>
    <row r="112" spans="1:8" ht="28.8" x14ac:dyDescent="0.3">
      <c r="E112" s="14" t="s">
        <v>58</v>
      </c>
      <c r="F112" s="14" t="str">
        <f>IF((COUNT(C103:C111)&lt;&gt;COUNT(F103:F111)),"", ROUND(SUM(F103:F111),2))</f>
        <v/>
      </c>
      <c r="G112" s="30" t="str">
        <f>IF((COUNT(C103:C111)&lt;&gt;COUNT(F103:F111)),"Neužpildytos visų objektų kainos", "")</f>
        <v>Neužpildytos visų objektų kainos</v>
      </c>
    </row>
    <row r="113" spans="1:8" ht="28.8" x14ac:dyDescent="0.3">
      <c r="C113" s="14" t="s">
        <v>59</v>
      </c>
      <c r="D113" s="17"/>
      <c r="E113" s="14" t="s">
        <v>60</v>
      </c>
      <c r="F113" s="14" t="str">
        <f>IF(OR(F112="",D113=""),"", ROUND(PRODUCT(D113,F112)/100,2))</f>
        <v/>
      </c>
      <c r="G113" s="30" t="str">
        <f>IF(D113="", "Nurodykite taikomą PVM dydį", "")</f>
        <v>Nurodykite taikomą PVM dydį</v>
      </c>
    </row>
    <row r="114" spans="1:8" x14ac:dyDescent="0.3">
      <c r="E114" s="14" t="s">
        <v>61</v>
      </c>
      <c r="F114" s="14">
        <f>IF(ISBLANK(F113), "", ROUND(SUM(F112:F113),2))</f>
        <v>0</v>
      </c>
    </row>
    <row r="118" spans="1:8" ht="28.8" x14ac:dyDescent="0.3">
      <c r="A118" s="11" t="s">
        <v>130</v>
      </c>
      <c r="B118" s="25" t="s">
        <v>131</v>
      </c>
    </row>
    <row r="120" spans="1:8" x14ac:dyDescent="0.3">
      <c r="A120" s="11" t="s">
        <v>27</v>
      </c>
    </row>
    <row r="121" spans="1:8" s="34" customFormat="1" ht="100.8" x14ac:dyDescent="0.3">
      <c r="A121" s="32" t="s">
        <v>28</v>
      </c>
      <c r="B121" s="33" t="s">
        <v>29</v>
      </c>
      <c r="C121" s="32" t="s">
        <v>30</v>
      </c>
      <c r="D121" s="32" t="s">
        <v>31</v>
      </c>
      <c r="E121" s="32" t="s">
        <v>32</v>
      </c>
      <c r="F121" s="32" t="s">
        <v>33</v>
      </c>
      <c r="G121" s="33" t="s">
        <v>34</v>
      </c>
      <c r="H121" s="33" t="s">
        <v>35</v>
      </c>
    </row>
    <row r="122" spans="1:8" x14ac:dyDescent="0.3">
      <c r="A122" s="14" t="s">
        <v>132</v>
      </c>
      <c r="B122" s="28" t="s">
        <v>133</v>
      </c>
      <c r="C122" s="15"/>
      <c r="D122" s="15"/>
      <c r="E122" s="15"/>
      <c r="F122" s="15"/>
      <c r="G122" s="29"/>
      <c r="H122" s="29"/>
    </row>
    <row r="123" spans="1:8" x14ac:dyDescent="0.3">
      <c r="A123" s="15" t="s">
        <v>134</v>
      </c>
      <c r="B123" s="29" t="s">
        <v>133</v>
      </c>
      <c r="C123" s="35">
        <v>300000</v>
      </c>
      <c r="D123" s="35" t="s">
        <v>135</v>
      </c>
      <c r="E123" s="16"/>
      <c r="F123" s="15" t="str">
        <f>IF(ISBLANK(E123),"", PRODUCT(C123,E123))</f>
        <v/>
      </c>
      <c r="G123" s="31"/>
      <c r="H123" s="29"/>
    </row>
    <row r="124" spans="1:8" x14ac:dyDescent="0.3">
      <c r="A124" s="15" t="s">
        <v>136</v>
      </c>
      <c r="B124" s="29" t="s">
        <v>69</v>
      </c>
      <c r="C124" s="15"/>
      <c r="D124" s="15"/>
      <c r="E124" s="15"/>
      <c r="F124" s="15"/>
      <c r="G124" s="29"/>
      <c r="H124" s="31"/>
    </row>
    <row r="125" spans="1:8" x14ac:dyDescent="0.3">
      <c r="A125" s="15" t="s">
        <v>137</v>
      </c>
      <c r="B125" s="29" t="s">
        <v>138</v>
      </c>
      <c r="C125" s="15"/>
      <c r="D125" s="15"/>
      <c r="E125" s="15"/>
      <c r="F125" s="15"/>
      <c r="G125" s="29"/>
      <c r="H125" s="31"/>
    </row>
    <row r="126" spans="1:8" x14ac:dyDescent="0.3">
      <c r="A126" s="15" t="s">
        <v>139</v>
      </c>
      <c r="B126" s="29" t="s">
        <v>102</v>
      </c>
      <c r="C126" s="15"/>
      <c r="D126" s="15"/>
      <c r="E126" s="15"/>
      <c r="F126" s="15"/>
      <c r="G126" s="29"/>
      <c r="H126" s="31"/>
    </row>
    <row r="127" spans="1:8" ht="28.8" x14ac:dyDescent="0.3">
      <c r="A127" s="15" t="s">
        <v>140</v>
      </c>
      <c r="B127" s="29" t="s">
        <v>104</v>
      </c>
      <c r="C127" s="15"/>
      <c r="D127" s="15"/>
      <c r="E127" s="15"/>
      <c r="F127" s="15"/>
      <c r="G127" s="29"/>
      <c r="H127" s="31"/>
    </row>
    <row r="128" spans="1:8" x14ac:dyDescent="0.3">
      <c r="A128" s="15" t="s">
        <v>141</v>
      </c>
      <c r="B128" s="29" t="s">
        <v>142</v>
      </c>
      <c r="C128" s="15"/>
      <c r="D128" s="15"/>
      <c r="E128" s="15"/>
      <c r="F128" s="15"/>
      <c r="G128" s="29"/>
      <c r="H128" s="31"/>
    </row>
    <row r="129" spans="1:8" x14ac:dyDescent="0.3">
      <c r="A129" s="15" t="s">
        <v>143</v>
      </c>
      <c r="B129" s="29" t="s">
        <v>144</v>
      </c>
      <c r="C129" s="15"/>
      <c r="D129" s="15"/>
      <c r="E129" s="15"/>
      <c r="F129" s="15"/>
      <c r="G129" s="29"/>
      <c r="H129" s="31"/>
    </row>
    <row r="130" spans="1:8" x14ac:dyDescent="0.3">
      <c r="A130" s="15" t="s">
        <v>145</v>
      </c>
      <c r="B130" s="29" t="s">
        <v>102</v>
      </c>
      <c r="C130" s="15"/>
      <c r="D130" s="15"/>
      <c r="E130" s="15"/>
      <c r="F130" s="15"/>
      <c r="G130" s="29"/>
      <c r="H130" s="31"/>
    </row>
    <row r="131" spans="1:8" x14ac:dyDescent="0.3">
      <c r="A131" s="15" t="s">
        <v>146</v>
      </c>
      <c r="B131" s="37" t="s">
        <v>106</v>
      </c>
      <c r="C131" s="15"/>
      <c r="D131" s="15"/>
      <c r="E131" s="15"/>
      <c r="F131" s="15"/>
      <c r="G131" s="29"/>
      <c r="H131" s="31"/>
    </row>
    <row r="132" spans="1:8" x14ac:dyDescent="0.3">
      <c r="A132" s="15" t="s">
        <v>147</v>
      </c>
      <c r="B132" s="29" t="s">
        <v>108</v>
      </c>
      <c r="C132" s="15"/>
      <c r="D132" s="15"/>
      <c r="E132" s="15"/>
      <c r="F132" s="15"/>
      <c r="G132" s="29"/>
      <c r="H132" s="31"/>
    </row>
    <row r="133" spans="1:8" x14ac:dyDescent="0.3">
      <c r="A133" s="15" t="s">
        <v>148</v>
      </c>
      <c r="B133" s="29" t="s">
        <v>126</v>
      </c>
      <c r="C133" s="15"/>
      <c r="D133" s="15"/>
      <c r="E133" s="15"/>
      <c r="F133" s="15"/>
      <c r="G133" s="29"/>
      <c r="H133" s="31"/>
    </row>
    <row r="134" spans="1:8" ht="43.2" x14ac:dyDescent="0.3">
      <c r="A134" s="15" t="s">
        <v>149</v>
      </c>
      <c r="B134" s="29" t="s">
        <v>150</v>
      </c>
      <c r="C134" s="15"/>
      <c r="D134" s="15"/>
      <c r="E134" s="15"/>
      <c r="F134" s="15"/>
      <c r="G134" s="29"/>
      <c r="H134" s="31"/>
    </row>
    <row r="135" spans="1:8" ht="28.8" x14ac:dyDescent="0.3">
      <c r="E135" s="14" t="s">
        <v>58</v>
      </c>
      <c r="F135" s="14" t="str">
        <f>IF((COUNT(C123:C134)&lt;&gt;COUNT(F123:F134)),"", ROUND(SUM(F123:F134),2))</f>
        <v/>
      </c>
      <c r="G135" s="30" t="str">
        <f>IF((COUNT(C123:C134)&lt;&gt;COUNT(F123:F134)),"Neužpildytos visų objektų kainos", "")</f>
        <v>Neužpildytos visų objektų kainos</v>
      </c>
    </row>
    <row r="136" spans="1:8" ht="28.8" x14ac:dyDescent="0.3">
      <c r="C136" s="14" t="s">
        <v>59</v>
      </c>
      <c r="D136" s="17"/>
      <c r="E136" s="14" t="s">
        <v>60</v>
      </c>
      <c r="F136" s="14" t="str">
        <f>IF(OR(F135="",D136=""),"", ROUND(PRODUCT(D136,F135)/100,2))</f>
        <v/>
      </c>
      <c r="G136" s="30" t="str">
        <f>IF(D136="", "Nurodykite taikomą PVM dydį", "")</f>
        <v>Nurodykite taikomą PVM dydį</v>
      </c>
    </row>
    <row r="137" spans="1:8" x14ac:dyDescent="0.3">
      <c r="E137" s="14" t="s">
        <v>61</v>
      </c>
      <c r="F137" s="14">
        <f>IF(ISBLANK(F136), "", ROUND(SUM(F135:F136),2))</f>
        <v>0</v>
      </c>
    </row>
    <row r="141" spans="1:8" x14ac:dyDescent="0.3">
      <c r="A141" s="11" t="s">
        <v>151</v>
      </c>
      <c r="B141" s="25" t="s">
        <v>152</v>
      </c>
    </row>
    <row r="143" spans="1:8" x14ac:dyDescent="0.3">
      <c r="A143" s="11" t="s">
        <v>27</v>
      </c>
    </row>
    <row r="144" spans="1:8" s="34" customFormat="1" ht="100.8" x14ac:dyDescent="0.3">
      <c r="A144" s="32" t="s">
        <v>28</v>
      </c>
      <c r="B144" s="33" t="s">
        <v>29</v>
      </c>
      <c r="C144" s="32" t="s">
        <v>30</v>
      </c>
      <c r="D144" s="32" t="s">
        <v>31</v>
      </c>
      <c r="E144" s="32" t="s">
        <v>32</v>
      </c>
      <c r="F144" s="32" t="s">
        <v>33</v>
      </c>
      <c r="G144" s="33" t="s">
        <v>34</v>
      </c>
      <c r="H144" s="33" t="s">
        <v>35</v>
      </c>
    </row>
    <row r="145" spans="1:8" x14ac:dyDescent="0.3">
      <c r="A145" s="14" t="s">
        <v>153</v>
      </c>
      <c r="B145" s="28" t="s">
        <v>154</v>
      </c>
      <c r="C145" s="15"/>
      <c r="D145" s="15"/>
      <c r="E145" s="15"/>
      <c r="F145" s="15"/>
      <c r="G145" s="29"/>
      <c r="H145" s="29"/>
    </row>
    <row r="146" spans="1:8" x14ac:dyDescent="0.3">
      <c r="A146" s="15" t="s">
        <v>155</v>
      </c>
      <c r="B146" s="29" t="s">
        <v>154</v>
      </c>
      <c r="C146" s="35">
        <v>600000</v>
      </c>
      <c r="D146" s="35" t="s">
        <v>39</v>
      </c>
      <c r="E146" s="16"/>
      <c r="F146" s="15" t="str">
        <f>IF(ISBLANK(E146),"", PRODUCT(C146,E146))</f>
        <v/>
      </c>
      <c r="G146" s="31"/>
      <c r="H146" s="29"/>
    </row>
    <row r="147" spans="1:8" ht="28.8" x14ac:dyDescent="0.3">
      <c r="A147" s="15" t="s">
        <v>156</v>
      </c>
      <c r="B147" s="29" t="s">
        <v>157</v>
      </c>
      <c r="C147" s="15"/>
      <c r="D147" s="15"/>
      <c r="E147" s="15"/>
      <c r="F147" s="15"/>
      <c r="G147" s="29"/>
      <c r="H147" s="31"/>
    </row>
    <row r="148" spans="1:8" x14ac:dyDescent="0.3">
      <c r="A148" s="15" t="s">
        <v>158</v>
      </c>
      <c r="B148" s="29" t="s">
        <v>159</v>
      </c>
      <c r="C148" s="15"/>
      <c r="D148" s="15"/>
      <c r="E148" s="15"/>
      <c r="F148" s="15"/>
      <c r="G148" s="29"/>
      <c r="H148" s="31"/>
    </row>
    <row r="149" spans="1:8" x14ac:dyDescent="0.3">
      <c r="A149" s="15" t="s">
        <v>160</v>
      </c>
      <c r="B149" s="29" t="s">
        <v>161</v>
      </c>
      <c r="C149" s="15"/>
      <c r="D149" s="15"/>
      <c r="E149" s="15"/>
      <c r="F149" s="15"/>
      <c r="G149" s="29"/>
      <c r="H149" s="31"/>
    </row>
    <row r="150" spans="1:8" x14ac:dyDescent="0.3">
      <c r="A150" s="15" t="s">
        <v>162</v>
      </c>
      <c r="B150" s="29" t="s">
        <v>163</v>
      </c>
      <c r="C150" s="15"/>
      <c r="D150" s="15"/>
      <c r="E150" s="15"/>
      <c r="F150" s="15"/>
      <c r="G150" s="29"/>
      <c r="H150" s="31"/>
    </row>
    <row r="151" spans="1:8" x14ac:dyDescent="0.3">
      <c r="A151" s="15" t="s">
        <v>164</v>
      </c>
      <c r="B151" s="29" t="s">
        <v>106</v>
      </c>
      <c r="C151" s="15"/>
      <c r="D151" s="15"/>
      <c r="E151" s="15"/>
      <c r="F151" s="15"/>
      <c r="G151" s="29"/>
      <c r="H151" s="31"/>
    </row>
    <row r="152" spans="1:8" x14ac:dyDescent="0.3">
      <c r="A152" s="15" t="s">
        <v>165</v>
      </c>
      <c r="B152" s="29" t="s">
        <v>166</v>
      </c>
      <c r="C152" s="15"/>
      <c r="D152" s="15"/>
      <c r="E152" s="15"/>
      <c r="F152" s="15"/>
      <c r="G152" s="29"/>
      <c r="H152" s="31"/>
    </row>
    <row r="153" spans="1:8" x14ac:dyDescent="0.3">
      <c r="A153" s="15" t="s">
        <v>167</v>
      </c>
      <c r="B153" s="29" t="s">
        <v>168</v>
      </c>
      <c r="C153" s="15"/>
      <c r="D153" s="15"/>
      <c r="E153" s="15"/>
      <c r="F153" s="15"/>
      <c r="G153" s="29"/>
      <c r="H153" s="31"/>
    </row>
    <row r="154" spans="1:8" ht="28.8" x14ac:dyDescent="0.3">
      <c r="E154" s="14" t="s">
        <v>58</v>
      </c>
      <c r="F154" s="14" t="str">
        <f>IF((COUNT(C146:C153)&lt;&gt;COUNT(F146:F153)),"", ROUND(SUM(F146:F153),2))</f>
        <v/>
      </c>
      <c r="G154" s="30" t="str">
        <f>IF((COUNT(C146:C153)&lt;&gt;COUNT(F146:F153)),"Neužpildytos visų objektų kainos", "")</f>
        <v>Neužpildytos visų objektų kainos</v>
      </c>
    </row>
    <row r="155" spans="1:8" ht="28.8" x14ac:dyDescent="0.3">
      <c r="C155" s="14" t="s">
        <v>59</v>
      </c>
      <c r="D155" s="17"/>
      <c r="E155" s="14" t="s">
        <v>60</v>
      </c>
      <c r="F155" s="14" t="str">
        <f>IF(OR(F154="",D155=""),"", ROUND(PRODUCT(D155,F154)/100,2))</f>
        <v/>
      </c>
      <c r="G155" s="30" t="str">
        <f>IF(D155="", "Nurodykite taikomą PVM dydį", "")</f>
        <v>Nurodykite taikomą PVM dydį</v>
      </c>
    </row>
    <row r="156" spans="1:8" x14ac:dyDescent="0.3">
      <c r="E156" s="14" t="s">
        <v>61</v>
      </c>
      <c r="F156" s="14">
        <f>IF(ISBLANK(F155), "", ROUND(SUM(F154:F155),2))</f>
        <v>0</v>
      </c>
    </row>
    <row r="160" spans="1:8" ht="28.8" x14ac:dyDescent="0.3">
      <c r="A160" s="11" t="s">
        <v>169</v>
      </c>
      <c r="B160" s="25" t="s">
        <v>170</v>
      </c>
    </row>
    <row r="162" spans="1:8" x14ac:dyDescent="0.3">
      <c r="A162" s="11" t="s">
        <v>27</v>
      </c>
    </row>
    <row r="163" spans="1:8" s="34" customFormat="1" ht="100.8" x14ac:dyDescent="0.3">
      <c r="A163" s="32" t="s">
        <v>28</v>
      </c>
      <c r="B163" s="33" t="s">
        <v>29</v>
      </c>
      <c r="C163" s="32" t="s">
        <v>30</v>
      </c>
      <c r="D163" s="32" t="s">
        <v>31</v>
      </c>
      <c r="E163" s="32" t="s">
        <v>32</v>
      </c>
      <c r="F163" s="32" t="s">
        <v>33</v>
      </c>
      <c r="G163" s="33" t="s">
        <v>34</v>
      </c>
      <c r="H163" s="33" t="s">
        <v>35</v>
      </c>
    </row>
    <row r="164" spans="1:8" ht="28.8" x14ac:dyDescent="0.3">
      <c r="A164" s="14" t="s">
        <v>171</v>
      </c>
      <c r="B164" s="28" t="s">
        <v>172</v>
      </c>
      <c r="C164" s="15"/>
      <c r="D164" s="15"/>
      <c r="E164" s="15"/>
      <c r="F164" s="15"/>
      <c r="G164" s="29"/>
      <c r="H164" s="29"/>
    </row>
    <row r="165" spans="1:8" x14ac:dyDescent="0.3">
      <c r="A165" s="15" t="s">
        <v>173</v>
      </c>
      <c r="B165" s="29" t="s">
        <v>174</v>
      </c>
      <c r="C165" s="35">
        <v>200</v>
      </c>
      <c r="D165" s="35" t="s">
        <v>39</v>
      </c>
      <c r="E165" s="16"/>
      <c r="F165" s="15" t="str">
        <f>IF(ISBLANK(E165),"", PRODUCT(C165,E165))</f>
        <v/>
      </c>
      <c r="G165" s="31"/>
      <c r="H165" s="29"/>
    </row>
    <row r="166" spans="1:8" x14ac:dyDescent="0.3">
      <c r="A166" s="15" t="s">
        <v>175</v>
      </c>
      <c r="B166" s="29" t="s">
        <v>176</v>
      </c>
      <c r="C166" s="35"/>
      <c r="D166" s="35"/>
      <c r="E166" s="15"/>
      <c r="F166" s="15"/>
      <c r="G166" s="29"/>
      <c r="H166" s="31"/>
    </row>
    <row r="167" spans="1:8" ht="43.2" x14ac:dyDescent="0.3">
      <c r="A167" s="15" t="s">
        <v>177</v>
      </c>
      <c r="B167" s="29" t="s">
        <v>178</v>
      </c>
      <c r="C167" s="35"/>
      <c r="D167" s="35"/>
      <c r="E167" s="15"/>
      <c r="F167" s="15"/>
      <c r="G167" s="29"/>
      <c r="H167" s="31"/>
    </row>
    <row r="168" spans="1:8" x14ac:dyDescent="0.3">
      <c r="A168" s="15" t="s">
        <v>179</v>
      </c>
      <c r="B168" s="29" t="s">
        <v>180</v>
      </c>
      <c r="C168" s="35"/>
      <c r="D168" s="35"/>
      <c r="E168" s="15"/>
      <c r="F168" s="15"/>
      <c r="G168" s="29"/>
      <c r="H168" s="31"/>
    </row>
    <row r="169" spans="1:8" ht="28.8" x14ac:dyDescent="0.3">
      <c r="A169" s="15" t="s">
        <v>181</v>
      </c>
      <c r="B169" s="29" t="s">
        <v>182</v>
      </c>
      <c r="C169" s="35"/>
      <c r="D169" s="35"/>
      <c r="E169" s="15"/>
      <c r="F169" s="15"/>
      <c r="G169" s="29"/>
      <c r="H169" s="31"/>
    </row>
    <row r="170" spans="1:8" x14ac:dyDescent="0.3">
      <c r="A170" s="15" t="s">
        <v>183</v>
      </c>
      <c r="B170" s="29" t="s">
        <v>184</v>
      </c>
      <c r="C170" s="35">
        <v>8</v>
      </c>
      <c r="D170" s="35" t="s">
        <v>39</v>
      </c>
      <c r="E170" s="15">
        <v>0</v>
      </c>
      <c r="F170" s="15">
        <f>IF(ISBLANK(E170),"", PRODUCT(C170,E170))</f>
        <v>0</v>
      </c>
      <c r="G170" s="31"/>
      <c r="H170" s="29"/>
    </row>
    <row r="171" spans="1:8" x14ac:dyDescent="0.3">
      <c r="A171" s="15" t="s">
        <v>185</v>
      </c>
      <c r="B171" s="29" t="s">
        <v>186</v>
      </c>
      <c r="C171" s="15"/>
      <c r="D171" s="15"/>
      <c r="E171" s="15"/>
      <c r="F171" s="15"/>
      <c r="G171" s="29"/>
      <c r="H171" s="31"/>
    </row>
    <row r="172" spans="1:8" ht="28.8" x14ac:dyDescent="0.3">
      <c r="E172" s="14" t="s">
        <v>58</v>
      </c>
      <c r="F172" s="14" t="str">
        <f>IF((COUNT(C165:C171)&lt;&gt;COUNT(F165:F171)),"", ROUND(SUM(F165:F171),2))</f>
        <v/>
      </c>
      <c r="G172" s="30" t="str">
        <f>IF((COUNT(C165:C171)&lt;&gt;COUNT(F165:F171)),"Neužpildytos visų objektų kainos", "")</f>
        <v>Neužpildytos visų objektų kainos</v>
      </c>
    </row>
    <row r="173" spans="1:8" ht="28.8" x14ac:dyDescent="0.3">
      <c r="C173" s="14" t="s">
        <v>59</v>
      </c>
      <c r="D173" s="17"/>
      <c r="E173" s="14" t="s">
        <v>60</v>
      </c>
      <c r="F173" s="14" t="str">
        <f>IF(OR(F172="",D173=""),"", ROUND(PRODUCT(D173,F172)/100,2))</f>
        <v/>
      </c>
      <c r="G173" s="30" t="str">
        <f>IF(D173="", "Nurodykite taikomą PVM dydį", "")</f>
        <v>Nurodykite taikomą PVM dydį</v>
      </c>
    </row>
    <row r="174" spans="1:8" x14ac:dyDescent="0.3">
      <c r="E174" s="14" t="s">
        <v>61</v>
      </c>
      <c r="F174" s="14">
        <f>IF(ISBLANK(F173), "", ROUND(SUM(F172:F173),2))</f>
        <v>0</v>
      </c>
    </row>
    <row r="178" spans="1:8" x14ac:dyDescent="0.3">
      <c r="A178" s="11" t="s">
        <v>187</v>
      </c>
      <c r="B178" s="25" t="s">
        <v>188</v>
      </c>
    </row>
    <row r="180" spans="1:8" x14ac:dyDescent="0.3">
      <c r="A180" s="11" t="s">
        <v>27</v>
      </c>
    </row>
    <row r="181" spans="1:8" s="34" customFormat="1" ht="100.8" x14ac:dyDescent="0.3">
      <c r="A181" s="32" t="s">
        <v>28</v>
      </c>
      <c r="B181" s="33" t="s">
        <v>29</v>
      </c>
      <c r="C181" s="32" t="s">
        <v>30</v>
      </c>
      <c r="D181" s="32" t="s">
        <v>31</v>
      </c>
      <c r="E181" s="32" t="s">
        <v>32</v>
      </c>
      <c r="F181" s="32" t="s">
        <v>33</v>
      </c>
      <c r="G181" s="33" t="s">
        <v>34</v>
      </c>
      <c r="H181" s="33" t="s">
        <v>35</v>
      </c>
    </row>
    <row r="182" spans="1:8" x14ac:dyDescent="0.3">
      <c r="A182" s="14" t="s">
        <v>189</v>
      </c>
      <c r="B182" s="28" t="s">
        <v>190</v>
      </c>
      <c r="C182" s="15"/>
      <c r="D182" s="15"/>
      <c r="E182" s="15"/>
      <c r="F182" s="15"/>
      <c r="G182" s="29"/>
      <c r="H182" s="29"/>
    </row>
    <row r="183" spans="1:8" x14ac:dyDescent="0.3">
      <c r="A183" s="15" t="s">
        <v>191</v>
      </c>
      <c r="B183" s="29" t="s">
        <v>190</v>
      </c>
      <c r="C183" s="35">
        <v>35000</v>
      </c>
      <c r="D183" s="35" t="s">
        <v>192</v>
      </c>
      <c r="E183" s="16"/>
      <c r="F183" s="15" t="str">
        <f>IF(ISBLANK(E183),"", PRODUCT(C183,E183))</f>
        <v/>
      </c>
      <c r="G183" s="31"/>
      <c r="H183" s="29"/>
    </row>
    <row r="184" spans="1:8" ht="28.8" x14ac:dyDescent="0.3">
      <c r="A184" s="15" t="s">
        <v>193</v>
      </c>
      <c r="B184" s="29" t="s">
        <v>194</v>
      </c>
      <c r="C184" s="15"/>
      <c r="D184" s="15"/>
      <c r="E184" s="15"/>
      <c r="F184" s="15"/>
      <c r="G184" s="29"/>
      <c r="H184" s="31"/>
    </row>
    <row r="185" spans="1:8" ht="28.8" x14ac:dyDescent="0.3">
      <c r="A185" s="15" t="s">
        <v>195</v>
      </c>
      <c r="B185" s="29" t="s">
        <v>196</v>
      </c>
      <c r="C185" s="15"/>
      <c r="D185" s="15"/>
      <c r="E185" s="15"/>
      <c r="F185" s="15"/>
      <c r="G185" s="29"/>
      <c r="H185" s="31"/>
    </row>
    <row r="186" spans="1:8" x14ac:dyDescent="0.3">
      <c r="A186" s="15" t="s">
        <v>197</v>
      </c>
      <c r="B186" s="29" t="s">
        <v>198</v>
      </c>
      <c r="C186" s="15"/>
      <c r="D186" s="15"/>
      <c r="E186" s="15"/>
      <c r="F186" s="15"/>
      <c r="G186" s="29"/>
      <c r="H186" s="31"/>
    </row>
    <row r="187" spans="1:8" ht="28.8" x14ac:dyDescent="0.3">
      <c r="A187" s="15" t="s">
        <v>199</v>
      </c>
      <c r="B187" s="29" t="s">
        <v>200</v>
      </c>
      <c r="C187" s="15"/>
      <c r="D187" s="15"/>
      <c r="E187" s="15"/>
      <c r="F187" s="15"/>
      <c r="G187" s="29"/>
      <c r="H187" s="31"/>
    </row>
    <row r="188" spans="1:8" ht="28.8" x14ac:dyDescent="0.3">
      <c r="E188" s="14" t="s">
        <v>58</v>
      </c>
      <c r="F188" s="14" t="str">
        <f>IF((COUNT(C183:C187)&lt;&gt;COUNT(F183:F187)),"", ROUND(SUM(F183:F187),2))</f>
        <v/>
      </c>
      <c r="G188" s="30" t="str">
        <f>IF((COUNT(C183:C187)&lt;&gt;COUNT(F183:F187)),"Neužpildytos visų objektų kainos", "")</f>
        <v>Neužpildytos visų objektų kainos</v>
      </c>
    </row>
    <row r="189" spans="1:8" ht="28.8" x14ac:dyDescent="0.3">
      <c r="C189" s="14" t="s">
        <v>59</v>
      </c>
      <c r="D189" s="17"/>
      <c r="E189" s="14" t="s">
        <v>60</v>
      </c>
      <c r="F189" s="14" t="str">
        <f>IF(OR(F188="",D189=""),"", ROUND(PRODUCT(D189,F188)/100,2))</f>
        <v/>
      </c>
      <c r="G189" s="30" t="str">
        <f>IF(D189="", "Nurodykite taikomą PVM dydį", "")</f>
        <v>Nurodykite taikomą PVM dydį</v>
      </c>
    </row>
    <row r="190" spans="1:8" x14ac:dyDescent="0.3">
      <c r="E190" s="14" t="s">
        <v>61</v>
      </c>
      <c r="F190" s="14">
        <f>IF(ISBLANK(F189), "", ROUND(SUM(F188:F189),2))</f>
        <v>0</v>
      </c>
    </row>
    <row r="194" spans="1:8" x14ac:dyDescent="0.3">
      <c r="A194" s="11" t="s">
        <v>201</v>
      </c>
      <c r="B194" s="25" t="s">
        <v>202</v>
      </c>
    </row>
    <row r="196" spans="1:8" x14ac:dyDescent="0.3">
      <c r="A196" s="11" t="s">
        <v>27</v>
      </c>
    </row>
    <row r="197" spans="1:8" s="34" customFormat="1" ht="100.8" x14ac:dyDescent="0.3">
      <c r="A197" s="32" t="s">
        <v>28</v>
      </c>
      <c r="B197" s="33" t="s">
        <v>29</v>
      </c>
      <c r="C197" s="32" t="s">
        <v>30</v>
      </c>
      <c r="D197" s="32" t="s">
        <v>31</v>
      </c>
      <c r="E197" s="32" t="s">
        <v>32</v>
      </c>
      <c r="F197" s="32" t="s">
        <v>33</v>
      </c>
      <c r="G197" s="33" t="s">
        <v>34</v>
      </c>
      <c r="H197" s="33" t="s">
        <v>35</v>
      </c>
    </row>
    <row r="198" spans="1:8" x14ac:dyDescent="0.3">
      <c r="A198" s="14" t="s">
        <v>203</v>
      </c>
      <c r="B198" s="28" t="s">
        <v>204</v>
      </c>
      <c r="C198" s="15"/>
      <c r="D198" s="15"/>
      <c r="E198" s="15"/>
      <c r="F198" s="15"/>
      <c r="G198" s="29"/>
      <c r="H198" s="29"/>
    </row>
    <row r="199" spans="1:8" x14ac:dyDescent="0.3">
      <c r="A199" s="15" t="s">
        <v>205</v>
      </c>
      <c r="B199" s="29" t="s">
        <v>206</v>
      </c>
      <c r="C199" s="35">
        <v>11200</v>
      </c>
      <c r="D199" s="35" t="s">
        <v>192</v>
      </c>
      <c r="E199" s="16"/>
      <c r="F199" s="15" t="str">
        <f>IF(ISBLANK(E199),"", PRODUCT(C199,E199))</f>
        <v/>
      </c>
      <c r="G199" s="31"/>
      <c r="H199" s="29"/>
    </row>
    <row r="200" spans="1:8" ht="28.8" x14ac:dyDescent="0.3">
      <c r="A200" s="15" t="s">
        <v>207</v>
      </c>
      <c r="B200" s="29" t="s">
        <v>208</v>
      </c>
      <c r="C200" s="35"/>
      <c r="D200" s="35"/>
      <c r="E200" s="15"/>
      <c r="F200" s="15"/>
      <c r="G200" s="29"/>
      <c r="H200" s="31"/>
    </row>
    <row r="201" spans="1:8" x14ac:dyDescent="0.3">
      <c r="A201" s="15" t="s">
        <v>209</v>
      </c>
      <c r="B201" s="29" t="s">
        <v>210</v>
      </c>
      <c r="C201" s="15"/>
      <c r="D201" s="15"/>
      <c r="E201" s="15"/>
      <c r="F201" s="15"/>
      <c r="G201" s="29"/>
      <c r="H201" s="31"/>
    </row>
    <row r="202" spans="1:8" x14ac:dyDescent="0.3">
      <c r="A202" s="15" t="s">
        <v>211</v>
      </c>
      <c r="B202" s="29" t="s">
        <v>212</v>
      </c>
      <c r="C202" s="15"/>
      <c r="D202" s="15"/>
      <c r="E202" s="15"/>
      <c r="F202" s="15"/>
      <c r="G202" s="29"/>
      <c r="H202" s="31"/>
    </row>
    <row r="203" spans="1:8" ht="64.8" customHeight="1" x14ac:dyDescent="0.3">
      <c r="A203" s="15" t="s">
        <v>213</v>
      </c>
      <c r="B203" s="38" t="s">
        <v>954</v>
      </c>
      <c r="C203" s="15"/>
      <c r="D203" s="15"/>
      <c r="E203" s="15"/>
      <c r="F203" s="15"/>
      <c r="G203" s="29"/>
      <c r="H203" s="31"/>
    </row>
    <row r="204" spans="1:8" x14ac:dyDescent="0.3">
      <c r="A204" s="15" t="s">
        <v>214</v>
      </c>
      <c r="B204" s="29" t="s">
        <v>215</v>
      </c>
      <c r="C204" s="15"/>
      <c r="D204" s="15"/>
      <c r="E204" s="15"/>
      <c r="F204" s="15"/>
      <c r="G204" s="29"/>
      <c r="H204" s="31"/>
    </row>
    <row r="205" spans="1:8" ht="28.8" x14ac:dyDescent="0.3">
      <c r="E205" s="14" t="s">
        <v>58</v>
      </c>
      <c r="F205" s="14" t="str">
        <f>IF((COUNT(C199:C204)&lt;&gt;COUNT(F199:F204)),"", ROUND(SUM(F199:F204),2))</f>
        <v/>
      </c>
      <c r="G205" s="30" t="str">
        <f>IF((COUNT(C199:C204)&lt;&gt;COUNT(F199:F204)),"Neužpildytos visų objektų kainos", "")</f>
        <v>Neužpildytos visų objektų kainos</v>
      </c>
    </row>
    <row r="206" spans="1:8" ht="28.8" x14ac:dyDescent="0.3">
      <c r="C206" s="14" t="s">
        <v>59</v>
      </c>
      <c r="D206" s="17"/>
      <c r="E206" s="14" t="s">
        <v>60</v>
      </c>
      <c r="F206" s="14" t="str">
        <f>IF(OR(F205="",D206=""),"", ROUND(PRODUCT(D206,F205)/100,2))</f>
        <v/>
      </c>
      <c r="G206" s="30" t="str">
        <f>IF(D206="", "Nurodykite taikomą PVM dydį", "")</f>
        <v>Nurodykite taikomą PVM dydį</v>
      </c>
    </row>
    <row r="207" spans="1:8" x14ac:dyDescent="0.3">
      <c r="E207" s="14" t="s">
        <v>61</v>
      </c>
      <c r="F207" s="14">
        <f>IF(ISBLANK(F206), "", ROUND(SUM(F205:F206),2))</f>
        <v>0</v>
      </c>
    </row>
    <row r="211" spans="1:8" x14ac:dyDescent="0.3">
      <c r="A211" s="11" t="s">
        <v>216</v>
      </c>
      <c r="B211" s="25" t="s">
        <v>202</v>
      </c>
    </row>
    <row r="213" spans="1:8" x14ac:dyDescent="0.3">
      <c r="A213" s="11" t="s">
        <v>27</v>
      </c>
    </row>
    <row r="214" spans="1:8" s="34" customFormat="1" ht="100.8" x14ac:dyDescent="0.3">
      <c r="A214" s="32" t="s">
        <v>28</v>
      </c>
      <c r="B214" s="33" t="s">
        <v>29</v>
      </c>
      <c r="C214" s="32" t="s">
        <v>30</v>
      </c>
      <c r="D214" s="32" t="s">
        <v>31</v>
      </c>
      <c r="E214" s="32" t="s">
        <v>32</v>
      </c>
      <c r="F214" s="32" t="s">
        <v>33</v>
      </c>
      <c r="G214" s="33" t="s">
        <v>34</v>
      </c>
      <c r="H214" s="33" t="s">
        <v>35</v>
      </c>
    </row>
    <row r="215" spans="1:8" x14ac:dyDescent="0.3">
      <c r="A215" s="14" t="s">
        <v>217</v>
      </c>
      <c r="B215" s="28" t="s">
        <v>204</v>
      </c>
      <c r="C215" s="15"/>
      <c r="D215" s="15"/>
      <c r="E215" s="15"/>
      <c r="F215" s="15"/>
      <c r="G215" s="29"/>
      <c r="H215" s="29"/>
    </row>
    <row r="216" spans="1:8" x14ac:dyDescent="0.3">
      <c r="A216" s="15" t="s">
        <v>218</v>
      </c>
      <c r="B216" s="29" t="s">
        <v>219</v>
      </c>
      <c r="C216" s="35">
        <v>364000</v>
      </c>
      <c r="D216" s="35" t="s">
        <v>220</v>
      </c>
      <c r="E216" s="16"/>
      <c r="F216" s="15" t="str">
        <f>IF(ISBLANK(E216),"", PRODUCT(C216,E216))</f>
        <v/>
      </c>
      <c r="G216" s="31"/>
      <c r="H216" s="29"/>
    </row>
    <row r="217" spans="1:8" x14ac:dyDescent="0.3">
      <c r="A217" s="15" t="s">
        <v>221</v>
      </c>
      <c r="B217" s="29" t="s">
        <v>222</v>
      </c>
      <c r="C217" s="15"/>
      <c r="D217" s="15"/>
      <c r="E217" s="15"/>
      <c r="F217" s="15"/>
      <c r="G217" s="29"/>
      <c r="H217" s="31"/>
    </row>
    <row r="218" spans="1:8" x14ac:dyDescent="0.3">
      <c r="A218" s="15" t="s">
        <v>223</v>
      </c>
      <c r="B218" s="29" t="s">
        <v>224</v>
      </c>
      <c r="C218" s="15"/>
      <c r="D218" s="15"/>
      <c r="E218" s="15"/>
      <c r="F218" s="15"/>
      <c r="G218" s="29"/>
      <c r="H218" s="31"/>
    </row>
    <row r="219" spans="1:8" x14ac:dyDescent="0.3">
      <c r="A219" s="15" t="s">
        <v>225</v>
      </c>
      <c r="B219" s="29" t="s">
        <v>210</v>
      </c>
      <c r="C219" s="15"/>
      <c r="D219" s="15"/>
      <c r="E219" s="15"/>
      <c r="F219" s="15"/>
      <c r="G219" s="29"/>
      <c r="H219" s="31"/>
    </row>
    <row r="220" spans="1:8" x14ac:dyDescent="0.3">
      <c r="A220" s="15" t="s">
        <v>226</v>
      </c>
      <c r="B220" s="29" t="s">
        <v>227</v>
      </c>
      <c r="C220" s="15"/>
      <c r="D220" s="15"/>
      <c r="E220" s="15"/>
      <c r="F220" s="15"/>
      <c r="G220" s="29"/>
      <c r="H220" s="31"/>
    </row>
    <row r="221" spans="1:8" ht="57.6" x14ac:dyDescent="0.3">
      <c r="A221" s="15" t="s">
        <v>228</v>
      </c>
      <c r="B221" s="37" t="s">
        <v>953</v>
      </c>
      <c r="C221" s="15"/>
      <c r="D221" s="15"/>
      <c r="E221" s="15"/>
      <c r="F221" s="15"/>
      <c r="G221" s="29"/>
      <c r="H221" s="31"/>
    </row>
    <row r="222" spans="1:8" x14ac:dyDescent="0.3">
      <c r="A222" s="15" t="s">
        <v>229</v>
      </c>
      <c r="B222" s="29" t="s">
        <v>215</v>
      </c>
      <c r="C222" s="15"/>
      <c r="D222" s="15"/>
      <c r="E222" s="15"/>
      <c r="F222" s="15"/>
      <c r="G222" s="29"/>
      <c r="H222" s="31"/>
    </row>
    <row r="223" spans="1:8" ht="28.8" x14ac:dyDescent="0.3">
      <c r="E223" s="14" t="s">
        <v>58</v>
      </c>
      <c r="F223" s="14" t="str">
        <f>IF((COUNT(C216:C222)&lt;&gt;COUNT(F216:F222)),"", ROUND(SUM(F216:F222),2))</f>
        <v/>
      </c>
      <c r="G223" s="30" t="str">
        <f>IF((COUNT(C216:C222)&lt;&gt;COUNT(F216:F222)),"Neužpildytos visų objektų kainos", "")</f>
        <v>Neužpildytos visų objektų kainos</v>
      </c>
    </row>
    <row r="224" spans="1:8" ht="28.8" x14ac:dyDescent="0.3">
      <c r="C224" s="14" t="s">
        <v>59</v>
      </c>
      <c r="D224" s="17"/>
      <c r="E224" s="14" t="s">
        <v>60</v>
      </c>
      <c r="F224" s="14" t="str">
        <f>IF(OR(F223="",D224=""),"", ROUND(PRODUCT(D224,F223)/100,2))</f>
        <v/>
      </c>
      <c r="G224" s="30" t="str">
        <f>IF(D224="", "Nurodykite taikomą PVM dydį", "")</f>
        <v>Nurodykite taikomą PVM dydį</v>
      </c>
    </row>
    <row r="225" spans="1:8" x14ac:dyDescent="0.3">
      <c r="E225" s="14" t="s">
        <v>61</v>
      </c>
      <c r="F225" s="14">
        <f>IF(ISBLANK(F224), "", ROUND(SUM(F223:F224),2))</f>
        <v>0</v>
      </c>
    </row>
    <row r="229" spans="1:8" ht="28.8" x14ac:dyDescent="0.3">
      <c r="A229" s="11" t="s">
        <v>230</v>
      </c>
      <c r="B229" s="25" t="s">
        <v>231</v>
      </c>
    </row>
    <row r="231" spans="1:8" x14ac:dyDescent="0.3">
      <c r="A231" s="11" t="s">
        <v>27</v>
      </c>
    </row>
    <row r="232" spans="1:8" s="34" customFormat="1" ht="100.8" x14ac:dyDescent="0.3">
      <c r="A232" s="32" t="s">
        <v>28</v>
      </c>
      <c r="B232" s="33" t="s">
        <v>29</v>
      </c>
      <c r="C232" s="32" t="s">
        <v>30</v>
      </c>
      <c r="D232" s="32" t="s">
        <v>31</v>
      </c>
      <c r="E232" s="32" t="s">
        <v>32</v>
      </c>
      <c r="F232" s="32" t="s">
        <v>33</v>
      </c>
      <c r="G232" s="33" t="s">
        <v>34</v>
      </c>
      <c r="H232" s="33" t="s">
        <v>35</v>
      </c>
    </row>
    <row r="233" spans="1:8" x14ac:dyDescent="0.3">
      <c r="A233" s="14" t="s">
        <v>232</v>
      </c>
      <c r="B233" s="28" t="s">
        <v>233</v>
      </c>
      <c r="C233" s="15"/>
      <c r="D233" s="15"/>
      <c r="E233" s="15"/>
      <c r="F233" s="15"/>
      <c r="G233" s="29"/>
      <c r="H233" s="29"/>
    </row>
    <row r="234" spans="1:8" x14ac:dyDescent="0.3">
      <c r="A234" s="15" t="s">
        <v>234</v>
      </c>
      <c r="B234" s="29" t="s">
        <v>233</v>
      </c>
      <c r="C234" s="35">
        <v>800</v>
      </c>
      <c r="D234" s="35" t="s">
        <v>192</v>
      </c>
      <c r="E234" s="16"/>
      <c r="F234" s="15" t="str">
        <f>IF(ISBLANK(E234),"", PRODUCT(C234,E234))</f>
        <v/>
      </c>
      <c r="G234" s="31"/>
      <c r="H234" s="29"/>
    </row>
    <row r="235" spans="1:8" x14ac:dyDescent="0.3">
      <c r="A235" s="15" t="s">
        <v>235</v>
      </c>
      <c r="B235" s="29" t="s">
        <v>236</v>
      </c>
      <c r="C235" s="35"/>
      <c r="D235" s="35"/>
      <c r="E235" s="15"/>
      <c r="F235" s="15"/>
      <c r="G235" s="29"/>
      <c r="H235" s="31"/>
    </row>
    <row r="236" spans="1:8" x14ac:dyDescent="0.3">
      <c r="A236" s="15" t="s">
        <v>237</v>
      </c>
      <c r="B236" s="29" t="s">
        <v>238</v>
      </c>
      <c r="C236" s="15"/>
      <c r="D236" s="15"/>
      <c r="E236" s="15"/>
      <c r="F236" s="15"/>
      <c r="G236" s="29"/>
      <c r="H236" s="31"/>
    </row>
    <row r="237" spans="1:8" x14ac:dyDescent="0.3">
      <c r="A237" s="15" t="s">
        <v>239</v>
      </c>
      <c r="B237" s="29" t="s">
        <v>240</v>
      </c>
      <c r="C237" s="15"/>
      <c r="D237" s="15"/>
      <c r="E237" s="15"/>
      <c r="F237" s="15"/>
      <c r="G237" s="29"/>
      <c r="H237" s="31"/>
    </row>
    <row r="238" spans="1:8" x14ac:dyDescent="0.3">
      <c r="A238" s="15" t="s">
        <v>241</v>
      </c>
      <c r="B238" s="29" t="s">
        <v>242</v>
      </c>
      <c r="C238" s="15"/>
      <c r="D238" s="15"/>
      <c r="E238" s="15"/>
      <c r="F238" s="15"/>
      <c r="G238" s="29"/>
      <c r="H238" s="31"/>
    </row>
    <row r="239" spans="1:8" x14ac:dyDescent="0.3">
      <c r="A239" s="15" t="s">
        <v>243</v>
      </c>
      <c r="B239" s="29" t="s">
        <v>244</v>
      </c>
      <c r="C239" s="15"/>
      <c r="D239" s="15"/>
      <c r="E239" s="15"/>
      <c r="F239" s="15"/>
      <c r="G239" s="29"/>
      <c r="H239" s="31"/>
    </row>
    <row r="240" spans="1:8" x14ac:dyDescent="0.3">
      <c r="A240" s="15" t="s">
        <v>245</v>
      </c>
      <c r="B240" s="29" t="s">
        <v>246</v>
      </c>
      <c r="C240" s="15"/>
      <c r="D240" s="15"/>
      <c r="E240" s="15"/>
      <c r="F240" s="15"/>
      <c r="G240" s="29"/>
      <c r="H240" s="31"/>
    </row>
    <row r="241" spans="1:8" x14ac:dyDescent="0.3">
      <c r="A241" s="15" t="s">
        <v>247</v>
      </c>
      <c r="B241" s="29" t="s">
        <v>248</v>
      </c>
      <c r="C241" s="15"/>
      <c r="D241" s="15"/>
      <c r="E241" s="15"/>
      <c r="F241" s="15"/>
      <c r="G241" s="29"/>
      <c r="H241" s="31"/>
    </row>
    <row r="242" spans="1:8" ht="28.8" x14ac:dyDescent="0.3">
      <c r="A242" s="15" t="s">
        <v>249</v>
      </c>
      <c r="B242" s="29" t="s">
        <v>98</v>
      </c>
      <c r="C242" s="15"/>
      <c r="D242" s="15"/>
      <c r="E242" s="15"/>
      <c r="F242" s="15"/>
      <c r="G242" s="29"/>
      <c r="H242" s="31"/>
    </row>
    <row r="243" spans="1:8" x14ac:dyDescent="0.3">
      <c r="A243" s="15" t="s">
        <v>250</v>
      </c>
      <c r="B243" s="29" t="s">
        <v>251</v>
      </c>
      <c r="C243" s="15"/>
      <c r="D243" s="15"/>
      <c r="E243" s="15"/>
      <c r="F243" s="15"/>
      <c r="G243" s="29"/>
      <c r="H243" s="31"/>
    </row>
    <row r="244" spans="1:8" x14ac:dyDescent="0.3">
      <c r="A244" s="15" t="s">
        <v>252</v>
      </c>
      <c r="B244" s="29" t="s">
        <v>253</v>
      </c>
      <c r="C244" s="15"/>
      <c r="D244" s="15"/>
      <c r="E244" s="15"/>
      <c r="F244" s="15"/>
      <c r="G244" s="29"/>
      <c r="H244" s="31"/>
    </row>
    <row r="245" spans="1:8" x14ac:dyDescent="0.3">
      <c r="A245" s="15" t="s">
        <v>254</v>
      </c>
      <c r="B245" s="29" t="s">
        <v>255</v>
      </c>
      <c r="C245" s="15"/>
      <c r="D245" s="15"/>
      <c r="E245" s="15"/>
      <c r="F245" s="15"/>
      <c r="G245" s="29"/>
      <c r="H245" s="31"/>
    </row>
    <row r="246" spans="1:8" x14ac:dyDescent="0.3">
      <c r="A246" s="15" t="s">
        <v>256</v>
      </c>
      <c r="B246" s="29" t="s">
        <v>126</v>
      </c>
      <c r="C246" s="15"/>
      <c r="D246" s="15"/>
      <c r="E246" s="15"/>
      <c r="F246" s="15"/>
      <c r="G246" s="29"/>
      <c r="H246" s="31"/>
    </row>
    <row r="247" spans="1:8" ht="43.2" x14ac:dyDescent="0.3">
      <c r="A247" s="15" t="s">
        <v>257</v>
      </c>
      <c r="B247" s="29" t="s">
        <v>150</v>
      </c>
      <c r="C247" s="15"/>
      <c r="D247" s="15"/>
      <c r="E247" s="15"/>
      <c r="F247" s="15"/>
      <c r="G247" s="29"/>
      <c r="H247" s="31"/>
    </row>
    <row r="248" spans="1:8" ht="28.8" x14ac:dyDescent="0.3">
      <c r="E248" s="14" t="s">
        <v>58</v>
      </c>
      <c r="F248" s="14" t="str">
        <f>IF((COUNT(C234:C247)&lt;&gt;COUNT(F234:F247)),"", ROUND(SUM(F234:F247),2))</f>
        <v/>
      </c>
      <c r="G248" s="30" t="str">
        <f>IF((COUNT(C234:C247)&lt;&gt;COUNT(F234:F247)),"Neužpildytos visų objektų kainos", "")</f>
        <v>Neužpildytos visų objektų kainos</v>
      </c>
    </row>
    <row r="249" spans="1:8" ht="28.8" x14ac:dyDescent="0.3">
      <c r="C249" s="14" t="s">
        <v>59</v>
      </c>
      <c r="D249" s="17"/>
      <c r="E249" s="14" t="s">
        <v>60</v>
      </c>
      <c r="F249" s="14" t="str">
        <f>IF(OR(F248="",D249=""),"", ROUND(PRODUCT(D249,F248)/100,2))</f>
        <v/>
      </c>
      <c r="G249" s="30" t="str">
        <f>IF(D249="", "Nurodykite taikomą PVM dydį", "")</f>
        <v>Nurodykite taikomą PVM dydį</v>
      </c>
    </row>
    <row r="250" spans="1:8" x14ac:dyDescent="0.3">
      <c r="E250" s="14" t="s">
        <v>61</v>
      </c>
      <c r="F250" s="14">
        <f>IF(ISBLANK(F249), "", ROUND(SUM(F248:F249),2))</f>
        <v>0</v>
      </c>
    </row>
    <row r="254" spans="1:8" x14ac:dyDescent="0.3">
      <c r="A254" s="11" t="s">
        <v>258</v>
      </c>
      <c r="B254" s="25" t="s">
        <v>259</v>
      </c>
    </row>
    <row r="256" spans="1:8" x14ac:dyDescent="0.3">
      <c r="A256" s="11" t="s">
        <v>27</v>
      </c>
    </row>
    <row r="257" spans="1:8" s="34" customFormat="1" ht="100.8" x14ac:dyDescent="0.3">
      <c r="A257" s="32" t="s">
        <v>28</v>
      </c>
      <c r="B257" s="33" t="s">
        <v>29</v>
      </c>
      <c r="C257" s="32" t="s">
        <v>30</v>
      </c>
      <c r="D257" s="32" t="s">
        <v>31</v>
      </c>
      <c r="E257" s="32" t="s">
        <v>32</v>
      </c>
      <c r="F257" s="32" t="s">
        <v>33</v>
      </c>
      <c r="G257" s="33" t="s">
        <v>34</v>
      </c>
      <c r="H257" s="33" t="s">
        <v>35</v>
      </c>
    </row>
    <row r="258" spans="1:8" x14ac:dyDescent="0.3">
      <c r="A258" s="14" t="s">
        <v>260</v>
      </c>
      <c r="B258" s="28" t="s">
        <v>261</v>
      </c>
      <c r="C258" s="15"/>
      <c r="D258" s="15"/>
      <c r="E258" s="15"/>
      <c r="F258" s="15"/>
      <c r="G258" s="29"/>
      <c r="H258" s="29"/>
    </row>
    <row r="259" spans="1:8" x14ac:dyDescent="0.3">
      <c r="A259" s="15" t="s">
        <v>262</v>
      </c>
      <c r="B259" s="29" t="s">
        <v>263</v>
      </c>
      <c r="C259" s="35">
        <v>2000</v>
      </c>
      <c r="D259" s="35" t="s">
        <v>192</v>
      </c>
      <c r="E259" s="16"/>
      <c r="F259" s="15" t="str">
        <f>IF(ISBLANK(E259),"", PRODUCT(C259,E259))</f>
        <v/>
      </c>
      <c r="G259" s="31"/>
      <c r="H259" s="29"/>
    </row>
    <row r="260" spans="1:8" ht="28.8" x14ac:dyDescent="0.3">
      <c r="A260" s="15" t="s">
        <v>264</v>
      </c>
      <c r="B260" s="29" t="s">
        <v>265</v>
      </c>
      <c r="C260" s="35"/>
      <c r="D260" s="35"/>
      <c r="E260" s="15"/>
      <c r="F260" s="15"/>
      <c r="G260" s="29"/>
      <c r="H260" s="31"/>
    </row>
    <row r="261" spans="1:8" x14ac:dyDescent="0.3">
      <c r="A261" s="15" t="s">
        <v>266</v>
      </c>
      <c r="B261" s="29" t="s">
        <v>267</v>
      </c>
      <c r="C261" s="35"/>
      <c r="D261" s="35"/>
      <c r="E261" s="15"/>
      <c r="F261" s="15"/>
      <c r="G261" s="29"/>
      <c r="H261" s="31"/>
    </row>
    <row r="262" spans="1:8" x14ac:dyDescent="0.3">
      <c r="A262" s="15" t="s">
        <v>268</v>
      </c>
      <c r="B262" s="29" t="s">
        <v>269</v>
      </c>
      <c r="C262" s="35"/>
      <c r="D262" s="35"/>
      <c r="E262" s="15"/>
      <c r="F262" s="15"/>
      <c r="G262" s="29"/>
      <c r="H262" s="31"/>
    </row>
    <row r="263" spans="1:8" ht="28.8" x14ac:dyDescent="0.3">
      <c r="A263" s="15" t="s">
        <v>270</v>
      </c>
      <c r="B263" s="29" t="s">
        <v>271</v>
      </c>
      <c r="C263" s="35"/>
      <c r="D263" s="35"/>
      <c r="E263" s="15"/>
      <c r="F263" s="15"/>
      <c r="G263" s="29"/>
      <c r="H263" s="31"/>
    </row>
    <row r="264" spans="1:8" x14ac:dyDescent="0.3">
      <c r="A264" s="15" t="s">
        <v>272</v>
      </c>
      <c r="B264" s="29" t="s">
        <v>253</v>
      </c>
      <c r="C264" s="35"/>
      <c r="D264" s="35"/>
      <c r="E264" s="15"/>
      <c r="F264" s="15"/>
      <c r="G264" s="29"/>
      <c r="H264" s="31"/>
    </row>
    <row r="265" spans="1:8" x14ac:dyDescent="0.3">
      <c r="A265" s="15" t="s">
        <v>273</v>
      </c>
      <c r="B265" s="29" t="s">
        <v>274</v>
      </c>
      <c r="C265" s="35"/>
      <c r="D265" s="35"/>
      <c r="E265" s="15"/>
      <c r="F265" s="15"/>
      <c r="G265" s="29"/>
      <c r="H265" s="31"/>
    </row>
    <row r="266" spans="1:8" ht="43.2" x14ac:dyDescent="0.3">
      <c r="A266" s="15" t="s">
        <v>275</v>
      </c>
      <c r="B266" s="29" t="s">
        <v>150</v>
      </c>
      <c r="C266" s="35"/>
      <c r="D266" s="35"/>
      <c r="E266" s="15"/>
      <c r="F266" s="15"/>
      <c r="G266" s="29"/>
      <c r="H266" s="31"/>
    </row>
    <row r="267" spans="1:8" x14ac:dyDescent="0.3">
      <c r="A267" s="15" t="s">
        <v>276</v>
      </c>
      <c r="B267" s="29" t="s">
        <v>277</v>
      </c>
      <c r="C267" s="35">
        <v>1300</v>
      </c>
      <c r="D267" s="35" t="s">
        <v>192</v>
      </c>
      <c r="E267" s="16"/>
      <c r="F267" s="15" t="str">
        <f>IF(ISBLANK(E267),"", PRODUCT(C267,E267))</f>
        <v/>
      </c>
      <c r="G267" s="31"/>
      <c r="H267" s="29"/>
    </row>
    <row r="268" spans="1:8" x14ac:dyDescent="0.3">
      <c r="A268" s="15" t="s">
        <v>278</v>
      </c>
      <c r="B268" s="29" t="s">
        <v>279</v>
      </c>
      <c r="C268" s="15"/>
      <c r="D268" s="15"/>
      <c r="E268" s="15"/>
      <c r="F268" s="15"/>
      <c r="G268" s="29"/>
      <c r="H268" s="31"/>
    </row>
    <row r="269" spans="1:8" x14ac:dyDescent="0.3">
      <c r="A269" s="15" t="s">
        <v>280</v>
      </c>
      <c r="B269" s="29" t="s">
        <v>281</v>
      </c>
      <c r="C269" s="15"/>
      <c r="D269" s="15"/>
      <c r="E269" s="15"/>
      <c r="F269" s="15"/>
      <c r="G269" s="29"/>
      <c r="H269" s="31"/>
    </row>
    <row r="270" spans="1:8" x14ac:dyDescent="0.3">
      <c r="A270" s="15" t="s">
        <v>282</v>
      </c>
      <c r="B270" s="29" t="s">
        <v>283</v>
      </c>
      <c r="C270" s="15"/>
      <c r="D270" s="15"/>
      <c r="E270" s="15"/>
      <c r="F270" s="15"/>
      <c r="G270" s="29"/>
      <c r="H270" s="31"/>
    </row>
    <row r="271" spans="1:8" x14ac:dyDescent="0.3">
      <c r="A271" s="15" t="s">
        <v>284</v>
      </c>
      <c r="B271" s="29" t="s">
        <v>285</v>
      </c>
      <c r="C271" s="15"/>
      <c r="D271" s="15"/>
      <c r="E271" s="15"/>
      <c r="F271" s="15"/>
      <c r="G271" s="29"/>
      <c r="H271" s="31"/>
    </row>
    <row r="272" spans="1:8" ht="28.8" x14ac:dyDescent="0.3">
      <c r="A272" s="15" t="s">
        <v>286</v>
      </c>
      <c r="B272" s="29" t="s">
        <v>271</v>
      </c>
      <c r="C272" s="15"/>
      <c r="D272" s="15"/>
      <c r="E272" s="15"/>
      <c r="F272" s="15"/>
      <c r="G272" s="29"/>
      <c r="H272" s="31"/>
    </row>
    <row r="273" spans="1:8" x14ac:dyDescent="0.3">
      <c r="A273" s="15" t="s">
        <v>287</v>
      </c>
      <c r="B273" s="29" t="s">
        <v>253</v>
      </c>
      <c r="C273" s="15"/>
      <c r="D273" s="15"/>
      <c r="E273" s="15"/>
      <c r="F273" s="15"/>
      <c r="G273" s="29"/>
      <c r="H273" s="31"/>
    </row>
    <row r="274" spans="1:8" ht="43.2" x14ac:dyDescent="0.3">
      <c r="A274" s="15" t="s">
        <v>288</v>
      </c>
      <c r="B274" s="29" t="s">
        <v>150</v>
      </c>
      <c r="C274" s="15"/>
      <c r="D274" s="15"/>
      <c r="E274" s="15"/>
      <c r="F274" s="15"/>
      <c r="G274" s="29"/>
      <c r="H274" s="31"/>
    </row>
    <row r="275" spans="1:8" ht="28.8" x14ac:dyDescent="0.3">
      <c r="E275" s="14" t="s">
        <v>58</v>
      </c>
      <c r="F275" s="14" t="str">
        <f>IF((COUNT(C259:C274)&lt;&gt;COUNT(F259:F274)),"", ROUND(SUM(F259:F274),2))</f>
        <v/>
      </c>
      <c r="G275" s="30" t="str">
        <f>IF((COUNT(C259:C274)&lt;&gt;COUNT(F259:F274)),"Neužpildytos visų objektų kainos", "")</f>
        <v>Neužpildytos visų objektų kainos</v>
      </c>
    </row>
    <row r="276" spans="1:8" ht="28.8" x14ac:dyDescent="0.3">
      <c r="C276" s="14" t="s">
        <v>59</v>
      </c>
      <c r="D276" s="17"/>
      <c r="E276" s="14" t="s">
        <v>60</v>
      </c>
      <c r="F276" s="14" t="str">
        <f>IF(OR(F275="",D276=""),"", ROUND(PRODUCT(D276,F275)/100,2))</f>
        <v/>
      </c>
      <c r="G276" s="30" t="str">
        <f>IF(D276="", "Nurodykite taikomą PVM dydį", "")</f>
        <v>Nurodykite taikomą PVM dydį</v>
      </c>
    </row>
    <row r="277" spans="1:8" x14ac:dyDescent="0.3">
      <c r="E277" s="14" t="s">
        <v>61</v>
      </c>
      <c r="F277" s="14">
        <f>IF(ISBLANK(F276), "", ROUND(SUM(F275:F276),2))</f>
        <v>0</v>
      </c>
    </row>
    <row r="281" spans="1:8" ht="28.8" x14ac:dyDescent="0.3">
      <c r="A281" s="11" t="s">
        <v>289</v>
      </c>
      <c r="B281" s="25" t="s">
        <v>290</v>
      </c>
    </row>
    <row r="283" spans="1:8" x14ac:dyDescent="0.3">
      <c r="A283" s="11" t="s">
        <v>27</v>
      </c>
    </row>
    <row r="284" spans="1:8" s="34" customFormat="1" ht="100.8" x14ac:dyDescent="0.3">
      <c r="A284" s="32" t="s">
        <v>28</v>
      </c>
      <c r="B284" s="33" t="s">
        <v>29</v>
      </c>
      <c r="C284" s="32" t="s">
        <v>30</v>
      </c>
      <c r="D284" s="32" t="s">
        <v>31</v>
      </c>
      <c r="E284" s="32" t="s">
        <v>32</v>
      </c>
      <c r="F284" s="32" t="s">
        <v>33</v>
      </c>
      <c r="G284" s="33" t="s">
        <v>34</v>
      </c>
      <c r="H284" s="33" t="s">
        <v>35</v>
      </c>
    </row>
    <row r="285" spans="1:8" ht="28.8" x14ac:dyDescent="0.3">
      <c r="A285" s="14" t="s">
        <v>291</v>
      </c>
      <c r="B285" s="28" t="s">
        <v>292</v>
      </c>
      <c r="C285" s="15"/>
      <c r="D285" s="15"/>
      <c r="E285" s="15"/>
      <c r="F285" s="15"/>
      <c r="G285" s="29"/>
      <c r="H285" s="29"/>
    </row>
    <row r="286" spans="1:8" ht="28.8" x14ac:dyDescent="0.3">
      <c r="A286" s="15" t="s">
        <v>293</v>
      </c>
      <c r="B286" s="29" t="s">
        <v>294</v>
      </c>
      <c r="C286" s="35">
        <v>347</v>
      </c>
      <c r="D286" s="35" t="s">
        <v>295</v>
      </c>
      <c r="E286" s="16"/>
      <c r="F286" s="15" t="str">
        <f>IF(ISBLANK(E286),"", PRODUCT(C286,E286))</f>
        <v/>
      </c>
      <c r="G286" s="31"/>
      <c r="H286" s="29"/>
    </row>
    <row r="287" spans="1:8" ht="28.8" x14ac:dyDescent="0.3">
      <c r="A287" s="15" t="s">
        <v>296</v>
      </c>
      <c r="B287" s="29" t="s">
        <v>297</v>
      </c>
      <c r="C287" s="15"/>
      <c r="D287" s="15"/>
      <c r="E287" s="15"/>
      <c r="F287" s="15"/>
      <c r="G287" s="29"/>
      <c r="H287" s="31"/>
    </row>
    <row r="288" spans="1:8" ht="28.8" x14ac:dyDescent="0.3">
      <c r="A288" s="15" t="s">
        <v>298</v>
      </c>
      <c r="B288" s="29" t="s">
        <v>299</v>
      </c>
      <c r="C288" s="15"/>
      <c r="D288" s="15"/>
      <c r="E288" s="15"/>
      <c r="F288" s="15"/>
      <c r="G288" s="29"/>
      <c r="H288" s="31"/>
    </row>
    <row r="289" spans="1:8" x14ac:dyDescent="0.3">
      <c r="A289" s="15" t="s">
        <v>300</v>
      </c>
      <c r="B289" s="29" t="s">
        <v>301</v>
      </c>
      <c r="C289" s="15"/>
      <c r="D289" s="15"/>
      <c r="E289" s="15"/>
      <c r="F289" s="15"/>
      <c r="G289" s="29"/>
      <c r="H289" s="31"/>
    </row>
    <row r="290" spans="1:8" x14ac:dyDescent="0.3">
      <c r="A290" s="15" t="s">
        <v>302</v>
      </c>
      <c r="B290" s="29" t="s">
        <v>303</v>
      </c>
      <c r="C290" s="15"/>
      <c r="D290" s="15"/>
      <c r="E290" s="15"/>
      <c r="F290" s="15"/>
      <c r="G290" s="29"/>
      <c r="H290" s="31"/>
    </row>
    <row r="291" spans="1:8" x14ac:dyDescent="0.3">
      <c r="A291" s="15" t="s">
        <v>304</v>
      </c>
      <c r="B291" s="29" t="s">
        <v>305</v>
      </c>
      <c r="C291" s="15"/>
      <c r="D291" s="15"/>
      <c r="E291" s="15"/>
      <c r="F291" s="15"/>
      <c r="G291" s="29"/>
      <c r="H291" s="31"/>
    </row>
    <row r="292" spans="1:8" x14ac:dyDescent="0.3">
      <c r="A292" s="15" t="s">
        <v>306</v>
      </c>
      <c r="B292" s="29" t="s">
        <v>307</v>
      </c>
      <c r="C292" s="15"/>
      <c r="D292" s="15"/>
      <c r="E292" s="15"/>
      <c r="F292" s="15"/>
      <c r="G292" s="29"/>
      <c r="H292" s="31"/>
    </row>
    <row r="293" spans="1:8" x14ac:dyDescent="0.3">
      <c r="A293" s="15" t="s">
        <v>308</v>
      </c>
      <c r="B293" s="29" t="s">
        <v>309</v>
      </c>
      <c r="C293" s="15"/>
      <c r="D293" s="15"/>
      <c r="E293" s="15"/>
      <c r="F293" s="15"/>
      <c r="G293" s="29"/>
      <c r="H293" s="31"/>
    </row>
    <row r="294" spans="1:8" ht="28.8" x14ac:dyDescent="0.3">
      <c r="E294" s="14" t="s">
        <v>58</v>
      </c>
      <c r="F294" s="14" t="str">
        <f>IF((COUNT(C286:C293)&lt;&gt;COUNT(F286:F293)),"", ROUND(SUM(F286:F293),2))</f>
        <v/>
      </c>
      <c r="G294" s="30" t="str">
        <f>IF((COUNT(C286:C293)&lt;&gt;COUNT(F286:F293)),"Neužpildytos visų objektų kainos", "")</f>
        <v>Neužpildytos visų objektų kainos</v>
      </c>
    </row>
    <row r="295" spans="1:8" ht="28.8" x14ac:dyDescent="0.3">
      <c r="C295" s="14" t="s">
        <v>59</v>
      </c>
      <c r="D295" s="17"/>
      <c r="E295" s="14" t="s">
        <v>60</v>
      </c>
      <c r="F295" s="14" t="str">
        <f>IF(OR(F294="",D295=""),"", ROUND(PRODUCT(D295,F294)/100,2))</f>
        <v/>
      </c>
      <c r="G295" s="30" t="str">
        <f>IF(D295="", "Nurodykite taikomą PVM dydį", "")</f>
        <v>Nurodykite taikomą PVM dydį</v>
      </c>
    </row>
    <row r="296" spans="1:8" x14ac:dyDescent="0.3">
      <c r="E296" s="14" t="s">
        <v>61</v>
      </c>
      <c r="F296" s="14">
        <f>IF(ISBLANK(F295), "", ROUND(SUM(F294:F295),2))</f>
        <v>0</v>
      </c>
    </row>
    <row r="300" spans="1:8" ht="28.8" x14ac:dyDescent="0.3">
      <c r="A300" s="11" t="s">
        <v>310</v>
      </c>
      <c r="B300" s="25" t="s">
        <v>311</v>
      </c>
    </row>
    <row r="302" spans="1:8" x14ac:dyDescent="0.3">
      <c r="A302" s="11" t="s">
        <v>27</v>
      </c>
    </row>
    <row r="303" spans="1:8" s="34" customFormat="1" ht="100.8" x14ac:dyDescent="0.3">
      <c r="A303" s="32" t="s">
        <v>28</v>
      </c>
      <c r="B303" s="33" t="s">
        <v>29</v>
      </c>
      <c r="C303" s="32" t="s">
        <v>30</v>
      </c>
      <c r="D303" s="32" t="s">
        <v>31</v>
      </c>
      <c r="E303" s="32" t="s">
        <v>32</v>
      </c>
      <c r="F303" s="32" t="s">
        <v>33</v>
      </c>
      <c r="G303" s="33" t="s">
        <v>34</v>
      </c>
      <c r="H303" s="33" t="s">
        <v>35</v>
      </c>
    </row>
    <row r="304" spans="1:8" x14ac:dyDescent="0.3">
      <c r="A304" s="14" t="s">
        <v>312</v>
      </c>
      <c r="B304" s="28" t="s">
        <v>313</v>
      </c>
      <c r="C304" s="15"/>
      <c r="D304" s="15"/>
      <c r="E304" s="15"/>
      <c r="F304" s="15"/>
      <c r="G304" s="29"/>
      <c r="H304" s="29"/>
    </row>
    <row r="305" spans="1:8" x14ac:dyDescent="0.3">
      <c r="A305" s="15" t="s">
        <v>314</v>
      </c>
      <c r="B305" s="29" t="s">
        <v>313</v>
      </c>
      <c r="C305" s="35">
        <v>200</v>
      </c>
      <c r="D305" s="35" t="s">
        <v>39</v>
      </c>
      <c r="E305" s="16"/>
      <c r="F305" s="15" t="str">
        <f>IF(ISBLANK(E305),"", PRODUCT(C305,E305))</f>
        <v/>
      </c>
      <c r="G305" s="31"/>
      <c r="H305" s="29"/>
    </row>
    <row r="306" spans="1:8" ht="28.8" x14ac:dyDescent="0.3">
      <c r="A306" s="15" t="s">
        <v>315</v>
      </c>
      <c r="B306" s="29" t="s">
        <v>316</v>
      </c>
      <c r="C306" s="35"/>
      <c r="D306" s="35"/>
      <c r="E306" s="15"/>
      <c r="F306" s="15"/>
      <c r="G306" s="29"/>
      <c r="H306" s="31"/>
    </row>
    <row r="307" spans="1:8" ht="43.2" x14ac:dyDescent="0.3">
      <c r="A307" s="15" t="s">
        <v>317</v>
      </c>
      <c r="B307" s="29" t="s">
        <v>318</v>
      </c>
      <c r="C307" s="35"/>
      <c r="D307" s="35"/>
      <c r="E307" s="15"/>
      <c r="F307" s="15"/>
      <c r="G307" s="29"/>
      <c r="H307" s="31"/>
    </row>
    <row r="308" spans="1:8" x14ac:dyDescent="0.3">
      <c r="A308" s="15" t="s">
        <v>319</v>
      </c>
      <c r="B308" s="29" t="s">
        <v>320</v>
      </c>
      <c r="C308" s="35"/>
      <c r="D308" s="35"/>
      <c r="E308" s="15"/>
      <c r="F308" s="15"/>
      <c r="G308" s="29"/>
      <c r="H308" s="31"/>
    </row>
    <row r="309" spans="1:8" x14ac:dyDescent="0.3">
      <c r="A309" s="15" t="s">
        <v>321</v>
      </c>
      <c r="B309" s="29" t="s">
        <v>309</v>
      </c>
      <c r="C309" s="35"/>
      <c r="D309" s="35"/>
      <c r="E309" s="15"/>
      <c r="F309" s="15"/>
      <c r="G309" s="29"/>
      <c r="H309" s="31"/>
    </row>
    <row r="310" spans="1:8" x14ac:dyDescent="0.3">
      <c r="A310" s="15" t="s">
        <v>322</v>
      </c>
      <c r="B310" s="29" t="s">
        <v>323</v>
      </c>
      <c r="C310" s="35">
        <v>10</v>
      </c>
      <c r="D310" s="35" t="s">
        <v>39</v>
      </c>
      <c r="E310" s="16"/>
      <c r="F310" s="15" t="str">
        <f>IF(ISBLANK(E310),"", PRODUCT(C310,E310))</f>
        <v/>
      </c>
      <c r="G310" s="31"/>
      <c r="H310" s="29"/>
    </row>
    <row r="311" spans="1:8" x14ac:dyDescent="0.3">
      <c r="A311" s="15" t="s">
        <v>324</v>
      </c>
      <c r="B311" s="29" t="s">
        <v>325</v>
      </c>
      <c r="C311" s="15"/>
      <c r="D311" s="15"/>
      <c r="E311" s="15"/>
      <c r="F311" s="15"/>
      <c r="G311" s="29"/>
      <c r="H311" s="31"/>
    </row>
    <row r="312" spans="1:8" ht="28.8" x14ac:dyDescent="0.3">
      <c r="A312" s="15" t="s">
        <v>326</v>
      </c>
      <c r="B312" s="29" t="s">
        <v>327</v>
      </c>
      <c r="C312" s="15"/>
      <c r="D312" s="15"/>
      <c r="E312" s="15"/>
      <c r="F312" s="15"/>
      <c r="G312" s="29"/>
      <c r="H312" s="31"/>
    </row>
    <row r="313" spans="1:8" ht="28.8" x14ac:dyDescent="0.3">
      <c r="E313" s="14" t="s">
        <v>58</v>
      </c>
      <c r="F313" s="14" t="str">
        <f>IF((COUNT(C305:C312)&lt;&gt;COUNT(F305:F312)),"", ROUND(SUM(F305:F312),2))</f>
        <v/>
      </c>
      <c r="G313" s="30" t="str">
        <f>IF((COUNT(C305:C312)&lt;&gt;COUNT(F305:F312)),"Neužpildytos visų objektų kainos", "")</f>
        <v>Neužpildytos visų objektų kainos</v>
      </c>
    </row>
    <row r="314" spans="1:8" ht="28.8" x14ac:dyDescent="0.3">
      <c r="C314" s="14" t="s">
        <v>59</v>
      </c>
      <c r="D314" s="17"/>
      <c r="E314" s="14" t="s">
        <v>60</v>
      </c>
      <c r="F314" s="14" t="str">
        <f>IF(OR(F313="",D314=""),"", ROUND(PRODUCT(D314,F313)/100,2))</f>
        <v/>
      </c>
      <c r="G314" s="30" t="str">
        <f>IF(D314="", "Nurodykite taikomą PVM dydį", "")</f>
        <v>Nurodykite taikomą PVM dydį</v>
      </c>
    </row>
    <row r="315" spans="1:8" x14ac:dyDescent="0.3">
      <c r="E315" s="14" t="s">
        <v>61</v>
      </c>
      <c r="F315" s="14">
        <f>IF(ISBLANK(F314), "", ROUND(SUM(F313:F314),2))</f>
        <v>0</v>
      </c>
    </row>
    <row r="319" spans="1:8" ht="28.8" x14ac:dyDescent="0.3">
      <c r="A319" s="11" t="s">
        <v>328</v>
      </c>
      <c r="B319" s="25" t="s">
        <v>329</v>
      </c>
    </row>
    <row r="321" spans="1:8" x14ac:dyDescent="0.3">
      <c r="A321" s="11" t="s">
        <v>27</v>
      </c>
    </row>
    <row r="322" spans="1:8" s="34" customFormat="1" ht="100.8" x14ac:dyDescent="0.3">
      <c r="A322" s="32" t="s">
        <v>28</v>
      </c>
      <c r="B322" s="33" t="s">
        <v>29</v>
      </c>
      <c r="C322" s="32" t="s">
        <v>30</v>
      </c>
      <c r="D322" s="32" t="s">
        <v>31</v>
      </c>
      <c r="E322" s="32" t="s">
        <v>32</v>
      </c>
      <c r="F322" s="32" t="s">
        <v>33</v>
      </c>
      <c r="G322" s="33" t="s">
        <v>34</v>
      </c>
      <c r="H322" s="33" t="s">
        <v>35</v>
      </c>
    </row>
    <row r="323" spans="1:8" ht="28.8" x14ac:dyDescent="0.3">
      <c r="A323" s="14" t="s">
        <v>330</v>
      </c>
      <c r="B323" s="28" t="s">
        <v>331</v>
      </c>
      <c r="C323" s="15"/>
      <c r="D323" s="15"/>
      <c r="E323" s="15"/>
      <c r="F323" s="15"/>
      <c r="G323" s="29"/>
      <c r="H323" s="29"/>
    </row>
    <row r="324" spans="1:8" ht="28.8" x14ac:dyDescent="0.3">
      <c r="A324" s="15" t="s">
        <v>332</v>
      </c>
      <c r="B324" s="29" t="s">
        <v>331</v>
      </c>
      <c r="C324" s="35">
        <v>173</v>
      </c>
      <c r="D324" s="35" t="s">
        <v>39</v>
      </c>
      <c r="E324" s="16"/>
      <c r="F324" s="15" t="str">
        <f>IF(ISBLANK(E324),"", PRODUCT(C324,E324))</f>
        <v/>
      </c>
      <c r="G324" s="31"/>
      <c r="H324" s="29"/>
    </row>
    <row r="325" spans="1:8" x14ac:dyDescent="0.3">
      <c r="A325" s="15" t="s">
        <v>333</v>
      </c>
      <c r="B325" s="29" t="s">
        <v>334</v>
      </c>
      <c r="C325" s="15"/>
      <c r="D325" s="15"/>
      <c r="E325" s="15"/>
      <c r="F325" s="15"/>
      <c r="G325" s="29"/>
      <c r="H325" s="31"/>
    </row>
    <row r="326" spans="1:8" x14ac:dyDescent="0.3">
      <c r="A326" s="15" t="s">
        <v>335</v>
      </c>
      <c r="B326" s="29" t="s">
        <v>336</v>
      </c>
      <c r="C326" s="15"/>
      <c r="D326" s="15"/>
      <c r="E326" s="15"/>
      <c r="F326" s="15"/>
      <c r="G326" s="29"/>
      <c r="H326" s="31"/>
    </row>
    <row r="327" spans="1:8" x14ac:dyDescent="0.3">
      <c r="A327" s="15" t="s">
        <v>337</v>
      </c>
      <c r="B327" s="29" t="s">
        <v>338</v>
      </c>
      <c r="C327" s="15"/>
      <c r="D327" s="15"/>
      <c r="E327" s="15"/>
      <c r="F327" s="15"/>
      <c r="G327" s="29"/>
      <c r="H327" s="31"/>
    </row>
    <row r="328" spans="1:8" x14ac:dyDescent="0.3">
      <c r="A328" s="15" t="s">
        <v>339</v>
      </c>
      <c r="B328" s="29" t="s">
        <v>340</v>
      </c>
      <c r="C328" s="15"/>
      <c r="D328" s="15"/>
      <c r="E328" s="15"/>
      <c r="F328" s="15"/>
      <c r="G328" s="29"/>
      <c r="H328" s="31"/>
    </row>
    <row r="329" spans="1:8" x14ac:dyDescent="0.3">
      <c r="A329" s="15" t="s">
        <v>341</v>
      </c>
      <c r="B329" s="29" t="s">
        <v>342</v>
      </c>
      <c r="C329" s="15"/>
      <c r="D329" s="15"/>
      <c r="E329" s="15"/>
      <c r="F329" s="15"/>
      <c r="G329" s="29"/>
      <c r="H329" s="31"/>
    </row>
    <row r="330" spans="1:8" x14ac:dyDescent="0.3">
      <c r="A330" s="15" t="s">
        <v>343</v>
      </c>
      <c r="B330" s="29" t="s">
        <v>344</v>
      </c>
      <c r="C330" s="15"/>
      <c r="D330" s="15"/>
      <c r="E330" s="15"/>
      <c r="F330" s="15"/>
      <c r="G330" s="29"/>
      <c r="H330" s="31"/>
    </row>
    <row r="331" spans="1:8" ht="28.8" x14ac:dyDescent="0.3">
      <c r="A331" s="15" t="s">
        <v>345</v>
      </c>
      <c r="B331" s="29" t="s">
        <v>346</v>
      </c>
      <c r="C331" s="15"/>
      <c r="D331" s="15"/>
      <c r="E331" s="15"/>
      <c r="F331" s="15"/>
      <c r="G331" s="29"/>
      <c r="H331" s="31"/>
    </row>
    <row r="332" spans="1:8" x14ac:dyDescent="0.3">
      <c r="A332" s="15" t="s">
        <v>347</v>
      </c>
      <c r="B332" s="29" t="s">
        <v>168</v>
      </c>
      <c r="C332" s="15"/>
      <c r="D332" s="15"/>
      <c r="E332" s="15"/>
      <c r="F332" s="15"/>
      <c r="G332" s="29"/>
      <c r="H332" s="31"/>
    </row>
    <row r="333" spans="1:8" ht="28.8" x14ac:dyDescent="0.3">
      <c r="E333" s="14" t="s">
        <v>58</v>
      </c>
      <c r="F333" s="14" t="str">
        <f>IF((COUNT(C324:C332)&lt;&gt;COUNT(F324:F332)),"", ROUND(SUM(F324:F332),2))</f>
        <v/>
      </c>
      <c r="G333" s="30" t="str">
        <f>IF((COUNT(C324:C332)&lt;&gt;COUNT(F324:F332)),"Neužpildytos visų objektų kainos", "")</f>
        <v>Neužpildytos visų objektų kainos</v>
      </c>
    </row>
    <row r="334" spans="1:8" ht="28.8" x14ac:dyDescent="0.3">
      <c r="C334" s="14" t="s">
        <v>59</v>
      </c>
      <c r="D334" s="17"/>
      <c r="E334" s="14" t="s">
        <v>60</v>
      </c>
      <c r="F334" s="14" t="str">
        <f>IF(OR(F333="",D334=""),"", ROUND(PRODUCT(D334,F333)/100,2))</f>
        <v/>
      </c>
      <c r="G334" s="30" t="str">
        <f>IF(D334="", "Nurodykite taikomą PVM dydį", "")</f>
        <v>Nurodykite taikomą PVM dydį</v>
      </c>
    </row>
    <row r="335" spans="1:8" x14ac:dyDescent="0.3">
      <c r="E335" s="14" t="s">
        <v>61</v>
      </c>
      <c r="F335" s="14">
        <f>IF(ISBLANK(F334), "", ROUND(SUM(F333:F334),2))</f>
        <v>0</v>
      </c>
    </row>
    <row r="339" spans="1:8" x14ac:dyDescent="0.3">
      <c r="A339" s="11" t="s">
        <v>348</v>
      </c>
      <c r="B339" s="25" t="s">
        <v>349</v>
      </c>
    </row>
    <row r="341" spans="1:8" x14ac:dyDescent="0.3">
      <c r="A341" s="11" t="s">
        <v>27</v>
      </c>
    </row>
    <row r="342" spans="1:8" s="34" customFormat="1" ht="100.8" x14ac:dyDescent="0.3">
      <c r="A342" s="32" t="s">
        <v>28</v>
      </c>
      <c r="B342" s="33" t="s">
        <v>29</v>
      </c>
      <c r="C342" s="32" t="s">
        <v>30</v>
      </c>
      <c r="D342" s="32" t="s">
        <v>31</v>
      </c>
      <c r="E342" s="32" t="s">
        <v>32</v>
      </c>
      <c r="F342" s="32" t="s">
        <v>33</v>
      </c>
      <c r="G342" s="33" t="s">
        <v>34</v>
      </c>
      <c r="H342" s="33" t="s">
        <v>35</v>
      </c>
    </row>
    <row r="343" spans="1:8" x14ac:dyDescent="0.3">
      <c r="A343" s="14" t="s">
        <v>350</v>
      </c>
      <c r="B343" s="28" t="s">
        <v>351</v>
      </c>
      <c r="C343" s="15"/>
      <c r="D343" s="15"/>
      <c r="E343" s="15"/>
      <c r="F343" s="15"/>
      <c r="G343" s="29"/>
      <c r="H343" s="29"/>
    </row>
    <row r="344" spans="1:8" x14ac:dyDescent="0.3">
      <c r="A344" s="15" t="s">
        <v>352</v>
      </c>
      <c r="B344" s="29" t="s">
        <v>353</v>
      </c>
      <c r="C344" s="35">
        <v>152</v>
      </c>
      <c r="D344" s="35" t="s">
        <v>192</v>
      </c>
      <c r="E344" s="16"/>
      <c r="F344" s="15" t="str">
        <f>IF(ISBLANK(E344),"", PRODUCT(C344,E344))</f>
        <v/>
      </c>
      <c r="G344" s="31"/>
      <c r="H344" s="29"/>
    </row>
    <row r="345" spans="1:8" x14ac:dyDescent="0.3">
      <c r="A345" s="15" t="s">
        <v>354</v>
      </c>
      <c r="B345" s="29" t="s">
        <v>355</v>
      </c>
      <c r="C345" s="35"/>
      <c r="D345" s="35"/>
      <c r="E345" s="15"/>
      <c r="F345" s="15"/>
      <c r="G345" s="29"/>
      <c r="H345" s="31"/>
    </row>
    <row r="346" spans="1:8" x14ac:dyDescent="0.3">
      <c r="A346" s="15" t="s">
        <v>356</v>
      </c>
      <c r="B346" s="29" t="s">
        <v>357</v>
      </c>
      <c r="C346" s="35"/>
      <c r="D346" s="35"/>
      <c r="E346" s="15"/>
      <c r="F346" s="15"/>
      <c r="G346" s="29"/>
      <c r="H346" s="31"/>
    </row>
    <row r="347" spans="1:8" x14ac:dyDescent="0.3">
      <c r="A347" s="15" t="s">
        <v>358</v>
      </c>
      <c r="B347" s="29" t="s">
        <v>359</v>
      </c>
      <c r="C347" s="35"/>
      <c r="D347" s="35"/>
      <c r="E347" s="15"/>
      <c r="F347" s="15"/>
      <c r="G347" s="29"/>
      <c r="H347" s="31"/>
    </row>
    <row r="348" spans="1:8" ht="28.8" x14ac:dyDescent="0.3">
      <c r="A348" s="15" t="s">
        <v>360</v>
      </c>
      <c r="B348" s="29" t="s">
        <v>361</v>
      </c>
      <c r="C348" s="35"/>
      <c r="D348" s="35"/>
      <c r="E348" s="15"/>
      <c r="F348" s="15"/>
      <c r="G348" s="29"/>
      <c r="H348" s="31"/>
    </row>
    <row r="349" spans="1:8" ht="43.2" x14ac:dyDescent="0.3">
      <c r="A349" s="15" t="s">
        <v>362</v>
      </c>
      <c r="B349" s="29" t="s">
        <v>150</v>
      </c>
      <c r="C349" s="35"/>
      <c r="D349" s="35"/>
      <c r="E349" s="15"/>
      <c r="F349" s="15"/>
      <c r="G349" s="29"/>
      <c r="H349" s="31"/>
    </row>
    <row r="350" spans="1:8" ht="28.8" x14ac:dyDescent="0.3">
      <c r="A350" s="15" t="s">
        <v>363</v>
      </c>
      <c r="B350" s="29" t="s">
        <v>364</v>
      </c>
      <c r="C350" s="35">
        <v>280</v>
      </c>
      <c r="D350" s="35" t="s">
        <v>365</v>
      </c>
      <c r="E350" s="16"/>
      <c r="F350" s="15" t="str">
        <f>IF(ISBLANK(E350),"", PRODUCT(C350,E350))</f>
        <v/>
      </c>
      <c r="G350" s="31"/>
      <c r="H350" s="29"/>
    </row>
    <row r="351" spans="1:8" ht="28.8" x14ac:dyDescent="0.3">
      <c r="A351" s="15" t="s">
        <v>366</v>
      </c>
      <c r="B351" s="29" t="s">
        <v>367</v>
      </c>
      <c r="C351" s="15"/>
      <c r="D351" s="15"/>
      <c r="E351" s="15"/>
      <c r="F351" s="15"/>
      <c r="G351" s="29"/>
      <c r="H351" s="31"/>
    </row>
    <row r="352" spans="1:8" ht="28.8" x14ac:dyDescent="0.3">
      <c r="A352" s="15" t="s">
        <v>368</v>
      </c>
      <c r="B352" s="29" t="s">
        <v>369</v>
      </c>
      <c r="C352" s="15"/>
      <c r="D352" s="15"/>
      <c r="E352" s="15"/>
      <c r="F352" s="15"/>
      <c r="G352" s="29"/>
      <c r="H352" s="31"/>
    </row>
    <row r="353" spans="1:8" x14ac:dyDescent="0.3">
      <c r="A353" s="15" t="s">
        <v>370</v>
      </c>
      <c r="B353" s="29" t="s">
        <v>371</v>
      </c>
      <c r="C353" s="15"/>
      <c r="D353" s="15"/>
      <c r="E353" s="15"/>
      <c r="F353" s="15"/>
      <c r="G353" s="29"/>
      <c r="H353" s="31"/>
    </row>
    <row r="354" spans="1:8" x14ac:dyDescent="0.3">
      <c r="A354" s="15" t="s">
        <v>372</v>
      </c>
      <c r="B354" s="29" t="s">
        <v>373</v>
      </c>
      <c r="C354" s="15"/>
      <c r="D354" s="15"/>
      <c r="E354" s="15"/>
      <c r="F354" s="15"/>
      <c r="G354" s="29"/>
      <c r="H354" s="31"/>
    </row>
    <row r="355" spans="1:8" x14ac:dyDescent="0.3">
      <c r="A355" s="15" t="s">
        <v>374</v>
      </c>
      <c r="B355" s="29" t="s">
        <v>375</v>
      </c>
      <c r="C355" s="15"/>
      <c r="D355" s="15"/>
      <c r="E355" s="15"/>
      <c r="F355" s="15"/>
      <c r="G355" s="29"/>
      <c r="H355" s="31"/>
    </row>
    <row r="356" spans="1:8" ht="43.2" x14ac:dyDescent="0.3">
      <c r="A356" s="15" t="s">
        <v>376</v>
      </c>
      <c r="B356" s="29" t="s">
        <v>150</v>
      </c>
      <c r="C356" s="15"/>
      <c r="D356" s="15"/>
      <c r="E356" s="15"/>
      <c r="F356" s="15"/>
      <c r="G356" s="29"/>
      <c r="H356" s="31"/>
    </row>
    <row r="357" spans="1:8" ht="28.8" x14ac:dyDescent="0.3">
      <c r="E357" s="14" t="s">
        <v>58</v>
      </c>
      <c r="F357" s="14" t="str">
        <f>IF((COUNT(C344:C356)&lt;&gt;COUNT(F344:F356)),"", ROUND(SUM(F344:F356),2))</f>
        <v/>
      </c>
      <c r="G357" s="30" t="str">
        <f>IF((COUNT(C344:C356)&lt;&gt;COUNT(F344:F356)),"Neužpildytos visų objektų kainos", "")</f>
        <v>Neužpildytos visų objektų kainos</v>
      </c>
    </row>
    <row r="358" spans="1:8" ht="28.8" x14ac:dyDescent="0.3">
      <c r="C358" s="14" t="s">
        <v>59</v>
      </c>
      <c r="D358" s="17"/>
      <c r="E358" s="14" t="s">
        <v>60</v>
      </c>
      <c r="F358" s="14" t="str">
        <f>IF(OR(F357="",D358=""),"", ROUND(PRODUCT(D358,F357)/100,2))</f>
        <v/>
      </c>
      <c r="G358" s="30" t="str">
        <f>IF(D358="", "Nurodykite taikomą PVM dydį", "")</f>
        <v>Nurodykite taikomą PVM dydį</v>
      </c>
    </row>
    <row r="359" spans="1:8" x14ac:dyDescent="0.3">
      <c r="E359" s="14" t="s">
        <v>61</v>
      </c>
      <c r="F359" s="14">
        <f>IF(ISBLANK(F358), "", ROUND(SUM(F357:F358),2))</f>
        <v>0</v>
      </c>
    </row>
    <row r="363" spans="1:8" x14ac:dyDescent="0.3">
      <c r="A363" s="11" t="s">
        <v>377</v>
      </c>
      <c r="B363" s="25" t="s">
        <v>378</v>
      </c>
    </row>
    <row r="365" spans="1:8" x14ac:dyDescent="0.3">
      <c r="A365" s="11" t="s">
        <v>27</v>
      </c>
    </row>
    <row r="366" spans="1:8" s="34" customFormat="1" ht="100.8" x14ac:dyDescent="0.3">
      <c r="A366" s="32" t="s">
        <v>28</v>
      </c>
      <c r="B366" s="33" t="s">
        <v>29</v>
      </c>
      <c r="C366" s="32" t="s">
        <v>30</v>
      </c>
      <c r="D366" s="32" t="s">
        <v>31</v>
      </c>
      <c r="E366" s="32" t="s">
        <v>32</v>
      </c>
      <c r="F366" s="32" t="s">
        <v>33</v>
      </c>
      <c r="G366" s="33" t="s">
        <v>34</v>
      </c>
      <c r="H366" s="33" t="s">
        <v>35</v>
      </c>
    </row>
    <row r="367" spans="1:8" x14ac:dyDescent="0.3">
      <c r="A367" s="14" t="s">
        <v>379</v>
      </c>
      <c r="B367" s="28" t="s">
        <v>380</v>
      </c>
      <c r="C367" s="15"/>
      <c r="D367" s="15"/>
      <c r="E367" s="15"/>
      <c r="F367" s="15"/>
      <c r="G367" s="29"/>
      <c r="H367" s="29"/>
    </row>
    <row r="368" spans="1:8" x14ac:dyDescent="0.3">
      <c r="A368" s="15" t="s">
        <v>381</v>
      </c>
      <c r="B368" s="29" t="s">
        <v>382</v>
      </c>
      <c r="C368" s="35">
        <v>205</v>
      </c>
      <c r="D368" s="35" t="s">
        <v>192</v>
      </c>
      <c r="E368" s="16"/>
      <c r="F368" s="15" t="str">
        <f>IF(ISBLANK(E368),"", PRODUCT(C368,E368))</f>
        <v/>
      </c>
      <c r="G368" s="31"/>
      <c r="H368" s="29"/>
    </row>
    <row r="369" spans="1:8" ht="28.8" x14ac:dyDescent="0.3">
      <c r="A369" s="15" t="s">
        <v>383</v>
      </c>
      <c r="B369" s="29" t="s">
        <v>384</v>
      </c>
      <c r="C369" s="35"/>
      <c r="D369" s="35"/>
      <c r="E369" s="15"/>
      <c r="F369" s="15"/>
      <c r="G369" s="29"/>
      <c r="H369" s="31"/>
    </row>
    <row r="370" spans="1:8" ht="28.8" x14ac:dyDescent="0.3">
      <c r="A370" s="15" t="s">
        <v>385</v>
      </c>
      <c r="B370" s="29" t="s">
        <v>386</v>
      </c>
      <c r="C370" s="35"/>
      <c r="D370" s="35"/>
      <c r="E370" s="15"/>
      <c r="F370" s="15"/>
      <c r="G370" s="29"/>
      <c r="H370" s="31"/>
    </row>
    <row r="371" spans="1:8" x14ac:dyDescent="0.3">
      <c r="A371" s="15" t="s">
        <v>387</v>
      </c>
      <c r="B371" s="29" t="s">
        <v>388</v>
      </c>
      <c r="C371" s="35"/>
      <c r="D371" s="35"/>
      <c r="E371" s="15"/>
      <c r="F371" s="15"/>
      <c r="G371" s="29"/>
      <c r="H371" s="31"/>
    </row>
    <row r="372" spans="1:8" ht="43.2" x14ac:dyDescent="0.3">
      <c r="A372" s="15" t="s">
        <v>389</v>
      </c>
      <c r="B372" s="29" t="s">
        <v>390</v>
      </c>
      <c r="C372" s="35"/>
      <c r="D372" s="35"/>
      <c r="E372" s="15"/>
      <c r="F372" s="15"/>
      <c r="G372" s="29"/>
      <c r="H372" s="31"/>
    </row>
    <row r="373" spans="1:8" x14ac:dyDescent="0.3">
      <c r="A373" s="15" t="s">
        <v>391</v>
      </c>
      <c r="B373" s="29" t="s">
        <v>392</v>
      </c>
      <c r="C373" s="35">
        <v>350</v>
      </c>
      <c r="D373" s="35" t="s">
        <v>192</v>
      </c>
      <c r="E373" s="16"/>
      <c r="F373" s="15" t="str">
        <f>IF(ISBLANK(E373),"", PRODUCT(C373,E373))</f>
        <v/>
      </c>
      <c r="G373" s="31"/>
      <c r="H373" s="29"/>
    </row>
    <row r="374" spans="1:8" ht="28.8" x14ac:dyDescent="0.3">
      <c r="A374" s="15" t="s">
        <v>393</v>
      </c>
      <c r="B374" s="29" t="s">
        <v>386</v>
      </c>
      <c r="C374" s="15"/>
      <c r="D374" s="15"/>
      <c r="E374" s="15"/>
      <c r="F374" s="15"/>
      <c r="G374" s="29"/>
      <c r="H374" s="31"/>
    </row>
    <row r="375" spans="1:8" ht="28.8" x14ac:dyDescent="0.3">
      <c r="A375" s="15" t="s">
        <v>394</v>
      </c>
      <c r="B375" s="29" t="s">
        <v>395</v>
      </c>
      <c r="C375" s="15"/>
      <c r="D375" s="15"/>
      <c r="E375" s="15"/>
      <c r="F375" s="15"/>
      <c r="G375" s="29"/>
      <c r="H375" s="31"/>
    </row>
    <row r="376" spans="1:8" x14ac:dyDescent="0.3">
      <c r="A376" s="15" t="s">
        <v>396</v>
      </c>
      <c r="B376" s="29" t="s">
        <v>397</v>
      </c>
      <c r="C376" s="15"/>
      <c r="D376" s="15"/>
      <c r="E376" s="15"/>
      <c r="F376" s="15"/>
      <c r="G376" s="29"/>
      <c r="H376" s="31"/>
    </row>
    <row r="377" spans="1:8" ht="43.2" x14ac:dyDescent="0.3">
      <c r="A377" s="15" t="s">
        <v>398</v>
      </c>
      <c r="B377" s="29" t="s">
        <v>390</v>
      </c>
      <c r="C377" s="35"/>
      <c r="D377" s="35"/>
      <c r="E377" s="15"/>
      <c r="F377" s="15"/>
      <c r="G377" s="29"/>
      <c r="H377" s="31"/>
    </row>
    <row r="378" spans="1:8" x14ac:dyDescent="0.3">
      <c r="A378" s="15" t="s">
        <v>399</v>
      </c>
      <c r="B378" s="29" t="s">
        <v>400</v>
      </c>
      <c r="C378" s="35">
        <v>350</v>
      </c>
      <c r="D378" s="35" t="s">
        <v>192</v>
      </c>
      <c r="E378" s="16"/>
      <c r="F378" s="15" t="str">
        <f>IF(ISBLANK(E378),"", PRODUCT(C378,E378))</f>
        <v/>
      </c>
      <c r="G378" s="31"/>
      <c r="H378" s="29"/>
    </row>
    <row r="379" spans="1:8" x14ac:dyDescent="0.3">
      <c r="A379" s="15" t="s">
        <v>401</v>
      </c>
      <c r="B379" s="29" t="s">
        <v>402</v>
      </c>
      <c r="C379" s="15"/>
      <c r="D379" s="15"/>
      <c r="E379" s="15"/>
      <c r="F379" s="15"/>
      <c r="G379" s="29"/>
      <c r="H379" s="31"/>
    </row>
    <row r="380" spans="1:8" x14ac:dyDescent="0.3">
      <c r="A380" s="15" t="s">
        <v>403</v>
      </c>
      <c r="B380" s="29" t="s">
        <v>404</v>
      </c>
      <c r="C380" s="15"/>
      <c r="D380" s="15"/>
      <c r="E380" s="15"/>
      <c r="F380" s="15"/>
      <c r="G380" s="29"/>
      <c r="H380" s="31"/>
    </row>
    <row r="381" spans="1:8" x14ac:dyDescent="0.3">
      <c r="A381" s="15" t="s">
        <v>405</v>
      </c>
      <c r="B381" s="29" t="s">
        <v>388</v>
      </c>
      <c r="C381" s="15"/>
      <c r="D381" s="15"/>
      <c r="E381" s="15"/>
      <c r="F381" s="15"/>
      <c r="G381" s="29"/>
      <c r="H381" s="31"/>
    </row>
    <row r="382" spans="1:8" ht="43.2" x14ac:dyDescent="0.3">
      <c r="A382" s="15" t="s">
        <v>406</v>
      </c>
      <c r="B382" s="29" t="s">
        <v>390</v>
      </c>
      <c r="C382" s="15"/>
      <c r="D382" s="15"/>
      <c r="E382" s="15"/>
      <c r="F382" s="15"/>
      <c r="G382" s="29"/>
      <c r="H382" s="31"/>
    </row>
    <row r="383" spans="1:8" ht="28.8" x14ac:dyDescent="0.3">
      <c r="E383" s="14" t="s">
        <v>58</v>
      </c>
      <c r="F383" s="14" t="str">
        <f>IF((COUNT(C368:C382)&lt;&gt;COUNT(F368:F382)),"", ROUND(SUM(F368:F382),2))</f>
        <v/>
      </c>
      <c r="G383" s="30" t="str">
        <f>IF((COUNT(C368:C382)&lt;&gt;COUNT(F368:F382)),"Neužpildytos visų objektų kainos", "")</f>
        <v>Neužpildytos visų objektų kainos</v>
      </c>
    </row>
    <row r="384" spans="1:8" ht="28.8" x14ac:dyDescent="0.3">
      <c r="C384" s="14" t="s">
        <v>59</v>
      </c>
      <c r="D384" s="17"/>
      <c r="E384" s="14" t="s">
        <v>60</v>
      </c>
      <c r="F384" s="14" t="str">
        <f>IF(OR(F383="",D384=""),"", ROUND(PRODUCT(D384,F383)/100,2))</f>
        <v/>
      </c>
      <c r="G384" s="30" t="str">
        <f>IF(D384="", "Nurodykite taikomą PVM dydį", "")</f>
        <v>Nurodykite taikomą PVM dydį</v>
      </c>
    </row>
    <row r="385" spans="1:8" x14ac:dyDescent="0.3">
      <c r="E385" s="14" t="s">
        <v>61</v>
      </c>
      <c r="F385" s="14">
        <f>IF(ISBLANK(F384), "", ROUND(SUM(F383:F384),2))</f>
        <v>0</v>
      </c>
    </row>
    <row r="389" spans="1:8" x14ac:dyDescent="0.3">
      <c r="A389" s="11" t="s">
        <v>407</v>
      </c>
      <c r="B389" s="25" t="s">
        <v>408</v>
      </c>
    </row>
    <row r="391" spans="1:8" x14ac:dyDescent="0.3">
      <c r="A391" s="11" t="s">
        <v>27</v>
      </c>
    </row>
    <row r="392" spans="1:8" s="34" customFormat="1" ht="100.8" x14ac:dyDescent="0.3">
      <c r="A392" s="32" t="s">
        <v>28</v>
      </c>
      <c r="B392" s="33" t="s">
        <v>29</v>
      </c>
      <c r="C392" s="32" t="s">
        <v>30</v>
      </c>
      <c r="D392" s="32" t="s">
        <v>31</v>
      </c>
      <c r="E392" s="32" t="s">
        <v>32</v>
      </c>
      <c r="F392" s="32" t="s">
        <v>33</v>
      </c>
      <c r="G392" s="33" t="s">
        <v>34</v>
      </c>
      <c r="H392" s="33" t="s">
        <v>35</v>
      </c>
    </row>
    <row r="393" spans="1:8" x14ac:dyDescent="0.3">
      <c r="A393" s="14" t="s">
        <v>409</v>
      </c>
      <c r="B393" s="28" t="s">
        <v>410</v>
      </c>
      <c r="C393" s="15"/>
      <c r="D393" s="15"/>
      <c r="E393" s="15"/>
      <c r="F393" s="15"/>
      <c r="G393" s="29"/>
      <c r="H393" s="29"/>
    </row>
    <row r="394" spans="1:8" x14ac:dyDescent="0.3">
      <c r="A394" s="15" t="s">
        <v>411</v>
      </c>
      <c r="B394" s="29" t="s">
        <v>382</v>
      </c>
      <c r="C394" s="35">
        <v>225</v>
      </c>
      <c r="D394" s="35" t="s">
        <v>192</v>
      </c>
      <c r="E394" s="16"/>
      <c r="F394" s="15" t="str">
        <f>IF(ISBLANK(E394),"", PRODUCT(C394,E394))</f>
        <v/>
      </c>
      <c r="G394" s="31"/>
      <c r="H394" s="29"/>
    </row>
    <row r="395" spans="1:8" ht="28.8" x14ac:dyDescent="0.3">
      <c r="A395" s="15" t="s">
        <v>412</v>
      </c>
      <c r="B395" s="29" t="s">
        <v>384</v>
      </c>
      <c r="C395" s="35"/>
      <c r="D395" s="35"/>
      <c r="E395" s="15"/>
      <c r="F395" s="15"/>
      <c r="G395" s="29"/>
      <c r="H395" s="31"/>
    </row>
    <row r="396" spans="1:8" ht="28.8" x14ac:dyDescent="0.3">
      <c r="A396" s="15" t="s">
        <v>413</v>
      </c>
      <c r="B396" s="29" t="s">
        <v>414</v>
      </c>
      <c r="C396" s="35"/>
      <c r="D396" s="35"/>
      <c r="E396" s="15"/>
      <c r="F396" s="15"/>
      <c r="G396" s="29"/>
      <c r="H396" s="31"/>
    </row>
    <row r="397" spans="1:8" x14ac:dyDescent="0.3">
      <c r="A397" s="15" t="s">
        <v>415</v>
      </c>
      <c r="B397" s="29" t="s">
        <v>416</v>
      </c>
      <c r="C397" s="35"/>
      <c r="D397" s="35"/>
      <c r="E397" s="15"/>
      <c r="F397" s="15"/>
      <c r="G397" s="29"/>
      <c r="H397" s="31"/>
    </row>
    <row r="398" spans="1:8" ht="43.2" x14ac:dyDescent="0.3">
      <c r="A398" s="15" t="s">
        <v>417</v>
      </c>
      <c r="B398" s="29" t="s">
        <v>390</v>
      </c>
      <c r="C398" s="35"/>
      <c r="D398" s="35"/>
      <c r="E398" s="15"/>
      <c r="F398" s="15"/>
      <c r="G398" s="29"/>
      <c r="H398" s="31"/>
    </row>
    <row r="399" spans="1:8" x14ac:dyDescent="0.3">
      <c r="A399" s="15" t="s">
        <v>418</v>
      </c>
      <c r="B399" s="29" t="s">
        <v>392</v>
      </c>
      <c r="C399" s="35">
        <v>360</v>
      </c>
      <c r="D399" s="35" t="s">
        <v>192</v>
      </c>
      <c r="E399" s="16"/>
      <c r="F399" s="15" t="str">
        <f>IF(ISBLANK(E399),"", PRODUCT(C399,E399))</f>
        <v/>
      </c>
      <c r="G399" s="31"/>
      <c r="H399" s="29"/>
    </row>
    <row r="400" spans="1:8" ht="28.8" x14ac:dyDescent="0.3">
      <c r="A400" s="15" t="s">
        <v>419</v>
      </c>
      <c r="B400" s="29" t="s">
        <v>414</v>
      </c>
      <c r="C400" s="35"/>
      <c r="D400" s="35"/>
      <c r="E400" s="15"/>
      <c r="F400" s="15"/>
      <c r="G400" s="29"/>
      <c r="H400" s="31"/>
    </row>
    <row r="401" spans="1:8" ht="28.8" x14ac:dyDescent="0.3">
      <c r="A401" s="15" t="s">
        <v>420</v>
      </c>
      <c r="B401" s="29" t="s">
        <v>421</v>
      </c>
      <c r="C401" s="35"/>
      <c r="D401" s="35"/>
      <c r="E401" s="15"/>
      <c r="F401" s="15"/>
      <c r="G401" s="29"/>
      <c r="H401" s="31"/>
    </row>
    <row r="402" spans="1:8" x14ac:dyDescent="0.3">
      <c r="A402" s="15" t="s">
        <v>422</v>
      </c>
      <c r="B402" s="29" t="s">
        <v>423</v>
      </c>
      <c r="C402" s="35"/>
      <c r="D402" s="35"/>
      <c r="E402" s="15"/>
      <c r="F402" s="15"/>
      <c r="G402" s="29"/>
      <c r="H402" s="31"/>
    </row>
    <row r="403" spans="1:8" ht="43.2" x14ac:dyDescent="0.3">
      <c r="A403" s="15" t="s">
        <v>424</v>
      </c>
      <c r="B403" s="29" t="s">
        <v>390</v>
      </c>
      <c r="C403" s="35"/>
      <c r="D403" s="35"/>
      <c r="E403" s="15"/>
      <c r="F403" s="15"/>
      <c r="G403" s="29"/>
      <c r="H403" s="31"/>
    </row>
    <row r="404" spans="1:8" x14ac:dyDescent="0.3">
      <c r="A404" s="15" t="s">
        <v>425</v>
      </c>
      <c r="B404" s="29" t="s">
        <v>400</v>
      </c>
      <c r="C404" s="35">
        <v>360</v>
      </c>
      <c r="D404" s="35" t="s">
        <v>192</v>
      </c>
      <c r="E404" s="16"/>
      <c r="F404" s="15" t="str">
        <f>IF(ISBLANK(E404),"", PRODUCT(C404,E404))</f>
        <v/>
      </c>
      <c r="G404" s="31"/>
      <c r="H404" s="29"/>
    </row>
    <row r="405" spans="1:8" x14ac:dyDescent="0.3">
      <c r="A405" s="15" t="s">
        <v>426</v>
      </c>
      <c r="B405" s="29" t="s">
        <v>427</v>
      </c>
      <c r="C405" s="35"/>
      <c r="D405" s="35"/>
      <c r="E405" s="15"/>
      <c r="F405" s="15"/>
      <c r="G405" s="29"/>
      <c r="H405" s="31"/>
    </row>
    <row r="406" spans="1:8" x14ac:dyDescent="0.3">
      <c r="A406" s="15" t="s">
        <v>428</v>
      </c>
      <c r="B406" s="29" t="s">
        <v>404</v>
      </c>
      <c r="C406" s="35"/>
      <c r="D406" s="35"/>
      <c r="E406" s="15"/>
      <c r="F406" s="15"/>
      <c r="G406" s="29"/>
      <c r="H406" s="31"/>
    </row>
    <row r="407" spans="1:8" x14ac:dyDescent="0.3">
      <c r="A407" s="15" t="s">
        <v>429</v>
      </c>
      <c r="B407" s="29" t="s">
        <v>423</v>
      </c>
      <c r="C407" s="35"/>
      <c r="D407" s="35"/>
      <c r="E407" s="15"/>
      <c r="F407" s="15"/>
      <c r="G407" s="29"/>
      <c r="H407" s="31"/>
    </row>
    <row r="408" spans="1:8" ht="43.2" x14ac:dyDescent="0.3">
      <c r="A408" s="15" t="s">
        <v>430</v>
      </c>
      <c r="B408" s="29" t="s">
        <v>390</v>
      </c>
      <c r="C408" s="35"/>
      <c r="D408" s="35"/>
      <c r="E408" s="15"/>
      <c r="F408" s="15"/>
      <c r="G408" s="29"/>
      <c r="H408" s="31"/>
    </row>
    <row r="409" spans="1:8" x14ac:dyDescent="0.3">
      <c r="A409" s="15" t="s">
        <v>431</v>
      </c>
      <c r="B409" s="29" t="s">
        <v>432</v>
      </c>
      <c r="C409" s="35">
        <v>8</v>
      </c>
      <c r="D409" s="35" t="s">
        <v>39</v>
      </c>
      <c r="E409" s="16"/>
      <c r="F409" s="15" t="str">
        <f>IF(ISBLANK(E409),"", PRODUCT(C409,E409))</f>
        <v/>
      </c>
      <c r="G409" s="31"/>
      <c r="H409" s="29"/>
    </row>
    <row r="410" spans="1:8" x14ac:dyDescent="0.3">
      <c r="A410" s="15" t="s">
        <v>433</v>
      </c>
      <c r="B410" s="29" t="s">
        <v>432</v>
      </c>
      <c r="C410" s="35"/>
      <c r="D410" s="35"/>
      <c r="E410" s="15"/>
      <c r="F410" s="15"/>
      <c r="G410" s="29"/>
      <c r="H410" s="31"/>
    </row>
    <row r="411" spans="1:8" ht="43.2" x14ac:dyDescent="0.3">
      <c r="A411" s="15" t="s">
        <v>434</v>
      </c>
      <c r="B411" s="29" t="s">
        <v>390</v>
      </c>
      <c r="C411" s="15"/>
      <c r="D411" s="15"/>
      <c r="E411" s="15"/>
      <c r="F411" s="15"/>
      <c r="G411" s="29"/>
      <c r="H411" s="31"/>
    </row>
    <row r="412" spans="1:8" ht="28.8" x14ac:dyDescent="0.3">
      <c r="E412" s="14" t="s">
        <v>58</v>
      </c>
      <c r="F412" s="14" t="str">
        <f>IF((COUNT(C394:C411)&lt;&gt;COUNT(F394:F411)),"", ROUND(SUM(F394:F411),2))</f>
        <v/>
      </c>
      <c r="G412" s="30" t="str">
        <f>IF((COUNT(C394:C411)&lt;&gt;COUNT(F394:F411)),"Neužpildytos visų objektų kainos", "")</f>
        <v>Neužpildytos visų objektų kainos</v>
      </c>
    </row>
    <row r="413" spans="1:8" ht="28.8" x14ac:dyDescent="0.3">
      <c r="C413" s="14" t="s">
        <v>59</v>
      </c>
      <c r="D413" s="17"/>
      <c r="E413" s="14" t="s">
        <v>60</v>
      </c>
      <c r="F413" s="14" t="str">
        <f>IF(OR(F412="",D413=""),"", ROUND(PRODUCT(D413,F412)/100,2))</f>
        <v/>
      </c>
      <c r="G413" s="30" t="str">
        <f>IF(D413="", "Nurodykite taikomą PVM dydį", "")</f>
        <v>Nurodykite taikomą PVM dydį</v>
      </c>
    </row>
    <row r="414" spans="1:8" x14ac:dyDescent="0.3">
      <c r="E414" s="14" t="s">
        <v>61</v>
      </c>
      <c r="F414" s="14">
        <f>IF(ISBLANK(F413), "", ROUND(SUM(F412:F413),2))</f>
        <v>0</v>
      </c>
    </row>
    <row r="418" spans="1:8" x14ac:dyDescent="0.3">
      <c r="A418" s="11" t="s">
        <v>435</v>
      </c>
      <c r="B418" s="25" t="s">
        <v>436</v>
      </c>
    </row>
    <row r="420" spans="1:8" x14ac:dyDescent="0.3">
      <c r="A420" s="11" t="s">
        <v>27</v>
      </c>
    </row>
    <row r="421" spans="1:8" s="34" customFormat="1" ht="100.8" x14ac:dyDescent="0.3">
      <c r="A421" s="32" t="s">
        <v>28</v>
      </c>
      <c r="B421" s="33" t="s">
        <v>29</v>
      </c>
      <c r="C421" s="32" t="s">
        <v>30</v>
      </c>
      <c r="D421" s="32" t="s">
        <v>31</v>
      </c>
      <c r="E421" s="32" t="s">
        <v>32</v>
      </c>
      <c r="F421" s="32" t="s">
        <v>33</v>
      </c>
      <c r="G421" s="33" t="s">
        <v>34</v>
      </c>
      <c r="H421" s="33" t="s">
        <v>35</v>
      </c>
    </row>
    <row r="422" spans="1:8" x14ac:dyDescent="0.3">
      <c r="A422" s="14" t="s">
        <v>437</v>
      </c>
      <c r="B422" s="28" t="s">
        <v>438</v>
      </c>
      <c r="C422" s="15"/>
      <c r="D422" s="15"/>
      <c r="E422" s="15"/>
      <c r="F422" s="15"/>
      <c r="G422" s="29"/>
      <c r="H422" s="29"/>
    </row>
    <row r="423" spans="1:8" ht="28.8" x14ac:dyDescent="0.3">
      <c r="A423" s="15" t="s">
        <v>439</v>
      </c>
      <c r="B423" s="29" t="s">
        <v>440</v>
      </c>
      <c r="C423" s="35">
        <v>300</v>
      </c>
      <c r="D423" s="35" t="s">
        <v>441</v>
      </c>
      <c r="E423" s="16"/>
      <c r="F423" s="15" t="str">
        <f>IF(ISBLANK(E423),"", PRODUCT(C423,E423))</f>
        <v/>
      </c>
      <c r="G423" s="31"/>
      <c r="H423" s="29"/>
    </row>
    <row r="424" spans="1:8" x14ac:dyDescent="0.3">
      <c r="A424" s="15" t="s">
        <v>442</v>
      </c>
      <c r="B424" s="29" t="s">
        <v>443</v>
      </c>
      <c r="C424" s="35"/>
      <c r="D424" s="35"/>
      <c r="E424" s="15"/>
      <c r="F424" s="15"/>
      <c r="G424" s="29"/>
      <c r="H424" s="31"/>
    </row>
    <row r="425" spans="1:8" ht="28.8" x14ac:dyDescent="0.3">
      <c r="A425" s="15" t="s">
        <v>444</v>
      </c>
      <c r="B425" s="29" t="s">
        <v>445</v>
      </c>
      <c r="C425" s="35"/>
      <c r="D425" s="35"/>
      <c r="E425" s="15"/>
      <c r="F425" s="15"/>
      <c r="G425" s="29"/>
      <c r="H425" s="31"/>
    </row>
    <row r="426" spans="1:8" x14ac:dyDescent="0.3">
      <c r="A426" s="15" t="s">
        <v>446</v>
      </c>
      <c r="B426" s="29" t="s">
        <v>447</v>
      </c>
      <c r="C426" s="35"/>
      <c r="D426" s="35"/>
      <c r="E426" s="15"/>
      <c r="F426" s="15"/>
      <c r="G426" s="29"/>
      <c r="H426" s="31"/>
    </row>
    <row r="427" spans="1:8" x14ac:dyDescent="0.3">
      <c r="A427" s="15" t="s">
        <v>448</v>
      </c>
      <c r="B427" s="29" t="s">
        <v>449</v>
      </c>
      <c r="C427" s="35"/>
      <c r="D427" s="35"/>
      <c r="E427" s="15"/>
      <c r="F427" s="15"/>
      <c r="G427" s="29"/>
      <c r="H427" s="31"/>
    </row>
    <row r="428" spans="1:8" x14ac:dyDescent="0.3">
      <c r="A428" s="15" t="s">
        <v>450</v>
      </c>
      <c r="B428" s="29" t="s">
        <v>451</v>
      </c>
      <c r="C428" s="35"/>
      <c r="D428" s="35"/>
      <c r="E428" s="15"/>
      <c r="F428" s="15"/>
      <c r="G428" s="29"/>
      <c r="H428" s="31"/>
    </row>
    <row r="429" spans="1:8" x14ac:dyDescent="0.3">
      <c r="A429" s="15" t="s">
        <v>452</v>
      </c>
      <c r="B429" s="29" t="s">
        <v>453</v>
      </c>
      <c r="C429" s="35"/>
      <c r="D429" s="35"/>
      <c r="E429" s="15"/>
      <c r="F429" s="15"/>
      <c r="G429" s="29"/>
      <c r="H429" s="31"/>
    </row>
    <row r="430" spans="1:8" x14ac:dyDescent="0.3">
      <c r="A430" s="15" t="s">
        <v>454</v>
      </c>
      <c r="B430" s="29" t="s">
        <v>455</v>
      </c>
      <c r="C430" s="35"/>
      <c r="D430" s="35"/>
      <c r="E430" s="15"/>
      <c r="F430" s="15"/>
      <c r="G430" s="29"/>
      <c r="H430" s="31"/>
    </row>
    <row r="431" spans="1:8" ht="28.8" x14ac:dyDescent="0.3">
      <c r="A431" s="15" t="s">
        <v>456</v>
      </c>
      <c r="B431" s="29" t="s">
        <v>457</v>
      </c>
      <c r="C431" s="35"/>
      <c r="D431" s="35"/>
      <c r="E431" s="15"/>
      <c r="F431" s="15"/>
      <c r="G431" s="29"/>
      <c r="H431" s="31"/>
    </row>
    <row r="432" spans="1:8" ht="43.2" x14ac:dyDescent="0.3">
      <c r="A432" s="15" t="s">
        <v>458</v>
      </c>
      <c r="B432" s="29" t="s">
        <v>390</v>
      </c>
      <c r="C432" s="35"/>
      <c r="D432" s="35"/>
      <c r="E432" s="15"/>
      <c r="F432" s="15"/>
      <c r="G432" s="29"/>
      <c r="H432" s="31"/>
    </row>
    <row r="433" spans="1:8" x14ac:dyDescent="0.3">
      <c r="A433" s="15" t="s">
        <v>459</v>
      </c>
      <c r="B433" s="29" t="s">
        <v>460</v>
      </c>
      <c r="C433" s="35">
        <v>500</v>
      </c>
      <c r="D433" s="35" t="s">
        <v>192</v>
      </c>
      <c r="E433" s="16"/>
      <c r="F433" s="15" t="str">
        <f>IF(ISBLANK(E433),"", PRODUCT(C433,E433))</f>
        <v/>
      </c>
      <c r="G433" s="31"/>
      <c r="H433" s="29"/>
    </row>
    <row r="434" spans="1:8" x14ac:dyDescent="0.3">
      <c r="A434" s="15" t="s">
        <v>461</v>
      </c>
      <c r="B434" s="29" t="s">
        <v>462</v>
      </c>
      <c r="C434" s="15"/>
      <c r="D434" s="15"/>
      <c r="E434" s="15"/>
      <c r="F434" s="15"/>
      <c r="G434" s="29"/>
      <c r="H434" s="31"/>
    </row>
    <row r="435" spans="1:8" x14ac:dyDescent="0.3">
      <c r="A435" s="15" t="s">
        <v>463</v>
      </c>
      <c r="B435" s="29" t="s">
        <v>464</v>
      </c>
      <c r="C435" s="15"/>
      <c r="D435" s="15"/>
      <c r="E435" s="15"/>
      <c r="F435" s="15"/>
      <c r="G435" s="29"/>
      <c r="H435" s="31"/>
    </row>
    <row r="436" spans="1:8" x14ac:dyDescent="0.3">
      <c r="A436" s="15" t="s">
        <v>465</v>
      </c>
      <c r="B436" s="29" t="s">
        <v>466</v>
      </c>
      <c r="C436" s="15"/>
      <c r="D436" s="15"/>
      <c r="E436" s="15"/>
      <c r="F436" s="15"/>
      <c r="G436" s="29"/>
      <c r="H436" s="31"/>
    </row>
    <row r="437" spans="1:8" x14ac:dyDescent="0.3">
      <c r="A437" s="15" t="s">
        <v>467</v>
      </c>
      <c r="B437" s="29" t="s">
        <v>468</v>
      </c>
      <c r="C437" s="15"/>
      <c r="D437" s="15"/>
      <c r="E437" s="15"/>
      <c r="F437" s="15"/>
      <c r="G437" s="29"/>
      <c r="H437" s="31"/>
    </row>
    <row r="438" spans="1:8" ht="43.2" x14ac:dyDescent="0.3">
      <c r="A438" s="15" t="s">
        <v>469</v>
      </c>
      <c r="B438" s="29" t="s">
        <v>470</v>
      </c>
      <c r="C438" s="15"/>
      <c r="D438" s="15"/>
      <c r="E438" s="15"/>
      <c r="F438" s="15"/>
      <c r="G438" s="29"/>
      <c r="H438" s="31"/>
    </row>
    <row r="439" spans="1:8" ht="28.8" x14ac:dyDescent="0.3">
      <c r="E439" s="14" t="s">
        <v>58</v>
      </c>
      <c r="F439" s="14" t="str">
        <f>IF((COUNT(C423:C438)&lt;&gt;COUNT(F423:F438)),"", ROUND(SUM(F423:F438),2))</f>
        <v/>
      </c>
      <c r="G439" s="30" t="str">
        <f>IF((COUNT(C423:C438)&lt;&gt;COUNT(F423:F438)),"Neužpildytos visų objektų kainos", "")</f>
        <v>Neužpildytos visų objektų kainos</v>
      </c>
    </row>
    <row r="440" spans="1:8" ht="28.8" x14ac:dyDescent="0.3">
      <c r="C440" s="14" t="s">
        <v>59</v>
      </c>
      <c r="D440" s="17"/>
      <c r="E440" s="14" t="s">
        <v>60</v>
      </c>
      <c r="F440" s="14" t="str">
        <f>IF(OR(F439="",D440=""),"", ROUND(PRODUCT(D440,F439)/100,2))</f>
        <v/>
      </c>
      <c r="G440" s="30" t="str">
        <f>IF(D440="", "Nurodykite taikomą PVM dydį", "")</f>
        <v>Nurodykite taikomą PVM dydį</v>
      </c>
    </row>
    <row r="441" spans="1:8" x14ac:dyDescent="0.3">
      <c r="E441" s="14" t="s">
        <v>61</v>
      </c>
      <c r="F441" s="14">
        <f>IF(ISBLANK(F440), "", ROUND(SUM(F439:F440),2))</f>
        <v>0</v>
      </c>
    </row>
    <row r="445" spans="1:8" ht="28.8" x14ac:dyDescent="0.3">
      <c r="A445" s="11" t="s">
        <v>471</v>
      </c>
      <c r="B445" s="25" t="s">
        <v>472</v>
      </c>
    </row>
    <row r="447" spans="1:8" x14ac:dyDescent="0.3">
      <c r="A447" s="11" t="s">
        <v>27</v>
      </c>
    </row>
    <row r="448" spans="1:8" s="34" customFormat="1" ht="100.8" x14ac:dyDescent="0.3">
      <c r="A448" s="32" t="s">
        <v>28</v>
      </c>
      <c r="B448" s="33" t="s">
        <v>29</v>
      </c>
      <c r="C448" s="32" t="s">
        <v>30</v>
      </c>
      <c r="D448" s="32" t="s">
        <v>31</v>
      </c>
      <c r="E448" s="32" t="s">
        <v>32</v>
      </c>
      <c r="F448" s="32" t="s">
        <v>33</v>
      </c>
      <c r="G448" s="33" t="s">
        <v>34</v>
      </c>
      <c r="H448" s="33" t="s">
        <v>35</v>
      </c>
    </row>
    <row r="449" spans="1:8" x14ac:dyDescent="0.3">
      <c r="A449" s="14" t="s">
        <v>473</v>
      </c>
      <c r="B449" s="28" t="s">
        <v>474</v>
      </c>
      <c r="C449" s="15"/>
      <c r="D449" s="15"/>
      <c r="E449" s="15"/>
      <c r="F449" s="15"/>
      <c r="G449" s="29"/>
      <c r="H449" s="29"/>
    </row>
    <row r="450" spans="1:8" x14ac:dyDescent="0.3">
      <c r="A450" s="15" t="s">
        <v>475</v>
      </c>
      <c r="B450" s="29" t="s">
        <v>474</v>
      </c>
      <c r="C450" s="35">
        <v>50</v>
      </c>
      <c r="D450" s="35" t="s">
        <v>39</v>
      </c>
      <c r="E450" s="16"/>
      <c r="F450" s="15" t="str">
        <f>IF(ISBLANK(E450),"", PRODUCT(C450,E450))</f>
        <v/>
      </c>
      <c r="G450" s="31"/>
      <c r="H450" s="29"/>
    </row>
    <row r="451" spans="1:8" ht="28.8" x14ac:dyDescent="0.3">
      <c r="A451" s="15" t="s">
        <v>476</v>
      </c>
      <c r="B451" s="29" t="s">
        <v>477</v>
      </c>
      <c r="C451" s="35"/>
      <c r="D451" s="35"/>
      <c r="E451" s="15"/>
      <c r="F451" s="15"/>
      <c r="G451" s="29"/>
      <c r="H451" s="31"/>
    </row>
    <row r="452" spans="1:8" x14ac:dyDescent="0.3">
      <c r="A452" s="15" t="s">
        <v>478</v>
      </c>
      <c r="B452" s="29" t="s">
        <v>479</v>
      </c>
      <c r="C452" s="35"/>
      <c r="D452" s="35"/>
      <c r="E452" s="15"/>
      <c r="F452" s="15"/>
      <c r="G452" s="29"/>
      <c r="H452" s="31"/>
    </row>
    <row r="453" spans="1:8" x14ac:dyDescent="0.3">
      <c r="A453" s="15" t="s">
        <v>480</v>
      </c>
      <c r="B453" s="29" t="s">
        <v>307</v>
      </c>
      <c r="C453" s="35"/>
      <c r="D453" s="35"/>
      <c r="E453" s="15"/>
      <c r="F453" s="15"/>
      <c r="G453" s="29"/>
      <c r="H453" s="31"/>
    </row>
    <row r="454" spans="1:8" x14ac:dyDescent="0.3">
      <c r="A454" s="15" t="s">
        <v>481</v>
      </c>
      <c r="B454" s="29" t="s">
        <v>482</v>
      </c>
      <c r="C454" s="35"/>
      <c r="D454" s="35"/>
      <c r="E454" s="15"/>
      <c r="F454" s="15"/>
      <c r="G454" s="29"/>
      <c r="H454" s="31"/>
    </row>
    <row r="455" spans="1:8" x14ac:dyDescent="0.3">
      <c r="A455" s="15" t="s">
        <v>483</v>
      </c>
      <c r="B455" s="29" t="s">
        <v>484</v>
      </c>
      <c r="C455" s="35">
        <v>5</v>
      </c>
      <c r="D455" s="35" t="s">
        <v>39</v>
      </c>
      <c r="E455" s="16"/>
      <c r="F455" s="15" t="str">
        <f>IF(ISBLANK(E455),"", PRODUCT(C455,E455))</f>
        <v/>
      </c>
      <c r="G455" s="31"/>
      <c r="H455" s="29"/>
    </row>
    <row r="456" spans="1:8" x14ac:dyDescent="0.3">
      <c r="A456" s="15" t="s">
        <v>485</v>
      </c>
      <c r="B456" s="29" t="s">
        <v>486</v>
      </c>
      <c r="C456" s="35"/>
      <c r="D456" s="35"/>
      <c r="E456" s="15"/>
      <c r="F456" s="15"/>
      <c r="G456" s="29"/>
      <c r="H456" s="31"/>
    </row>
    <row r="457" spans="1:8" ht="43.2" x14ac:dyDescent="0.3">
      <c r="A457" s="15" t="s">
        <v>487</v>
      </c>
      <c r="B457" s="29" t="s">
        <v>488</v>
      </c>
      <c r="C457" s="15"/>
      <c r="D457" s="15"/>
      <c r="E457" s="15"/>
      <c r="F457" s="15"/>
      <c r="G457" s="29"/>
      <c r="H457" s="31"/>
    </row>
    <row r="458" spans="1:8" ht="28.8" x14ac:dyDescent="0.3">
      <c r="A458" s="15" t="s">
        <v>489</v>
      </c>
      <c r="B458" s="29" t="s">
        <v>490</v>
      </c>
      <c r="C458" s="15"/>
      <c r="D458" s="15"/>
      <c r="E458" s="15"/>
      <c r="F458" s="15"/>
      <c r="G458" s="29"/>
      <c r="H458" s="31"/>
    </row>
    <row r="459" spans="1:8" ht="28.8" x14ac:dyDescent="0.3">
      <c r="E459" s="14" t="s">
        <v>58</v>
      </c>
      <c r="F459" s="14" t="str">
        <f>IF((COUNT(C450:C458)&lt;&gt;COUNT(F450:F458)),"", ROUND(SUM(F450:F458),2))</f>
        <v/>
      </c>
      <c r="G459" s="30" t="str">
        <f>IF((COUNT(C450:C458)&lt;&gt;COUNT(F450:F458)),"Neužpildytos visų objektų kainos", "")</f>
        <v>Neužpildytos visų objektų kainos</v>
      </c>
    </row>
    <row r="460" spans="1:8" ht="28.8" x14ac:dyDescent="0.3">
      <c r="C460" s="14" t="s">
        <v>59</v>
      </c>
      <c r="D460" s="17"/>
      <c r="E460" s="14" t="s">
        <v>60</v>
      </c>
      <c r="F460" s="14" t="str">
        <f>IF(OR(F459="",D460=""),"", ROUND(PRODUCT(D460,F459)/100,2))</f>
        <v/>
      </c>
      <c r="G460" s="30" t="str">
        <f>IF(D460="", "Nurodykite taikomą PVM dydį", "")</f>
        <v>Nurodykite taikomą PVM dydį</v>
      </c>
    </row>
    <row r="461" spans="1:8" x14ac:dyDescent="0.3">
      <c r="E461" s="14" t="s">
        <v>61</v>
      </c>
      <c r="F461" s="14">
        <f>IF(ISBLANK(F460), "", ROUND(SUM(F459:F460),2))</f>
        <v>0</v>
      </c>
    </row>
    <row r="465" spans="1:8" x14ac:dyDescent="0.3">
      <c r="A465" s="11" t="s">
        <v>491</v>
      </c>
      <c r="B465" s="25" t="s">
        <v>492</v>
      </c>
    </row>
    <row r="467" spans="1:8" x14ac:dyDescent="0.3">
      <c r="A467" s="11" t="s">
        <v>27</v>
      </c>
    </row>
    <row r="468" spans="1:8" s="34" customFormat="1" ht="100.8" x14ac:dyDescent="0.3">
      <c r="A468" s="32" t="s">
        <v>28</v>
      </c>
      <c r="B468" s="33" t="s">
        <v>29</v>
      </c>
      <c r="C468" s="32" t="s">
        <v>30</v>
      </c>
      <c r="D468" s="32" t="s">
        <v>31</v>
      </c>
      <c r="E468" s="32" t="s">
        <v>32</v>
      </c>
      <c r="F468" s="32" t="s">
        <v>33</v>
      </c>
      <c r="G468" s="33" t="s">
        <v>34</v>
      </c>
      <c r="H468" s="33" t="s">
        <v>35</v>
      </c>
    </row>
    <row r="469" spans="1:8" x14ac:dyDescent="0.3">
      <c r="A469" s="14" t="s">
        <v>493</v>
      </c>
      <c r="B469" s="28" t="s">
        <v>494</v>
      </c>
      <c r="C469" s="15"/>
      <c r="D469" s="15"/>
      <c r="E469" s="15"/>
      <c r="F469" s="15"/>
      <c r="G469" s="29"/>
      <c r="H469" s="29"/>
    </row>
    <row r="470" spans="1:8" x14ac:dyDescent="0.3">
      <c r="A470" s="15" t="s">
        <v>495</v>
      </c>
      <c r="B470" s="29" t="s">
        <v>496</v>
      </c>
      <c r="C470" s="35">
        <v>3000</v>
      </c>
      <c r="D470" s="35" t="s">
        <v>39</v>
      </c>
      <c r="E470" s="16"/>
      <c r="F470" s="15" t="str">
        <f>IF(ISBLANK(E470),"", PRODUCT(C470,E470))</f>
        <v/>
      </c>
      <c r="G470" s="31"/>
      <c r="H470" s="29"/>
    </row>
    <row r="471" spans="1:8" x14ac:dyDescent="0.3">
      <c r="A471" s="15" t="s">
        <v>497</v>
      </c>
      <c r="B471" s="29" t="s">
        <v>498</v>
      </c>
      <c r="C471" s="35"/>
      <c r="D471" s="35"/>
      <c r="E471" s="15"/>
      <c r="F471" s="15"/>
      <c r="G471" s="29"/>
      <c r="H471" s="31"/>
    </row>
    <row r="472" spans="1:8" x14ac:dyDescent="0.3">
      <c r="A472" s="15" t="s">
        <v>499</v>
      </c>
      <c r="B472" s="29" t="s">
        <v>168</v>
      </c>
      <c r="C472" s="35"/>
      <c r="D472" s="35"/>
      <c r="E472" s="15"/>
      <c r="F472" s="15"/>
      <c r="G472" s="29"/>
      <c r="H472" s="31"/>
    </row>
    <row r="473" spans="1:8" x14ac:dyDescent="0.3">
      <c r="A473" s="15" t="s">
        <v>500</v>
      </c>
      <c r="B473" s="29" t="s">
        <v>501</v>
      </c>
      <c r="C473" s="35">
        <v>3000</v>
      </c>
      <c r="D473" s="35" t="s">
        <v>39</v>
      </c>
      <c r="E473" s="16"/>
      <c r="F473" s="15" t="str">
        <f>IF(ISBLANK(E473),"", PRODUCT(C473,E473))</f>
        <v/>
      </c>
      <c r="G473" s="31"/>
      <c r="H473" s="29"/>
    </row>
    <row r="474" spans="1:8" x14ac:dyDescent="0.3">
      <c r="A474" s="15" t="s">
        <v>502</v>
      </c>
      <c r="B474" s="29" t="s">
        <v>503</v>
      </c>
      <c r="C474" s="35"/>
      <c r="D474" s="35"/>
      <c r="E474" s="15"/>
      <c r="F474" s="15"/>
      <c r="G474" s="29"/>
      <c r="H474" s="31"/>
    </row>
    <row r="475" spans="1:8" x14ac:dyDescent="0.3">
      <c r="A475" s="15" t="s">
        <v>504</v>
      </c>
      <c r="B475" s="29" t="s">
        <v>168</v>
      </c>
      <c r="C475" s="35"/>
      <c r="D475" s="35"/>
      <c r="E475" s="15"/>
      <c r="F475" s="15"/>
      <c r="G475" s="29"/>
      <c r="H475" s="31"/>
    </row>
    <row r="476" spans="1:8" x14ac:dyDescent="0.3">
      <c r="A476" s="15" t="s">
        <v>505</v>
      </c>
      <c r="B476" s="29" t="s">
        <v>506</v>
      </c>
      <c r="C476" s="35">
        <v>6</v>
      </c>
      <c r="D476" s="35" t="s">
        <v>39</v>
      </c>
      <c r="E476" s="16"/>
      <c r="F476" s="15" t="str">
        <f>IF(ISBLANK(E476),"", PRODUCT(C476,E476))</f>
        <v/>
      </c>
      <c r="G476" s="31"/>
      <c r="H476" s="29"/>
    </row>
    <row r="477" spans="1:8" x14ac:dyDescent="0.3">
      <c r="A477" s="15" t="s">
        <v>507</v>
      </c>
      <c r="B477" s="29" t="s">
        <v>508</v>
      </c>
      <c r="C477" s="35"/>
      <c r="D477" s="35"/>
      <c r="E477" s="15"/>
      <c r="F477" s="15"/>
      <c r="G477" s="29"/>
      <c r="H477" s="31"/>
    </row>
    <row r="478" spans="1:8" x14ac:dyDescent="0.3">
      <c r="A478" s="15" t="s">
        <v>509</v>
      </c>
      <c r="B478" s="29" t="s">
        <v>510</v>
      </c>
      <c r="C478" s="15"/>
      <c r="D478" s="15"/>
      <c r="E478" s="15"/>
      <c r="F478" s="15"/>
      <c r="G478" s="29"/>
      <c r="H478" s="31"/>
    </row>
    <row r="479" spans="1:8" ht="28.8" x14ac:dyDescent="0.3">
      <c r="E479" s="14" t="s">
        <v>58</v>
      </c>
      <c r="F479" s="14" t="str">
        <f>IF((COUNT(C470:C478)&lt;&gt;COUNT(F470:F478)),"", ROUND(SUM(F470:F478),2))</f>
        <v/>
      </c>
      <c r="G479" s="30" t="str">
        <f>IF((COUNT(C470:C478)&lt;&gt;COUNT(F470:F478)),"Neužpildytos visų objektų kainos", "")</f>
        <v>Neužpildytos visų objektų kainos</v>
      </c>
    </row>
    <row r="480" spans="1:8" ht="28.8" x14ac:dyDescent="0.3">
      <c r="C480" s="14" t="s">
        <v>59</v>
      </c>
      <c r="D480" s="17"/>
      <c r="E480" s="14" t="s">
        <v>60</v>
      </c>
      <c r="F480" s="14" t="str">
        <f>IF(OR(F479="",D480=""),"", ROUND(PRODUCT(D480,F479)/100,2))</f>
        <v/>
      </c>
      <c r="G480" s="30" t="str">
        <f>IF(D480="", "Nurodykite taikomą PVM dydį", "")</f>
        <v>Nurodykite taikomą PVM dydį</v>
      </c>
    </row>
    <row r="481" spans="1:8" x14ac:dyDescent="0.3">
      <c r="E481" s="14" t="s">
        <v>61</v>
      </c>
      <c r="F481" s="14">
        <f>IF(ISBLANK(F480), "", ROUND(SUM(F479:F480),2))</f>
        <v>0</v>
      </c>
    </row>
    <row r="485" spans="1:8" x14ac:dyDescent="0.3">
      <c r="A485" s="11" t="s">
        <v>511</v>
      </c>
      <c r="B485" s="25" t="s">
        <v>512</v>
      </c>
    </row>
    <row r="487" spans="1:8" x14ac:dyDescent="0.3">
      <c r="A487" s="11" t="s">
        <v>27</v>
      </c>
    </row>
    <row r="488" spans="1:8" s="34" customFormat="1" ht="100.8" x14ac:dyDescent="0.3">
      <c r="A488" s="32" t="s">
        <v>28</v>
      </c>
      <c r="B488" s="33" t="s">
        <v>29</v>
      </c>
      <c r="C488" s="32" t="s">
        <v>30</v>
      </c>
      <c r="D488" s="32" t="s">
        <v>31</v>
      </c>
      <c r="E488" s="32" t="s">
        <v>32</v>
      </c>
      <c r="F488" s="32" t="s">
        <v>33</v>
      </c>
      <c r="G488" s="33" t="s">
        <v>34</v>
      </c>
      <c r="H488" s="33" t="s">
        <v>35</v>
      </c>
    </row>
    <row r="489" spans="1:8" x14ac:dyDescent="0.3">
      <c r="A489" s="14" t="s">
        <v>513</v>
      </c>
      <c r="B489" s="28" t="s">
        <v>514</v>
      </c>
      <c r="C489" s="15"/>
      <c r="D489" s="15"/>
      <c r="E489" s="15"/>
      <c r="F489" s="15"/>
      <c r="G489" s="29"/>
      <c r="H489" s="29"/>
    </row>
    <row r="490" spans="1:8" x14ac:dyDescent="0.3">
      <c r="A490" s="15" t="s">
        <v>515</v>
      </c>
      <c r="B490" s="29" t="s">
        <v>516</v>
      </c>
      <c r="C490" s="35">
        <v>521900</v>
      </c>
      <c r="D490" s="35" t="s">
        <v>39</v>
      </c>
      <c r="E490" s="16"/>
      <c r="F490" s="15" t="str">
        <f>IF(ISBLANK(E490),"", PRODUCT(C490,E490))</f>
        <v/>
      </c>
      <c r="G490" s="31"/>
      <c r="H490" s="29"/>
    </row>
    <row r="491" spans="1:8" x14ac:dyDescent="0.3">
      <c r="A491" s="15" t="s">
        <v>517</v>
      </c>
      <c r="B491" s="29" t="s">
        <v>518</v>
      </c>
      <c r="C491" s="35"/>
      <c r="D491" s="35"/>
      <c r="E491" s="15"/>
      <c r="F491" s="15"/>
      <c r="G491" s="29"/>
      <c r="H491" s="31"/>
    </row>
    <row r="492" spans="1:8" ht="28.8" x14ac:dyDescent="0.3">
      <c r="A492" s="15" t="s">
        <v>519</v>
      </c>
      <c r="B492" s="29" t="s">
        <v>520</v>
      </c>
      <c r="C492" s="35"/>
      <c r="D492" s="35"/>
      <c r="E492" s="15"/>
      <c r="F492" s="15"/>
      <c r="G492" s="29"/>
      <c r="H492" s="31"/>
    </row>
    <row r="493" spans="1:8" x14ac:dyDescent="0.3">
      <c r="A493" s="15" t="s">
        <v>521</v>
      </c>
      <c r="B493" s="29" t="s">
        <v>522</v>
      </c>
      <c r="C493" s="35"/>
      <c r="D493" s="35"/>
      <c r="E493" s="15"/>
      <c r="F493" s="15"/>
      <c r="G493" s="29"/>
      <c r="H493" s="31"/>
    </row>
    <row r="494" spans="1:8" ht="43.2" x14ac:dyDescent="0.3">
      <c r="A494" s="15" t="s">
        <v>523</v>
      </c>
      <c r="B494" s="29" t="s">
        <v>524</v>
      </c>
      <c r="C494" s="35"/>
      <c r="D494" s="35"/>
      <c r="E494" s="15"/>
      <c r="F494" s="15"/>
      <c r="G494" s="29"/>
      <c r="H494" s="31"/>
    </row>
    <row r="495" spans="1:8" x14ac:dyDescent="0.3">
      <c r="A495" s="15" t="s">
        <v>525</v>
      </c>
      <c r="B495" s="29" t="s">
        <v>526</v>
      </c>
      <c r="C495" s="35"/>
      <c r="D495" s="35"/>
      <c r="E495" s="15"/>
      <c r="F495" s="15"/>
      <c r="G495" s="29"/>
      <c r="H495" s="31"/>
    </row>
    <row r="496" spans="1:8" x14ac:dyDescent="0.3">
      <c r="A496" s="15" t="s">
        <v>527</v>
      </c>
      <c r="B496" s="29" t="s">
        <v>528</v>
      </c>
      <c r="C496" s="35"/>
      <c r="D496" s="35"/>
      <c r="E496" s="15"/>
      <c r="F496" s="15"/>
      <c r="G496" s="29"/>
      <c r="H496" s="31"/>
    </row>
    <row r="497" spans="1:8" ht="28.8" x14ac:dyDescent="0.3">
      <c r="A497" s="15" t="s">
        <v>529</v>
      </c>
      <c r="B497" s="29" t="s">
        <v>530</v>
      </c>
      <c r="C497" s="35"/>
      <c r="D497" s="35"/>
      <c r="E497" s="15"/>
      <c r="F497" s="15"/>
      <c r="G497" s="29"/>
      <c r="H497" s="31"/>
    </row>
    <row r="498" spans="1:8" x14ac:dyDescent="0.3">
      <c r="A498" s="15" t="s">
        <v>531</v>
      </c>
      <c r="B498" s="29" t="s">
        <v>532</v>
      </c>
      <c r="C498" s="35">
        <v>3000</v>
      </c>
      <c r="D498" s="35" t="s">
        <v>295</v>
      </c>
      <c r="E498" s="16"/>
      <c r="F498" s="15" t="str">
        <f>IF(ISBLANK(E498),"", PRODUCT(C498,E498))</f>
        <v/>
      </c>
      <c r="G498" s="31"/>
      <c r="H498" s="29"/>
    </row>
    <row r="499" spans="1:8" x14ac:dyDescent="0.3">
      <c r="A499" s="15" t="s">
        <v>533</v>
      </c>
      <c r="B499" s="29" t="s">
        <v>534</v>
      </c>
      <c r="C499" s="15"/>
      <c r="D499" s="15"/>
      <c r="E499" s="15"/>
      <c r="F499" s="15"/>
      <c r="G499" s="29"/>
      <c r="H499" s="31"/>
    </row>
    <row r="500" spans="1:8" ht="28.8" x14ac:dyDescent="0.3">
      <c r="A500" s="15" t="s">
        <v>535</v>
      </c>
      <c r="B500" s="29" t="s">
        <v>536</v>
      </c>
      <c r="C500" s="15"/>
      <c r="D500" s="15"/>
      <c r="E500" s="15"/>
      <c r="F500" s="15"/>
      <c r="G500" s="29"/>
      <c r="H500" s="31"/>
    </row>
    <row r="501" spans="1:8" x14ac:dyDescent="0.3">
      <c r="A501" s="15" t="s">
        <v>537</v>
      </c>
      <c r="B501" s="29" t="s">
        <v>522</v>
      </c>
      <c r="C501" s="15"/>
      <c r="D501" s="15"/>
      <c r="E501" s="15"/>
      <c r="F501" s="15"/>
      <c r="G501" s="29"/>
      <c r="H501" s="31"/>
    </row>
    <row r="502" spans="1:8" ht="43.2" x14ac:dyDescent="0.3">
      <c r="A502" s="15" t="s">
        <v>538</v>
      </c>
      <c r="B502" s="29" t="s">
        <v>524</v>
      </c>
      <c r="C502" s="15"/>
      <c r="D502" s="15"/>
      <c r="E502" s="15"/>
      <c r="F502" s="15"/>
      <c r="G502" s="29"/>
      <c r="H502" s="31"/>
    </row>
    <row r="503" spans="1:8" x14ac:dyDescent="0.3">
      <c r="A503" s="15" t="s">
        <v>539</v>
      </c>
      <c r="B503" s="29" t="s">
        <v>540</v>
      </c>
      <c r="C503" s="15"/>
      <c r="D503" s="15"/>
      <c r="E503" s="15"/>
      <c r="F503" s="15"/>
      <c r="G503" s="29"/>
      <c r="H503" s="31"/>
    </row>
    <row r="504" spans="1:8" x14ac:dyDescent="0.3">
      <c r="A504" s="15" t="s">
        <v>541</v>
      </c>
      <c r="B504" s="29" t="s">
        <v>542</v>
      </c>
      <c r="C504" s="15"/>
      <c r="D504" s="15"/>
      <c r="E504" s="15"/>
      <c r="F504" s="15"/>
      <c r="G504" s="29"/>
      <c r="H504" s="31"/>
    </row>
    <row r="505" spans="1:8" ht="28.8" x14ac:dyDescent="0.3">
      <c r="A505" s="15" t="s">
        <v>543</v>
      </c>
      <c r="B505" s="29" t="s">
        <v>530</v>
      </c>
      <c r="C505" s="35"/>
      <c r="D505" s="35"/>
      <c r="E505" s="15"/>
      <c r="F505" s="15"/>
      <c r="G505" s="29"/>
      <c r="H505" s="31"/>
    </row>
    <row r="506" spans="1:8" x14ac:dyDescent="0.3">
      <c r="A506" s="15" t="s">
        <v>544</v>
      </c>
      <c r="B506" s="29" t="s">
        <v>545</v>
      </c>
      <c r="C506" s="35">
        <v>16</v>
      </c>
      <c r="D506" s="35" t="s">
        <v>39</v>
      </c>
      <c r="E506" s="16"/>
      <c r="F506" s="15" t="str">
        <f>IF(ISBLANK(E506),"", PRODUCT(C506,E506))</f>
        <v/>
      </c>
      <c r="G506" s="31"/>
      <c r="H506" s="29"/>
    </row>
    <row r="507" spans="1:8" ht="28.8" x14ac:dyDescent="0.3">
      <c r="A507" s="15" t="s">
        <v>546</v>
      </c>
      <c r="B507" s="29" t="s">
        <v>547</v>
      </c>
      <c r="C507" s="35"/>
      <c r="D507" s="35"/>
      <c r="E507" s="15"/>
      <c r="F507" s="15"/>
      <c r="G507" s="29"/>
      <c r="H507" s="31"/>
    </row>
    <row r="508" spans="1:8" ht="28.8" x14ac:dyDescent="0.3">
      <c r="A508" s="15" t="s">
        <v>548</v>
      </c>
      <c r="B508" s="29" t="s">
        <v>549</v>
      </c>
      <c r="C508" s="35"/>
      <c r="D508" s="35"/>
      <c r="E508" s="15"/>
      <c r="F508" s="15"/>
      <c r="G508" s="29"/>
      <c r="H508" s="31"/>
    </row>
    <row r="509" spans="1:8" x14ac:dyDescent="0.3">
      <c r="A509" s="15" t="s">
        <v>550</v>
      </c>
      <c r="B509" s="29" t="s">
        <v>551</v>
      </c>
      <c r="C509" s="35"/>
      <c r="D509" s="35"/>
      <c r="E509" s="15"/>
      <c r="F509" s="15"/>
      <c r="G509" s="29"/>
      <c r="H509" s="31"/>
    </row>
    <row r="510" spans="1:8" x14ac:dyDescent="0.3">
      <c r="A510" s="15" t="s">
        <v>552</v>
      </c>
      <c r="B510" s="29" t="s">
        <v>553</v>
      </c>
      <c r="C510" s="35">
        <v>50</v>
      </c>
      <c r="D510" s="35" t="s">
        <v>39</v>
      </c>
      <c r="E510" s="16"/>
      <c r="F510" s="15" t="str">
        <f>IF(ISBLANK(E510),"", PRODUCT(C510,E510))</f>
        <v/>
      </c>
      <c r="G510" s="31"/>
      <c r="H510" s="29"/>
    </row>
    <row r="511" spans="1:8" x14ac:dyDescent="0.3">
      <c r="A511" s="15" t="s">
        <v>554</v>
      </c>
      <c r="B511" s="29" t="s">
        <v>555</v>
      </c>
      <c r="C511" s="15"/>
      <c r="D511" s="15"/>
      <c r="E511" s="15"/>
      <c r="F511" s="15"/>
      <c r="G511" s="29"/>
      <c r="H511" s="31"/>
    </row>
    <row r="512" spans="1:8" x14ac:dyDescent="0.3">
      <c r="A512" s="15" t="s">
        <v>556</v>
      </c>
      <c r="B512" s="29" t="s">
        <v>557</v>
      </c>
      <c r="C512" s="15"/>
      <c r="D512" s="15"/>
      <c r="E512" s="15"/>
      <c r="F512" s="15"/>
      <c r="G512" s="29"/>
      <c r="H512" s="31"/>
    </row>
    <row r="513" spans="1:8" x14ac:dyDescent="0.3">
      <c r="A513" s="15" t="s">
        <v>558</v>
      </c>
      <c r="B513" s="29" t="s">
        <v>559</v>
      </c>
      <c r="C513" s="15"/>
      <c r="D513" s="15"/>
      <c r="E513" s="15"/>
      <c r="F513" s="15"/>
      <c r="G513" s="29"/>
      <c r="H513" s="31"/>
    </row>
    <row r="514" spans="1:8" ht="28.8" x14ac:dyDescent="0.3">
      <c r="E514" s="14" t="s">
        <v>58</v>
      </c>
      <c r="F514" s="14" t="str">
        <f>IF((COUNT(C490:C513)&lt;&gt;COUNT(F490:F513)),"", ROUND(SUM(F490:F513),2))</f>
        <v/>
      </c>
      <c r="G514" s="30" t="str">
        <f>IF((COUNT(C490:C513)&lt;&gt;COUNT(F490:F513)),"Neužpildytos visų objektų kainos", "")</f>
        <v>Neužpildytos visų objektų kainos</v>
      </c>
    </row>
    <row r="515" spans="1:8" ht="28.8" x14ac:dyDescent="0.3">
      <c r="C515" s="14" t="s">
        <v>59</v>
      </c>
      <c r="D515" s="17"/>
      <c r="E515" s="14" t="s">
        <v>60</v>
      </c>
      <c r="F515" s="14" t="str">
        <f>IF(OR(F514="",D515=""),"", ROUND(PRODUCT(D515,F514)/100,2))</f>
        <v/>
      </c>
      <c r="G515" s="30" t="str">
        <f>IF(D515="", "Nurodykite taikomą PVM dydį", "")</f>
        <v>Nurodykite taikomą PVM dydį</v>
      </c>
    </row>
    <row r="516" spans="1:8" x14ac:dyDescent="0.3">
      <c r="E516" s="14" t="s">
        <v>61</v>
      </c>
      <c r="F516" s="14">
        <f>IF(ISBLANK(F515), "", ROUND(SUM(F514:F515),2))</f>
        <v>0</v>
      </c>
    </row>
    <row r="520" spans="1:8" x14ac:dyDescent="0.3">
      <c r="A520" s="11" t="s">
        <v>560</v>
      </c>
      <c r="B520" s="25" t="s">
        <v>561</v>
      </c>
    </row>
    <row r="522" spans="1:8" x14ac:dyDescent="0.3">
      <c r="A522" s="11" t="s">
        <v>27</v>
      </c>
    </row>
    <row r="523" spans="1:8" s="34" customFormat="1" ht="100.8" x14ac:dyDescent="0.3">
      <c r="A523" s="32" t="s">
        <v>28</v>
      </c>
      <c r="B523" s="33" t="s">
        <v>29</v>
      </c>
      <c r="C523" s="32" t="s">
        <v>30</v>
      </c>
      <c r="D523" s="32" t="s">
        <v>31</v>
      </c>
      <c r="E523" s="32" t="s">
        <v>32</v>
      </c>
      <c r="F523" s="32" t="s">
        <v>33</v>
      </c>
      <c r="G523" s="33" t="s">
        <v>34</v>
      </c>
      <c r="H523" s="33" t="s">
        <v>35</v>
      </c>
    </row>
    <row r="524" spans="1:8" x14ac:dyDescent="0.3">
      <c r="A524" s="14" t="s">
        <v>562</v>
      </c>
      <c r="B524" s="28" t="s">
        <v>563</v>
      </c>
      <c r="C524" s="15"/>
      <c r="D524" s="15"/>
      <c r="E524" s="15"/>
      <c r="F524" s="15"/>
      <c r="G524" s="29"/>
      <c r="H524" s="29"/>
    </row>
    <row r="525" spans="1:8" ht="28.8" x14ac:dyDescent="0.3">
      <c r="A525" s="15" t="s">
        <v>564</v>
      </c>
      <c r="B525" s="29" t="s">
        <v>565</v>
      </c>
      <c r="C525" s="35">
        <v>18000</v>
      </c>
      <c r="D525" s="35" t="s">
        <v>39</v>
      </c>
      <c r="E525" s="16"/>
      <c r="F525" s="15" t="str">
        <f>IF(ISBLANK(E525),"", PRODUCT(C525,E525))</f>
        <v/>
      </c>
      <c r="G525" s="31"/>
      <c r="H525" s="29"/>
    </row>
    <row r="526" spans="1:8" ht="57.6" x14ac:dyDescent="0.3">
      <c r="A526" s="15" t="s">
        <v>566</v>
      </c>
      <c r="B526" s="29" t="s">
        <v>567</v>
      </c>
      <c r="C526" s="15"/>
      <c r="D526" s="15"/>
      <c r="E526" s="15"/>
      <c r="F526" s="15"/>
      <c r="G526" s="29"/>
      <c r="H526" s="31"/>
    </row>
    <row r="527" spans="1:8" x14ac:dyDescent="0.3">
      <c r="A527" s="15" t="s">
        <v>568</v>
      </c>
      <c r="B527" s="29" t="s">
        <v>569</v>
      </c>
      <c r="C527" s="15"/>
      <c r="D527" s="15"/>
      <c r="E527" s="15"/>
      <c r="F527" s="15"/>
      <c r="G527" s="29"/>
      <c r="H527" s="31"/>
    </row>
    <row r="528" spans="1:8" ht="28.8" x14ac:dyDescent="0.3">
      <c r="A528" s="15" t="s">
        <v>570</v>
      </c>
      <c r="B528" s="29" t="s">
        <v>571</v>
      </c>
      <c r="C528" s="15"/>
      <c r="D528" s="15"/>
      <c r="E528" s="15"/>
      <c r="F528" s="15"/>
      <c r="G528" s="29"/>
      <c r="H528" s="31"/>
    </row>
    <row r="529" spans="1:8" x14ac:dyDescent="0.3">
      <c r="A529" s="15" t="s">
        <v>572</v>
      </c>
      <c r="B529" s="29" t="s">
        <v>573</v>
      </c>
      <c r="C529" s="15"/>
      <c r="D529" s="15"/>
      <c r="E529" s="15"/>
      <c r="F529" s="15"/>
      <c r="G529" s="29"/>
      <c r="H529" s="31"/>
    </row>
    <row r="530" spans="1:8" x14ac:dyDescent="0.3">
      <c r="A530" s="15" t="s">
        <v>574</v>
      </c>
      <c r="B530" s="29" t="s">
        <v>575</v>
      </c>
      <c r="C530" s="15"/>
      <c r="D530" s="15"/>
      <c r="E530" s="15"/>
      <c r="F530" s="15"/>
      <c r="G530" s="29"/>
      <c r="H530" s="31"/>
    </row>
    <row r="531" spans="1:8" x14ac:dyDescent="0.3">
      <c r="A531" s="15" t="s">
        <v>576</v>
      </c>
      <c r="B531" s="29" t="s">
        <v>577</v>
      </c>
      <c r="C531" s="15"/>
      <c r="D531" s="15"/>
      <c r="E531" s="15"/>
      <c r="F531" s="15"/>
      <c r="G531" s="29"/>
      <c r="H531" s="31"/>
    </row>
    <row r="532" spans="1:8" ht="57.6" x14ac:dyDescent="0.3">
      <c r="A532" s="15" t="s">
        <v>578</v>
      </c>
      <c r="B532" s="29" t="s">
        <v>579</v>
      </c>
      <c r="C532" s="15"/>
      <c r="D532" s="15"/>
      <c r="E532" s="15"/>
      <c r="F532" s="15"/>
      <c r="G532" s="29"/>
      <c r="H532" s="31"/>
    </row>
    <row r="533" spans="1:8" ht="28.8" x14ac:dyDescent="0.3">
      <c r="A533" s="15" t="s">
        <v>580</v>
      </c>
      <c r="B533" s="29" t="s">
        <v>581</v>
      </c>
      <c r="C533" s="35"/>
      <c r="D533" s="35"/>
      <c r="E533" s="15"/>
      <c r="F533" s="15"/>
      <c r="G533" s="29"/>
      <c r="H533" s="31"/>
    </row>
    <row r="534" spans="1:8" x14ac:dyDescent="0.3">
      <c r="A534" s="15" t="s">
        <v>582</v>
      </c>
      <c r="B534" s="29" t="s">
        <v>583</v>
      </c>
      <c r="C534" s="35">
        <v>13</v>
      </c>
      <c r="D534" s="35" t="s">
        <v>39</v>
      </c>
      <c r="E534" s="16"/>
      <c r="F534" s="15" t="str">
        <f>IF(ISBLANK(E534),"", PRODUCT(C534,E534))</f>
        <v/>
      </c>
      <c r="G534" s="31"/>
      <c r="H534" s="29"/>
    </row>
    <row r="535" spans="1:8" ht="57.6" x14ac:dyDescent="0.3">
      <c r="A535" s="15" t="s">
        <v>584</v>
      </c>
      <c r="B535" s="29" t="s">
        <v>585</v>
      </c>
      <c r="C535" s="35"/>
      <c r="D535" s="35"/>
      <c r="E535" s="15"/>
      <c r="F535" s="15"/>
      <c r="G535" s="29"/>
      <c r="H535" s="31"/>
    </row>
    <row r="536" spans="1:8" ht="28.8" x14ac:dyDescent="0.3">
      <c r="A536" s="15" t="s">
        <v>586</v>
      </c>
      <c r="B536" s="29" t="s">
        <v>587</v>
      </c>
      <c r="C536" s="35"/>
      <c r="D536" s="35"/>
      <c r="E536" s="15"/>
      <c r="F536" s="15"/>
      <c r="G536" s="29"/>
      <c r="H536" s="31"/>
    </row>
    <row r="537" spans="1:8" x14ac:dyDescent="0.3">
      <c r="A537" s="15" t="s">
        <v>588</v>
      </c>
      <c r="B537" s="29" t="s">
        <v>589</v>
      </c>
      <c r="C537" s="35"/>
      <c r="D537" s="35"/>
      <c r="E537" s="15"/>
      <c r="F537" s="15"/>
      <c r="G537" s="29"/>
      <c r="H537" s="31"/>
    </row>
    <row r="538" spans="1:8" ht="43.2" x14ac:dyDescent="0.3">
      <c r="A538" s="15" t="s">
        <v>590</v>
      </c>
      <c r="B538" s="29" t="s">
        <v>591</v>
      </c>
      <c r="C538" s="35"/>
      <c r="D538" s="35"/>
      <c r="E538" s="15"/>
      <c r="F538" s="15"/>
      <c r="G538" s="29"/>
      <c r="H538" s="31"/>
    </row>
    <row r="539" spans="1:8" ht="28.8" x14ac:dyDescent="0.3">
      <c r="A539" s="15" t="s">
        <v>592</v>
      </c>
      <c r="B539" s="29" t="s">
        <v>593</v>
      </c>
      <c r="C539" s="35">
        <v>7000</v>
      </c>
      <c r="D539" s="35" t="s">
        <v>39</v>
      </c>
      <c r="E539" s="16"/>
      <c r="F539" s="15" t="str">
        <f>IF(ISBLANK(E539),"", PRODUCT(C539,E539))</f>
        <v/>
      </c>
      <c r="G539" s="31"/>
      <c r="H539" s="29"/>
    </row>
    <row r="540" spans="1:8" ht="28.8" x14ac:dyDescent="0.3">
      <c r="A540" s="15" t="s">
        <v>594</v>
      </c>
      <c r="B540" s="29" t="s">
        <v>595</v>
      </c>
      <c r="C540" s="35"/>
      <c r="D540" s="35"/>
      <c r="E540" s="15"/>
      <c r="F540" s="15"/>
      <c r="G540" s="29"/>
      <c r="H540" s="31"/>
    </row>
    <row r="541" spans="1:8" ht="28.8" x14ac:dyDescent="0.3">
      <c r="A541" s="15" t="s">
        <v>596</v>
      </c>
      <c r="B541" s="29" t="s">
        <v>597</v>
      </c>
      <c r="C541" s="15"/>
      <c r="D541" s="15"/>
      <c r="E541" s="15"/>
      <c r="F541" s="15"/>
      <c r="G541" s="29"/>
      <c r="H541" s="31"/>
    </row>
    <row r="542" spans="1:8" x14ac:dyDescent="0.3">
      <c r="A542" s="15" t="s">
        <v>598</v>
      </c>
      <c r="B542" s="29" t="s">
        <v>599</v>
      </c>
      <c r="C542" s="15"/>
      <c r="D542" s="15"/>
      <c r="E542" s="15"/>
      <c r="F542" s="15"/>
      <c r="G542" s="29"/>
      <c r="H542" s="31"/>
    </row>
    <row r="543" spans="1:8" x14ac:dyDescent="0.3">
      <c r="A543" s="15" t="s">
        <v>600</v>
      </c>
      <c r="B543" s="29" t="s">
        <v>601</v>
      </c>
      <c r="C543" s="15"/>
      <c r="D543" s="15"/>
      <c r="E543" s="15"/>
      <c r="F543" s="15"/>
      <c r="G543" s="29"/>
      <c r="H543" s="31"/>
    </row>
    <row r="544" spans="1:8" ht="43.2" x14ac:dyDescent="0.3">
      <c r="A544" s="15" t="s">
        <v>602</v>
      </c>
      <c r="B544" s="29" t="s">
        <v>603</v>
      </c>
      <c r="C544" s="35"/>
      <c r="D544" s="35"/>
      <c r="E544" s="15"/>
      <c r="F544" s="15"/>
      <c r="G544" s="29"/>
      <c r="H544" s="31"/>
    </row>
    <row r="545" spans="1:8" ht="28.8" x14ac:dyDescent="0.3">
      <c r="A545" s="15" t="s">
        <v>604</v>
      </c>
      <c r="B545" s="29" t="s">
        <v>581</v>
      </c>
      <c r="C545" s="35"/>
      <c r="D545" s="35"/>
      <c r="E545" s="15"/>
      <c r="F545" s="15"/>
      <c r="G545" s="29"/>
      <c r="H545" s="31"/>
    </row>
    <row r="546" spans="1:8" x14ac:dyDescent="0.3">
      <c r="A546" s="15" t="s">
        <v>605</v>
      </c>
      <c r="B546" s="29" t="s">
        <v>606</v>
      </c>
      <c r="C546" s="35">
        <v>11</v>
      </c>
      <c r="D546" s="35" t="s">
        <v>39</v>
      </c>
      <c r="E546" s="16"/>
      <c r="F546" s="15" t="str">
        <f>IF(ISBLANK(E546),"", PRODUCT(C546,E546))</f>
        <v/>
      </c>
      <c r="G546" s="31"/>
      <c r="H546" s="29"/>
    </row>
    <row r="547" spans="1:8" ht="28.8" x14ac:dyDescent="0.3">
      <c r="A547" s="15" t="s">
        <v>607</v>
      </c>
      <c r="B547" s="29" t="s">
        <v>608</v>
      </c>
      <c r="C547" s="35"/>
      <c r="D547" s="35"/>
      <c r="E547" s="15"/>
      <c r="F547" s="15"/>
      <c r="G547" s="29"/>
      <c r="H547" s="31"/>
    </row>
    <row r="548" spans="1:8" ht="28.8" x14ac:dyDescent="0.3">
      <c r="A548" s="15" t="s">
        <v>609</v>
      </c>
      <c r="B548" s="29" t="s">
        <v>610</v>
      </c>
      <c r="C548" s="15"/>
      <c r="D548" s="15"/>
      <c r="E548" s="15"/>
      <c r="F548" s="15"/>
      <c r="G548" s="29"/>
      <c r="H548" s="31"/>
    </row>
    <row r="549" spans="1:8" ht="43.2" x14ac:dyDescent="0.3">
      <c r="A549" s="15" t="s">
        <v>611</v>
      </c>
      <c r="B549" s="29" t="s">
        <v>612</v>
      </c>
      <c r="C549" s="15"/>
      <c r="D549" s="15"/>
      <c r="E549" s="15"/>
      <c r="F549" s="15"/>
      <c r="G549" s="29"/>
      <c r="H549" s="31"/>
    </row>
    <row r="550" spans="1:8" ht="28.8" x14ac:dyDescent="0.3">
      <c r="E550" s="14" t="s">
        <v>58</v>
      </c>
      <c r="F550" s="14" t="str">
        <f>IF((COUNT(C525:C549)&lt;&gt;COUNT(F525:F549)),"", ROUND(SUM(F525:F549),2))</f>
        <v/>
      </c>
      <c r="G550" s="30" t="str">
        <f>IF((COUNT(C525:C549)&lt;&gt;COUNT(F525:F549)),"Neužpildytos visų objektų kainos", "")</f>
        <v>Neužpildytos visų objektų kainos</v>
      </c>
    </row>
    <row r="551" spans="1:8" ht="28.8" x14ac:dyDescent="0.3">
      <c r="C551" s="14" t="s">
        <v>59</v>
      </c>
      <c r="D551" s="17"/>
      <c r="E551" s="14" t="s">
        <v>60</v>
      </c>
      <c r="F551" s="14" t="str">
        <f>IF(OR(F550="",D551=""),"", ROUND(PRODUCT(D551,F550)/100,2))</f>
        <v/>
      </c>
      <c r="G551" s="30" t="str">
        <f>IF(D551="", "Nurodykite taikomą PVM dydį", "")</f>
        <v>Nurodykite taikomą PVM dydį</v>
      </c>
    </row>
    <row r="552" spans="1:8" x14ac:dyDescent="0.3">
      <c r="E552" s="14" t="s">
        <v>61</v>
      </c>
      <c r="F552" s="14">
        <f>IF(ISBLANK(F551), "", ROUND(SUM(F550:F551),2))</f>
        <v>0</v>
      </c>
    </row>
    <row r="556" spans="1:8" x14ac:dyDescent="0.3">
      <c r="A556" s="11" t="s">
        <v>613</v>
      </c>
      <c r="B556" s="25" t="s">
        <v>614</v>
      </c>
    </row>
    <row r="558" spans="1:8" x14ac:dyDescent="0.3">
      <c r="A558" s="11" t="s">
        <v>27</v>
      </c>
    </row>
    <row r="559" spans="1:8" s="34" customFormat="1" ht="100.8" x14ac:dyDescent="0.3">
      <c r="A559" s="32" t="s">
        <v>28</v>
      </c>
      <c r="B559" s="33" t="s">
        <v>29</v>
      </c>
      <c r="C559" s="32" t="s">
        <v>30</v>
      </c>
      <c r="D559" s="32" t="s">
        <v>31</v>
      </c>
      <c r="E559" s="32" t="s">
        <v>32</v>
      </c>
      <c r="F559" s="32" t="s">
        <v>33</v>
      </c>
      <c r="G559" s="33" t="s">
        <v>34</v>
      </c>
      <c r="H559" s="33" t="s">
        <v>35</v>
      </c>
    </row>
    <row r="560" spans="1:8" x14ac:dyDescent="0.3">
      <c r="A560" s="14" t="s">
        <v>615</v>
      </c>
      <c r="B560" s="28" t="s">
        <v>616</v>
      </c>
      <c r="C560" s="15"/>
      <c r="D560" s="15"/>
      <c r="E560" s="15"/>
      <c r="F560" s="15"/>
      <c r="G560" s="29"/>
      <c r="H560" s="29"/>
    </row>
    <row r="561" spans="1:8" x14ac:dyDescent="0.3">
      <c r="A561" s="15" t="s">
        <v>617</v>
      </c>
      <c r="B561" s="29" t="s">
        <v>618</v>
      </c>
      <c r="C561" s="35">
        <v>25000</v>
      </c>
      <c r="D561" s="35" t="s">
        <v>39</v>
      </c>
      <c r="E561" s="16"/>
      <c r="F561" s="15" t="str">
        <f>IF(ISBLANK(E561),"", PRODUCT(C561,E561))</f>
        <v/>
      </c>
      <c r="G561" s="31"/>
      <c r="H561" s="29"/>
    </row>
    <row r="562" spans="1:8" x14ac:dyDescent="0.3">
      <c r="A562" s="15" t="s">
        <v>619</v>
      </c>
      <c r="B562" s="29" t="s">
        <v>620</v>
      </c>
      <c r="C562" s="35"/>
      <c r="D562" s="35"/>
      <c r="E562" s="15"/>
      <c r="F562" s="15"/>
      <c r="G562" s="29"/>
      <c r="H562" s="31"/>
    </row>
    <row r="563" spans="1:8" x14ac:dyDescent="0.3">
      <c r="A563" s="15" t="s">
        <v>621</v>
      </c>
      <c r="B563" s="29" t="s">
        <v>622</v>
      </c>
      <c r="C563" s="35"/>
      <c r="D563" s="35"/>
      <c r="E563" s="15"/>
      <c r="F563" s="15"/>
      <c r="G563" s="29"/>
      <c r="H563" s="31"/>
    </row>
    <row r="564" spans="1:8" ht="28.8" x14ac:dyDescent="0.3">
      <c r="A564" s="15" t="s">
        <v>623</v>
      </c>
      <c r="B564" s="29" t="s">
        <v>624</v>
      </c>
      <c r="C564" s="35"/>
      <c r="D564" s="35"/>
      <c r="E564" s="15"/>
      <c r="F564" s="15"/>
      <c r="G564" s="29"/>
      <c r="H564" s="31"/>
    </row>
    <row r="565" spans="1:8" ht="28.8" x14ac:dyDescent="0.3">
      <c r="A565" s="15" t="s">
        <v>625</v>
      </c>
      <c r="B565" s="29" t="s">
        <v>626</v>
      </c>
      <c r="C565" s="35"/>
      <c r="D565" s="35"/>
      <c r="E565" s="15"/>
      <c r="F565" s="15"/>
      <c r="G565" s="29"/>
      <c r="H565" s="31"/>
    </row>
    <row r="566" spans="1:8" x14ac:dyDescent="0.3">
      <c r="A566" s="15" t="s">
        <v>627</v>
      </c>
      <c r="B566" s="29" t="s">
        <v>628</v>
      </c>
      <c r="C566" s="35"/>
      <c r="D566" s="35"/>
      <c r="E566" s="15"/>
      <c r="F566" s="15"/>
      <c r="G566" s="29"/>
      <c r="H566" s="31"/>
    </row>
    <row r="567" spans="1:8" x14ac:dyDescent="0.3">
      <c r="A567" s="15" t="s">
        <v>629</v>
      </c>
      <c r="B567" s="29" t="s">
        <v>630</v>
      </c>
      <c r="C567" s="35"/>
      <c r="D567" s="35"/>
      <c r="E567" s="15"/>
      <c r="F567" s="15"/>
      <c r="G567" s="29"/>
      <c r="H567" s="31"/>
    </row>
    <row r="568" spans="1:8" x14ac:dyDescent="0.3">
      <c r="A568" s="15" t="s">
        <v>631</v>
      </c>
      <c r="B568" s="29" t="s">
        <v>632</v>
      </c>
      <c r="C568" s="35">
        <v>15000</v>
      </c>
      <c r="D568" s="35" t="s">
        <v>39</v>
      </c>
      <c r="E568" s="16"/>
      <c r="F568" s="15" t="str">
        <f>IF(ISBLANK(E568),"", PRODUCT(C568,E568))</f>
        <v/>
      </c>
      <c r="G568" s="31"/>
      <c r="H568" s="29"/>
    </row>
    <row r="569" spans="1:8" x14ac:dyDescent="0.3">
      <c r="A569" s="15" t="s">
        <v>633</v>
      </c>
      <c r="B569" s="29" t="s">
        <v>620</v>
      </c>
      <c r="C569" s="35"/>
      <c r="D569" s="35"/>
      <c r="E569" s="15"/>
      <c r="F569" s="15"/>
      <c r="G569" s="29"/>
      <c r="H569" s="31"/>
    </row>
    <row r="570" spans="1:8" x14ac:dyDescent="0.3">
      <c r="A570" s="15" t="s">
        <v>634</v>
      </c>
      <c r="B570" s="29" t="s">
        <v>622</v>
      </c>
      <c r="C570" s="35"/>
      <c r="D570" s="35"/>
      <c r="E570" s="15"/>
      <c r="F570" s="15"/>
      <c r="G570" s="29"/>
      <c r="H570" s="31"/>
    </row>
    <row r="571" spans="1:8" ht="28.8" x14ac:dyDescent="0.3">
      <c r="A571" s="15" t="s">
        <v>635</v>
      </c>
      <c r="B571" s="29" t="s">
        <v>624</v>
      </c>
      <c r="C571" s="35"/>
      <c r="D571" s="35"/>
      <c r="E571" s="15"/>
      <c r="F571" s="15"/>
      <c r="G571" s="29"/>
      <c r="H571" s="31"/>
    </row>
    <row r="572" spans="1:8" ht="28.8" x14ac:dyDescent="0.3">
      <c r="A572" s="15" t="s">
        <v>636</v>
      </c>
      <c r="B572" s="29" t="s">
        <v>626</v>
      </c>
      <c r="C572" s="35"/>
      <c r="D572" s="35"/>
      <c r="E572" s="15"/>
      <c r="F572" s="15"/>
      <c r="G572" s="29"/>
      <c r="H572" s="31"/>
    </row>
    <row r="573" spans="1:8" x14ac:dyDescent="0.3">
      <c r="A573" s="15" t="s">
        <v>637</v>
      </c>
      <c r="B573" s="29" t="s">
        <v>628</v>
      </c>
      <c r="C573" s="35"/>
      <c r="D573" s="35"/>
      <c r="E573" s="15"/>
      <c r="F573" s="15"/>
      <c r="G573" s="29"/>
      <c r="H573" s="31"/>
    </row>
    <row r="574" spans="1:8" x14ac:dyDescent="0.3">
      <c r="A574" s="15" t="s">
        <v>638</v>
      </c>
      <c r="B574" s="29" t="s">
        <v>630</v>
      </c>
      <c r="C574" s="35"/>
      <c r="D574" s="35"/>
      <c r="E574" s="15"/>
      <c r="F574" s="15"/>
      <c r="G574" s="29"/>
      <c r="H574" s="31"/>
    </row>
    <row r="575" spans="1:8" x14ac:dyDescent="0.3">
      <c r="A575" s="15" t="s">
        <v>639</v>
      </c>
      <c r="B575" s="29" t="s">
        <v>640</v>
      </c>
      <c r="C575" s="35">
        <v>30000</v>
      </c>
      <c r="D575" s="35" t="s">
        <v>39</v>
      </c>
      <c r="E575" s="16"/>
      <c r="F575" s="15" t="str">
        <f>IF(ISBLANK(E575),"", PRODUCT(C575,E575))</f>
        <v/>
      </c>
      <c r="G575" s="31"/>
      <c r="H575" s="29"/>
    </row>
    <row r="576" spans="1:8" x14ac:dyDescent="0.3">
      <c r="A576" s="15" t="s">
        <v>641</v>
      </c>
      <c r="B576" s="29" t="s">
        <v>620</v>
      </c>
      <c r="C576" s="35"/>
      <c r="D576" s="35"/>
      <c r="E576" s="15"/>
      <c r="F576" s="15"/>
      <c r="G576" s="29"/>
      <c r="H576" s="31"/>
    </row>
    <row r="577" spans="1:8" x14ac:dyDescent="0.3">
      <c r="A577" s="15" t="s">
        <v>642</v>
      </c>
      <c r="B577" s="29" t="s">
        <v>643</v>
      </c>
      <c r="C577" s="35"/>
      <c r="D577" s="35"/>
      <c r="E577" s="15"/>
      <c r="F577" s="15"/>
      <c r="G577" s="29"/>
      <c r="H577" s="31"/>
    </row>
    <row r="578" spans="1:8" ht="28.8" x14ac:dyDescent="0.3">
      <c r="A578" s="15" t="s">
        <v>644</v>
      </c>
      <c r="B578" s="29" t="s">
        <v>624</v>
      </c>
      <c r="C578" s="35"/>
      <c r="D578" s="35"/>
      <c r="E578" s="15"/>
      <c r="F578" s="15"/>
      <c r="G578" s="29"/>
      <c r="H578" s="31"/>
    </row>
    <row r="579" spans="1:8" ht="28.8" x14ac:dyDescent="0.3">
      <c r="A579" s="15" t="s">
        <v>645</v>
      </c>
      <c r="B579" s="29" t="s">
        <v>626</v>
      </c>
      <c r="C579" s="35"/>
      <c r="D579" s="35"/>
      <c r="E579" s="15"/>
      <c r="F579" s="15"/>
      <c r="G579" s="29"/>
      <c r="H579" s="31"/>
    </row>
    <row r="580" spans="1:8" x14ac:dyDescent="0.3">
      <c r="A580" s="15" t="s">
        <v>646</v>
      </c>
      <c r="B580" s="29" t="s">
        <v>628</v>
      </c>
      <c r="C580" s="35"/>
      <c r="D580" s="35"/>
      <c r="E580" s="15"/>
      <c r="F580" s="15"/>
      <c r="G580" s="29"/>
      <c r="H580" s="31"/>
    </row>
    <row r="581" spans="1:8" x14ac:dyDescent="0.3">
      <c r="A581" s="15" t="s">
        <v>647</v>
      </c>
      <c r="B581" s="29" t="s">
        <v>630</v>
      </c>
      <c r="C581" s="35"/>
      <c r="D581" s="35"/>
      <c r="E581" s="15"/>
      <c r="F581" s="15"/>
      <c r="G581" s="29"/>
      <c r="H581" s="31"/>
    </row>
    <row r="582" spans="1:8" x14ac:dyDescent="0.3">
      <c r="A582" s="15" t="s">
        <v>648</v>
      </c>
      <c r="B582" s="29" t="s">
        <v>649</v>
      </c>
      <c r="C582" s="35">
        <v>50000</v>
      </c>
      <c r="D582" s="35" t="s">
        <v>39</v>
      </c>
      <c r="E582" s="16"/>
      <c r="F582" s="15" t="str">
        <f>IF(ISBLANK(E582),"", PRODUCT(C582,E582))</f>
        <v/>
      </c>
      <c r="G582" s="31"/>
      <c r="H582" s="29"/>
    </row>
    <row r="583" spans="1:8" x14ac:dyDescent="0.3">
      <c r="A583" s="15" t="s">
        <v>650</v>
      </c>
      <c r="B583" s="29" t="s">
        <v>620</v>
      </c>
      <c r="C583" s="15"/>
      <c r="D583" s="15"/>
      <c r="E583" s="15"/>
      <c r="F583" s="15"/>
      <c r="G583" s="29"/>
      <c r="H583" s="31"/>
    </row>
    <row r="584" spans="1:8" x14ac:dyDescent="0.3">
      <c r="A584" s="15" t="s">
        <v>651</v>
      </c>
      <c r="B584" s="29" t="s">
        <v>622</v>
      </c>
      <c r="C584" s="15"/>
      <c r="D584" s="15"/>
      <c r="E584" s="15"/>
      <c r="F584" s="15"/>
      <c r="G584" s="29"/>
      <c r="H584" s="31"/>
    </row>
    <row r="585" spans="1:8" ht="28.8" x14ac:dyDescent="0.3">
      <c r="A585" s="15" t="s">
        <v>652</v>
      </c>
      <c r="B585" s="29" t="s">
        <v>624</v>
      </c>
      <c r="C585" s="15"/>
      <c r="D585" s="15"/>
      <c r="E585" s="15"/>
      <c r="F585" s="15"/>
      <c r="G585" s="29"/>
      <c r="H585" s="31"/>
    </row>
    <row r="586" spans="1:8" ht="28.8" x14ac:dyDescent="0.3">
      <c r="A586" s="15" t="s">
        <v>653</v>
      </c>
      <c r="B586" s="29" t="s">
        <v>626</v>
      </c>
      <c r="C586" s="15"/>
      <c r="D586" s="15"/>
      <c r="E586" s="15"/>
      <c r="F586" s="15"/>
      <c r="G586" s="29"/>
      <c r="H586" s="31"/>
    </row>
    <row r="587" spans="1:8" x14ac:dyDescent="0.3">
      <c r="A587" s="15" t="s">
        <v>654</v>
      </c>
      <c r="B587" s="29" t="s">
        <v>628</v>
      </c>
      <c r="C587" s="15"/>
      <c r="D587" s="15"/>
      <c r="E587" s="15"/>
      <c r="F587" s="15"/>
      <c r="G587" s="29"/>
      <c r="H587" s="31"/>
    </row>
    <row r="588" spans="1:8" x14ac:dyDescent="0.3">
      <c r="A588" s="15" t="s">
        <v>655</v>
      </c>
      <c r="B588" s="29" t="s">
        <v>630</v>
      </c>
      <c r="C588" s="15"/>
      <c r="D588" s="15"/>
      <c r="E588" s="15"/>
      <c r="F588" s="15"/>
      <c r="G588" s="29"/>
      <c r="H588" s="31"/>
    </row>
    <row r="589" spans="1:8" x14ac:dyDescent="0.3">
      <c r="A589" s="15" t="s">
        <v>656</v>
      </c>
      <c r="B589" s="29" t="s">
        <v>657</v>
      </c>
      <c r="C589" s="35">
        <v>10000</v>
      </c>
      <c r="D589" s="35" t="s">
        <v>39</v>
      </c>
      <c r="E589" s="16"/>
      <c r="F589" s="15" t="str">
        <f>IF(ISBLANK(E589),"", PRODUCT(C589,E589))</f>
        <v/>
      </c>
      <c r="G589" s="31"/>
      <c r="H589" s="29"/>
    </row>
    <row r="590" spans="1:8" x14ac:dyDescent="0.3">
      <c r="A590" s="15" t="s">
        <v>658</v>
      </c>
      <c r="B590" s="29" t="s">
        <v>620</v>
      </c>
      <c r="C590" s="15"/>
      <c r="D590" s="15"/>
      <c r="E590" s="15"/>
      <c r="F590" s="15"/>
      <c r="G590" s="29"/>
      <c r="H590" s="31"/>
    </row>
    <row r="591" spans="1:8" x14ac:dyDescent="0.3">
      <c r="A591" s="15" t="s">
        <v>659</v>
      </c>
      <c r="B591" s="29" t="s">
        <v>622</v>
      </c>
      <c r="C591" s="15"/>
      <c r="D591" s="15"/>
      <c r="E591" s="15"/>
      <c r="F591" s="15"/>
      <c r="G591" s="29"/>
      <c r="H591" s="31"/>
    </row>
    <row r="592" spans="1:8" ht="28.8" x14ac:dyDescent="0.3">
      <c r="A592" s="15" t="s">
        <v>660</v>
      </c>
      <c r="B592" s="29" t="s">
        <v>624</v>
      </c>
      <c r="C592" s="15"/>
      <c r="D592" s="15"/>
      <c r="E592" s="15"/>
      <c r="F592" s="15"/>
      <c r="G592" s="29"/>
      <c r="H592" s="31"/>
    </row>
    <row r="593" spans="1:8" ht="28.8" x14ac:dyDescent="0.3">
      <c r="A593" s="15" t="s">
        <v>661</v>
      </c>
      <c r="B593" s="29" t="s">
        <v>626</v>
      </c>
      <c r="C593" s="15"/>
      <c r="D593" s="15"/>
      <c r="E593" s="15"/>
      <c r="F593" s="15"/>
      <c r="G593" s="29"/>
      <c r="H593" s="31"/>
    </row>
    <row r="594" spans="1:8" x14ac:dyDescent="0.3">
      <c r="A594" s="15" t="s">
        <v>662</v>
      </c>
      <c r="B594" s="29" t="s">
        <v>628</v>
      </c>
      <c r="C594" s="15"/>
      <c r="D594" s="15"/>
      <c r="E594" s="15"/>
      <c r="F594" s="15"/>
      <c r="G594" s="29"/>
      <c r="H594" s="31"/>
    </row>
    <row r="595" spans="1:8" x14ac:dyDescent="0.3">
      <c r="A595" s="15" t="s">
        <v>663</v>
      </c>
      <c r="B595" s="29" t="s">
        <v>630</v>
      </c>
      <c r="C595" s="15"/>
      <c r="D595" s="15"/>
      <c r="E595" s="15"/>
      <c r="F595" s="15"/>
      <c r="G595" s="29"/>
      <c r="H595" s="31"/>
    </row>
    <row r="596" spans="1:8" ht="28.8" x14ac:dyDescent="0.3">
      <c r="E596" s="14" t="s">
        <v>58</v>
      </c>
      <c r="F596" s="14" t="str">
        <f>IF((COUNT(C561:C595)&lt;&gt;COUNT(F561:F595)),"", ROUND(SUM(F561:F595),2))</f>
        <v/>
      </c>
      <c r="G596" s="30" t="str">
        <f>IF((COUNT(C561:C595)&lt;&gt;COUNT(F561:F595)),"Neužpildytos visų objektų kainos", "")</f>
        <v>Neužpildytos visų objektų kainos</v>
      </c>
    </row>
    <row r="597" spans="1:8" ht="28.8" x14ac:dyDescent="0.3">
      <c r="C597" s="14" t="s">
        <v>59</v>
      </c>
      <c r="D597" s="17"/>
      <c r="E597" s="14" t="s">
        <v>60</v>
      </c>
      <c r="F597" s="14" t="str">
        <f>IF(OR(F596="",D597=""),"", ROUND(PRODUCT(D597,F596)/100,2))</f>
        <v/>
      </c>
      <c r="G597" s="30" t="str">
        <f>IF(D597="", "Nurodykite taikomą PVM dydį", "")</f>
        <v>Nurodykite taikomą PVM dydį</v>
      </c>
    </row>
    <row r="598" spans="1:8" x14ac:dyDescent="0.3">
      <c r="E598" s="14" t="s">
        <v>61</v>
      </c>
      <c r="F598" s="14">
        <f>IF(ISBLANK(F597), "", ROUND(SUM(F596:F597),2))</f>
        <v>0</v>
      </c>
    </row>
    <row r="602" spans="1:8" x14ac:dyDescent="0.3">
      <c r="A602" s="11" t="s">
        <v>664</v>
      </c>
      <c r="B602" s="25" t="s">
        <v>665</v>
      </c>
    </row>
    <row r="604" spans="1:8" x14ac:dyDescent="0.3">
      <c r="A604" s="11" t="s">
        <v>27</v>
      </c>
    </row>
    <row r="605" spans="1:8" s="34" customFormat="1" ht="100.8" x14ac:dyDescent="0.3">
      <c r="A605" s="32" t="s">
        <v>28</v>
      </c>
      <c r="B605" s="33" t="s">
        <v>29</v>
      </c>
      <c r="C605" s="32" t="s">
        <v>30</v>
      </c>
      <c r="D605" s="32" t="s">
        <v>31</v>
      </c>
      <c r="E605" s="32" t="s">
        <v>32</v>
      </c>
      <c r="F605" s="32" t="s">
        <v>33</v>
      </c>
      <c r="G605" s="33" t="s">
        <v>34</v>
      </c>
      <c r="H605" s="33" t="s">
        <v>35</v>
      </c>
    </row>
    <row r="606" spans="1:8" x14ac:dyDescent="0.3">
      <c r="A606" s="14" t="s">
        <v>666</v>
      </c>
      <c r="B606" s="28" t="s">
        <v>667</v>
      </c>
      <c r="C606" s="15"/>
      <c r="D606" s="15"/>
      <c r="E606" s="15"/>
      <c r="F606" s="15"/>
      <c r="G606" s="29"/>
      <c r="H606" s="29"/>
    </row>
    <row r="607" spans="1:8" x14ac:dyDescent="0.3">
      <c r="A607" s="15" t="s">
        <v>668</v>
      </c>
      <c r="B607" s="29" t="s">
        <v>669</v>
      </c>
      <c r="C607" s="35">
        <v>30000</v>
      </c>
      <c r="D607" s="35" t="s">
        <v>39</v>
      </c>
      <c r="E607" s="16"/>
      <c r="F607" s="15" t="str">
        <f>IF(ISBLANK(E607),"", PRODUCT(C607,E607))</f>
        <v/>
      </c>
      <c r="G607" s="31"/>
      <c r="H607" s="29"/>
    </row>
    <row r="608" spans="1:8" x14ac:dyDescent="0.3">
      <c r="A608" s="15" t="s">
        <v>670</v>
      </c>
      <c r="B608" s="29" t="s">
        <v>671</v>
      </c>
      <c r="C608" s="35"/>
      <c r="D608" s="35"/>
      <c r="E608" s="15"/>
      <c r="F608" s="15"/>
      <c r="G608" s="29"/>
      <c r="H608" s="31"/>
    </row>
    <row r="609" spans="1:8" x14ac:dyDescent="0.3">
      <c r="A609" s="15" t="s">
        <v>672</v>
      </c>
      <c r="B609" s="29" t="s">
        <v>673</v>
      </c>
      <c r="C609" s="35"/>
      <c r="D609" s="35"/>
      <c r="E609" s="15"/>
      <c r="F609" s="15"/>
      <c r="G609" s="29"/>
      <c r="H609" s="31"/>
    </row>
    <row r="610" spans="1:8" x14ac:dyDescent="0.3">
      <c r="A610" s="15" t="s">
        <v>674</v>
      </c>
      <c r="B610" s="29" t="s">
        <v>675</v>
      </c>
      <c r="C610" s="35"/>
      <c r="D610" s="35"/>
      <c r="E610" s="15"/>
      <c r="F610" s="15"/>
      <c r="G610" s="29"/>
      <c r="H610" s="31"/>
    </row>
    <row r="611" spans="1:8" ht="43.2" x14ac:dyDescent="0.3">
      <c r="A611" s="15" t="s">
        <v>676</v>
      </c>
      <c r="B611" s="29" t="s">
        <v>677</v>
      </c>
      <c r="C611" s="35"/>
      <c r="D611" s="35"/>
      <c r="E611" s="15"/>
      <c r="F611" s="15"/>
      <c r="G611" s="29"/>
      <c r="H611" s="31"/>
    </row>
    <row r="612" spans="1:8" x14ac:dyDescent="0.3">
      <c r="A612" s="15" t="s">
        <v>678</v>
      </c>
      <c r="B612" s="29" t="s">
        <v>679</v>
      </c>
      <c r="C612" s="35"/>
      <c r="D612" s="35"/>
      <c r="E612" s="15"/>
      <c r="F612" s="15"/>
      <c r="G612" s="29"/>
      <c r="H612" s="31"/>
    </row>
    <row r="613" spans="1:8" ht="28.8" x14ac:dyDescent="0.3">
      <c r="A613" s="15" t="s">
        <v>680</v>
      </c>
      <c r="B613" s="29" t="s">
        <v>626</v>
      </c>
      <c r="C613" s="35"/>
      <c r="D613" s="35"/>
      <c r="E613" s="15"/>
      <c r="F613" s="15"/>
      <c r="G613" s="29"/>
      <c r="H613" s="31"/>
    </row>
    <row r="614" spans="1:8" x14ac:dyDescent="0.3">
      <c r="A614" s="15" t="s">
        <v>681</v>
      </c>
      <c r="B614" s="29" t="s">
        <v>682</v>
      </c>
      <c r="C614" s="35">
        <v>6000</v>
      </c>
      <c r="D614" s="35" t="s">
        <v>39</v>
      </c>
      <c r="E614" s="16"/>
      <c r="F614" s="15" t="str">
        <f>IF(ISBLANK(E614),"", PRODUCT(C614,E614))</f>
        <v/>
      </c>
      <c r="G614" s="31"/>
      <c r="H614" s="29"/>
    </row>
    <row r="615" spans="1:8" x14ac:dyDescent="0.3">
      <c r="A615" s="15" t="s">
        <v>683</v>
      </c>
      <c r="B615" s="29" t="s">
        <v>671</v>
      </c>
      <c r="C615" s="15"/>
      <c r="D615" s="15"/>
      <c r="E615" s="15"/>
      <c r="F615" s="15"/>
      <c r="G615" s="29"/>
      <c r="H615" s="31"/>
    </row>
    <row r="616" spans="1:8" x14ac:dyDescent="0.3">
      <c r="A616" s="15" t="s">
        <v>684</v>
      </c>
      <c r="B616" s="29" t="s">
        <v>673</v>
      </c>
      <c r="C616" s="15"/>
      <c r="D616" s="15"/>
      <c r="E616" s="15"/>
      <c r="F616" s="15"/>
      <c r="G616" s="29"/>
      <c r="H616" s="31"/>
    </row>
    <row r="617" spans="1:8" x14ac:dyDescent="0.3">
      <c r="A617" s="15" t="s">
        <v>685</v>
      </c>
      <c r="B617" s="29" t="s">
        <v>675</v>
      </c>
      <c r="C617" s="15"/>
      <c r="D617" s="15"/>
      <c r="E617" s="15"/>
      <c r="F617" s="15"/>
      <c r="G617" s="29"/>
      <c r="H617" s="31"/>
    </row>
    <row r="618" spans="1:8" ht="43.2" x14ac:dyDescent="0.3">
      <c r="A618" s="15" t="s">
        <v>686</v>
      </c>
      <c r="B618" s="29" t="s">
        <v>677</v>
      </c>
      <c r="C618" s="15"/>
      <c r="D618" s="15"/>
      <c r="E618" s="15"/>
      <c r="F618" s="15"/>
      <c r="G618" s="29"/>
      <c r="H618" s="31"/>
    </row>
    <row r="619" spans="1:8" x14ac:dyDescent="0.3">
      <c r="A619" s="15" t="s">
        <v>687</v>
      </c>
      <c r="B619" s="29" t="s">
        <v>679</v>
      </c>
      <c r="C619" s="15"/>
      <c r="D619" s="15"/>
      <c r="E619" s="15"/>
      <c r="F619" s="15"/>
      <c r="G619" s="29"/>
      <c r="H619" s="31"/>
    </row>
    <row r="620" spans="1:8" ht="28.8" x14ac:dyDescent="0.3">
      <c r="A620" s="15" t="s">
        <v>688</v>
      </c>
      <c r="B620" s="29" t="s">
        <v>626</v>
      </c>
      <c r="C620" s="15"/>
      <c r="D620" s="15"/>
      <c r="E620" s="15"/>
      <c r="F620" s="15"/>
      <c r="G620" s="29"/>
      <c r="H620" s="31"/>
    </row>
    <row r="621" spans="1:8" ht="28.8" x14ac:dyDescent="0.3">
      <c r="E621" s="14" t="s">
        <v>58</v>
      </c>
      <c r="F621" s="14" t="str">
        <f>IF((COUNT(C607:C620)&lt;&gt;COUNT(F607:F620)),"", ROUND(SUM(F607:F620),2))</f>
        <v/>
      </c>
      <c r="G621" s="30" t="str">
        <f>IF((COUNT(C607:C620)&lt;&gt;COUNT(F607:F620)),"Neužpildytos visų objektų kainos", "")</f>
        <v>Neužpildytos visų objektų kainos</v>
      </c>
    </row>
    <row r="622" spans="1:8" ht="28.8" x14ac:dyDescent="0.3">
      <c r="C622" s="14" t="s">
        <v>59</v>
      </c>
      <c r="D622" s="17"/>
      <c r="E622" s="14" t="s">
        <v>60</v>
      </c>
      <c r="F622" s="14" t="str">
        <f>IF(OR(F621="",D622=""),"", ROUND(PRODUCT(D622,F621)/100,2))</f>
        <v/>
      </c>
      <c r="G622" s="30" t="str">
        <f>IF(D622="", "Nurodykite taikomą PVM dydį", "")</f>
        <v>Nurodykite taikomą PVM dydį</v>
      </c>
    </row>
    <row r="623" spans="1:8" x14ac:dyDescent="0.3">
      <c r="E623" s="14" t="s">
        <v>61</v>
      </c>
      <c r="F623" s="14">
        <f>IF(ISBLANK(F622), "", ROUND(SUM(F621:F622),2))</f>
        <v>0</v>
      </c>
    </row>
    <row r="627" spans="1:8" x14ac:dyDescent="0.3">
      <c r="A627" s="11" t="s">
        <v>689</v>
      </c>
      <c r="B627" s="25" t="s">
        <v>690</v>
      </c>
    </row>
    <row r="629" spans="1:8" x14ac:dyDescent="0.3">
      <c r="A629" s="11" t="s">
        <v>27</v>
      </c>
    </row>
    <row r="630" spans="1:8" s="34" customFormat="1" ht="100.8" x14ac:dyDescent="0.3">
      <c r="A630" s="32" t="s">
        <v>28</v>
      </c>
      <c r="B630" s="33" t="s">
        <v>29</v>
      </c>
      <c r="C630" s="32" t="s">
        <v>30</v>
      </c>
      <c r="D630" s="32" t="s">
        <v>31</v>
      </c>
      <c r="E630" s="32" t="s">
        <v>32</v>
      </c>
      <c r="F630" s="32" t="s">
        <v>33</v>
      </c>
      <c r="G630" s="33" t="s">
        <v>34</v>
      </c>
      <c r="H630" s="33" t="s">
        <v>35</v>
      </c>
    </row>
    <row r="631" spans="1:8" x14ac:dyDescent="0.3">
      <c r="A631" s="14" t="s">
        <v>691</v>
      </c>
      <c r="B631" s="28" t="s">
        <v>692</v>
      </c>
      <c r="C631" s="15"/>
      <c r="D631" s="15"/>
      <c r="E631" s="15"/>
      <c r="F631" s="15"/>
      <c r="G631" s="29"/>
      <c r="H631" s="29"/>
    </row>
    <row r="632" spans="1:8" x14ac:dyDescent="0.3">
      <c r="A632" s="15" t="s">
        <v>693</v>
      </c>
      <c r="B632" s="29" t="s">
        <v>694</v>
      </c>
      <c r="C632" s="35">
        <v>50</v>
      </c>
      <c r="D632" s="35" t="s">
        <v>39</v>
      </c>
      <c r="E632" s="16"/>
      <c r="F632" s="15" t="str">
        <f>IF(ISBLANK(E632),"", PRODUCT(C632,E632))</f>
        <v/>
      </c>
      <c r="G632" s="31"/>
      <c r="H632" s="29"/>
    </row>
    <row r="633" spans="1:8" ht="28.8" x14ac:dyDescent="0.3">
      <c r="A633" s="15" t="s">
        <v>695</v>
      </c>
      <c r="B633" s="29" t="s">
        <v>696</v>
      </c>
      <c r="C633" s="35"/>
      <c r="D633" s="35"/>
      <c r="E633" s="15"/>
      <c r="F633" s="15"/>
      <c r="G633" s="29"/>
      <c r="H633" s="31"/>
    </row>
    <row r="634" spans="1:8" x14ac:dyDescent="0.3">
      <c r="A634" s="15" t="s">
        <v>697</v>
      </c>
      <c r="B634" s="29" t="s">
        <v>698</v>
      </c>
      <c r="C634" s="35"/>
      <c r="D634" s="35"/>
      <c r="E634" s="15"/>
      <c r="F634" s="15"/>
      <c r="G634" s="29"/>
      <c r="H634" s="31"/>
    </row>
    <row r="635" spans="1:8" ht="28.8" x14ac:dyDescent="0.3">
      <c r="A635" s="15" t="s">
        <v>699</v>
      </c>
      <c r="B635" s="29" t="s">
        <v>700</v>
      </c>
      <c r="C635" s="35"/>
      <c r="D635" s="35"/>
      <c r="E635" s="15"/>
      <c r="F635" s="15"/>
      <c r="G635" s="29"/>
      <c r="H635" s="31"/>
    </row>
    <row r="636" spans="1:8" ht="28.8" x14ac:dyDescent="0.3">
      <c r="A636" s="15" t="s">
        <v>701</v>
      </c>
      <c r="B636" s="29" t="s">
        <v>702</v>
      </c>
      <c r="C636" s="35"/>
      <c r="D636" s="35"/>
      <c r="E636" s="15"/>
      <c r="F636" s="15"/>
      <c r="G636" s="29"/>
      <c r="H636" s="31"/>
    </row>
    <row r="637" spans="1:8" x14ac:dyDescent="0.3">
      <c r="A637" s="15" t="s">
        <v>703</v>
      </c>
      <c r="B637" s="29" t="s">
        <v>704</v>
      </c>
      <c r="C637" s="35"/>
      <c r="D637" s="35"/>
      <c r="E637" s="15"/>
      <c r="F637" s="15"/>
      <c r="G637" s="29"/>
      <c r="H637" s="31"/>
    </row>
    <row r="638" spans="1:8" ht="28.8" x14ac:dyDescent="0.3">
      <c r="A638" s="15" t="s">
        <v>705</v>
      </c>
      <c r="B638" s="29" t="s">
        <v>706</v>
      </c>
      <c r="C638" s="35"/>
      <c r="D638" s="35"/>
      <c r="E638" s="15"/>
      <c r="F638" s="15"/>
      <c r="G638" s="29"/>
      <c r="H638" s="31"/>
    </row>
    <row r="639" spans="1:8" x14ac:dyDescent="0.3">
      <c r="A639" s="15" t="s">
        <v>707</v>
      </c>
      <c r="B639" s="29" t="s">
        <v>708</v>
      </c>
      <c r="C639" s="35">
        <v>100</v>
      </c>
      <c r="D639" s="35" t="s">
        <v>39</v>
      </c>
      <c r="E639" s="16"/>
      <c r="F639" s="15" t="str">
        <f>IF(ISBLANK(E639),"", PRODUCT(C639,E639))</f>
        <v/>
      </c>
      <c r="G639" s="31"/>
      <c r="H639" s="29"/>
    </row>
    <row r="640" spans="1:8" ht="28.8" x14ac:dyDescent="0.3">
      <c r="A640" s="15" t="s">
        <v>709</v>
      </c>
      <c r="B640" s="29" t="s">
        <v>696</v>
      </c>
      <c r="C640" s="35"/>
      <c r="D640" s="35"/>
      <c r="E640" s="15"/>
      <c r="F640" s="15"/>
      <c r="G640" s="29"/>
      <c r="H640" s="31"/>
    </row>
    <row r="641" spans="1:8" x14ac:dyDescent="0.3">
      <c r="A641" s="15" t="s">
        <v>710</v>
      </c>
      <c r="B641" s="29" t="s">
        <v>698</v>
      </c>
      <c r="C641" s="35"/>
      <c r="D641" s="35"/>
      <c r="E641" s="15"/>
      <c r="F641" s="15"/>
      <c r="G641" s="29"/>
      <c r="H641" s="31"/>
    </row>
    <row r="642" spans="1:8" ht="28.8" x14ac:dyDescent="0.3">
      <c r="A642" s="15" t="s">
        <v>711</v>
      </c>
      <c r="B642" s="29" t="s">
        <v>700</v>
      </c>
      <c r="C642" s="35"/>
      <c r="D642" s="35"/>
      <c r="E642" s="15"/>
      <c r="F642" s="15"/>
      <c r="G642" s="29"/>
      <c r="H642" s="31"/>
    </row>
    <row r="643" spans="1:8" ht="28.8" x14ac:dyDescent="0.3">
      <c r="A643" s="15" t="s">
        <v>712</v>
      </c>
      <c r="B643" s="29" t="s">
        <v>702</v>
      </c>
      <c r="C643" s="35"/>
      <c r="D643" s="35"/>
      <c r="E643" s="15"/>
      <c r="F643" s="15"/>
      <c r="G643" s="29"/>
      <c r="H643" s="31"/>
    </row>
    <row r="644" spans="1:8" x14ac:dyDescent="0.3">
      <c r="A644" s="15" t="s">
        <v>713</v>
      </c>
      <c r="B644" s="29" t="s">
        <v>704</v>
      </c>
      <c r="C644" s="35"/>
      <c r="D644" s="35"/>
      <c r="E644" s="15"/>
      <c r="F644" s="15"/>
      <c r="G644" s="29"/>
      <c r="H644" s="31"/>
    </row>
    <row r="645" spans="1:8" ht="28.8" x14ac:dyDescent="0.3">
      <c r="A645" s="15" t="s">
        <v>714</v>
      </c>
      <c r="B645" s="29" t="s">
        <v>706</v>
      </c>
      <c r="C645" s="35"/>
      <c r="D645" s="35"/>
      <c r="E645" s="15"/>
      <c r="F645" s="15"/>
      <c r="G645" s="29"/>
      <c r="H645" s="31"/>
    </row>
    <row r="646" spans="1:8" x14ac:dyDescent="0.3">
      <c r="A646" s="15" t="s">
        <v>715</v>
      </c>
      <c r="B646" s="29" t="s">
        <v>716</v>
      </c>
      <c r="C646" s="35">
        <v>150</v>
      </c>
      <c r="D646" s="35" t="s">
        <v>39</v>
      </c>
      <c r="E646" s="16"/>
      <c r="F646" s="15" t="str">
        <f>IF(ISBLANK(E646),"", PRODUCT(C646,E646))</f>
        <v/>
      </c>
      <c r="G646" s="31"/>
      <c r="H646" s="29"/>
    </row>
    <row r="647" spans="1:8" ht="28.8" x14ac:dyDescent="0.3">
      <c r="A647" s="15" t="s">
        <v>717</v>
      </c>
      <c r="B647" s="29" t="s">
        <v>696</v>
      </c>
      <c r="C647" s="35"/>
      <c r="D647" s="35"/>
      <c r="E647" s="15"/>
      <c r="F647" s="15"/>
      <c r="G647" s="29"/>
      <c r="H647" s="31"/>
    </row>
    <row r="648" spans="1:8" x14ac:dyDescent="0.3">
      <c r="A648" s="15" t="s">
        <v>718</v>
      </c>
      <c r="B648" s="29" t="s">
        <v>698</v>
      </c>
      <c r="C648" s="15"/>
      <c r="D648" s="15"/>
      <c r="E648" s="15"/>
      <c r="F648" s="15"/>
      <c r="G648" s="29"/>
      <c r="H648" s="31"/>
    </row>
    <row r="649" spans="1:8" ht="28.8" x14ac:dyDescent="0.3">
      <c r="A649" s="15" t="s">
        <v>719</v>
      </c>
      <c r="B649" s="29" t="s">
        <v>700</v>
      </c>
      <c r="C649" s="15"/>
      <c r="D649" s="15"/>
      <c r="E649" s="15"/>
      <c r="F649" s="15"/>
      <c r="G649" s="29"/>
      <c r="H649" s="31"/>
    </row>
    <row r="650" spans="1:8" x14ac:dyDescent="0.3">
      <c r="A650" s="15" t="s">
        <v>720</v>
      </c>
      <c r="B650" s="29" t="s">
        <v>721</v>
      </c>
      <c r="C650" s="15"/>
      <c r="D650" s="15"/>
      <c r="E650" s="15"/>
      <c r="F650" s="15"/>
      <c r="G650" s="29"/>
      <c r="H650" s="31"/>
    </row>
    <row r="651" spans="1:8" x14ac:dyDescent="0.3">
      <c r="A651" s="15" t="s">
        <v>722</v>
      </c>
      <c r="B651" s="29" t="s">
        <v>704</v>
      </c>
      <c r="C651" s="15"/>
      <c r="D651" s="15"/>
      <c r="E651" s="15"/>
      <c r="F651" s="15"/>
      <c r="G651" s="29"/>
      <c r="H651" s="31"/>
    </row>
    <row r="652" spans="1:8" ht="28.8" x14ac:dyDescent="0.3">
      <c r="A652" s="15" t="s">
        <v>723</v>
      </c>
      <c r="B652" s="29" t="s">
        <v>706</v>
      </c>
      <c r="C652" s="35"/>
      <c r="D652" s="35"/>
      <c r="E652" s="15"/>
      <c r="F652" s="15"/>
      <c r="G652" s="29"/>
      <c r="H652" s="31"/>
    </row>
    <row r="653" spans="1:8" x14ac:dyDescent="0.3">
      <c r="A653" s="15" t="s">
        <v>724</v>
      </c>
      <c r="B653" s="29" t="s">
        <v>725</v>
      </c>
      <c r="C653" s="35">
        <v>150</v>
      </c>
      <c r="D653" s="35" t="s">
        <v>39</v>
      </c>
      <c r="E653" s="16"/>
      <c r="F653" s="15" t="str">
        <f>IF(ISBLANK(E653),"", PRODUCT(C653,E653))</f>
        <v/>
      </c>
      <c r="G653" s="31"/>
      <c r="H653" s="29"/>
    </row>
    <row r="654" spans="1:8" ht="28.8" x14ac:dyDescent="0.3">
      <c r="A654" s="15" t="s">
        <v>726</v>
      </c>
      <c r="B654" s="29" t="s">
        <v>696</v>
      </c>
      <c r="C654" s="35"/>
      <c r="D654" s="35"/>
      <c r="E654" s="15"/>
      <c r="F654" s="15"/>
      <c r="G654" s="29"/>
      <c r="H654" s="31"/>
    </row>
    <row r="655" spans="1:8" x14ac:dyDescent="0.3">
      <c r="A655" s="15" t="s">
        <v>727</v>
      </c>
      <c r="B655" s="29" t="s">
        <v>698</v>
      </c>
      <c r="C655" s="35"/>
      <c r="D655" s="35"/>
      <c r="E655" s="15"/>
      <c r="F655" s="15"/>
      <c r="G655" s="29"/>
      <c r="H655" s="31"/>
    </row>
    <row r="656" spans="1:8" ht="28.8" x14ac:dyDescent="0.3">
      <c r="A656" s="15" t="s">
        <v>728</v>
      </c>
      <c r="B656" s="29" t="s">
        <v>700</v>
      </c>
      <c r="C656" s="35"/>
      <c r="D656" s="35"/>
      <c r="E656" s="15"/>
      <c r="F656" s="15"/>
      <c r="G656" s="29"/>
      <c r="H656" s="31"/>
    </row>
    <row r="657" spans="1:8" x14ac:dyDescent="0.3">
      <c r="A657" s="15" t="s">
        <v>729</v>
      </c>
      <c r="B657" s="29" t="s">
        <v>721</v>
      </c>
      <c r="C657" s="35"/>
      <c r="D657" s="35"/>
      <c r="E657" s="15"/>
      <c r="F657" s="15"/>
      <c r="G657" s="29"/>
      <c r="H657" s="31"/>
    </row>
    <row r="658" spans="1:8" x14ac:dyDescent="0.3">
      <c r="A658" s="15" t="s">
        <v>730</v>
      </c>
      <c r="B658" s="29" t="s">
        <v>704</v>
      </c>
      <c r="C658" s="35"/>
      <c r="D658" s="35"/>
      <c r="E658" s="15"/>
      <c r="F658" s="15"/>
      <c r="G658" s="29"/>
      <c r="H658" s="31"/>
    </row>
    <row r="659" spans="1:8" ht="28.8" x14ac:dyDescent="0.3">
      <c r="A659" s="15" t="s">
        <v>731</v>
      </c>
      <c r="B659" s="29" t="s">
        <v>706</v>
      </c>
      <c r="C659" s="35"/>
      <c r="D659" s="35"/>
      <c r="E659" s="15"/>
      <c r="F659" s="15"/>
      <c r="G659" s="29"/>
      <c r="H659" s="31"/>
    </row>
    <row r="660" spans="1:8" x14ac:dyDescent="0.3">
      <c r="A660" s="15" t="s">
        <v>732</v>
      </c>
      <c r="B660" s="29" t="s">
        <v>733</v>
      </c>
      <c r="C660" s="35">
        <v>100</v>
      </c>
      <c r="D660" s="35" t="s">
        <v>39</v>
      </c>
      <c r="E660" s="16"/>
      <c r="F660" s="15" t="str">
        <f>IF(ISBLANK(E660),"", PRODUCT(C660,E660))</f>
        <v/>
      </c>
      <c r="G660" s="31"/>
      <c r="H660" s="29"/>
    </row>
    <row r="661" spans="1:8" ht="28.8" x14ac:dyDescent="0.3">
      <c r="A661" s="15" t="s">
        <v>734</v>
      </c>
      <c r="B661" s="29" t="s">
        <v>696</v>
      </c>
      <c r="C661" s="35"/>
      <c r="D661" s="35"/>
      <c r="E661" s="15"/>
      <c r="F661" s="15"/>
      <c r="G661" s="29"/>
      <c r="H661" s="31"/>
    </row>
    <row r="662" spans="1:8" x14ac:dyDescent="0.3">
      <c r="A662" s="15" t="s">
        <v>735</v>
      </c>
      <c r="B662" s="29" t="s">
        <v>698</v>
      </c>
      <c r="C662" s="35"/>
      <c r="D662" s="35"/>
      <c r="E662" s="15"/>
      <c r="F662" s="15"/>
      <c r="G662" s="29"/>
      <c r="H662" s="31"/>
    </row>
    <row r="663" spans="1:8" ht="28.8" x14ac:dyDescent="0.3">
      <c r="A663" s="15" t="s">
        <v>736</v>
      </c>
      <c r="B663" s="29" t="s">
        <v>700</v>
      </c>
      <c r="C663" s="35"/>
      <c r="D663" s="35"/>
      <c r="E663" s="15"/>
      <c r="F663" s="15"/>
      <c r="G663" s="29"/>
      <c r="H663" s="31"/>
    </row>
    <row r="664" spans="1:8" x14ac:dyDescent="0.3">
      <c r="A664" s="15" t="s">
        <v>737</v>
      </c>
      <c r="B664" s="29" t="s">
        <v>721</v>
      </c>
      <c r="C664" s="35"/>
      <c r="D664" s="35"/>
      <c r="E664" s="15"/>
      <c r="F664" s="15"/>
      <c r="G664" s="29"/>
      <c r="H664" s="31"/>
    </row>
    <row r="665" spans="1:8" x14ac:dyDescent="0.3">
      <c r="A665" s="15" t="s">
        <v>738</v>
      </c>
      <c r="B665" s="29" t="s">
        <v>704</v>
      </c>
      <c r="C665" s="35"/>
      <c r="D665" s="35"/>
      <c r="E665" s="15"/>
      <c r="F665" s="15"/>
      <c r="G665" s="29"/>
      <c r="H665" s="31"/>
    </row>
    <row r="666" spans="1:8" ht="28.8" x14ac:dyDescent="0.3">
      <c r="A666" s="15" t="s">
        <v>739</v>
      </c>
      <c r="B666" s="29" t="s">
        <v>706</v>
      </c>
      <c r="C666" s="35"/>
      <c r="D666" s="35"/>
      <c r="E666" s="15"/>
      <c r="F666" s="15"/>
      <c r="G666" s="29"/>
      <c r="H666" s="31"/>
    </row>
    <row r="667" spans="1:8" x14ac:dyDescent="0.3">
      <c r="A667" s="15" t="s">
        <v>740</v>
      </c>
      <c r="B667" s="29" t="s">
        <v>741</v>
      </c>
      <c r="C667" s="35">
        <v>50</v>
      </c>
      <c r="D667" s="35" t="s">
        <v>39</v>
      </c>
      <c r="E667" s="16"/>
      <c r="F667" s="15" t="str">
        <f>IF(ISBLANK(E667),"", PRODUCT(C667,E667))</f>
        <v/>
      </c>
      <c r="G667" s="31"/>
      <c r="H667" s="29"/>
    </row>
    <row r="668" spans="1:8" ht="28.8" x14ac:dyDescent="0.3">
      <c r="A668" s="15" t="s">
        <v>742</v>
      </c>
      <c r="B668" s="29" t="s">
        <v>696</v>
      </c>
      <c r="C668" s="35"/>
      <c r="D668" s="35"/>
      <c r="E668" s="15"/>
      <c r="F668" s="15"/>
      <c r="G668" s="29"/>
      <c r="H668" s="31"/>
    </row>
    <row r="669" spans="1:8" x14ac:dyDescent="0.3">
      <c r="A669" s="15" t="s">
        <v>743</v>
      </c>
      <c r="B669" s="29" t="s">
        <v>698</v>
      </c>
      <c r="C669" s="15"/>
      <c r="D669" s="15"/>
      <c r="E669" s="15"/>
      <c r="F669" s="15"/>
      <c r="G669" s="29"/>
      <c r="H669" s="31"/>
    </row>
    <row r="670" spans="1:8" ht="28.8" x14ac:dyDescent="0.3">
      <c r="A670" s="15" t="s">
        <v>744</v>
      </c>
      <c r="B670" s="29" t="s">
        <v>700</v>
      </c>
      <c r="C670" s="15"/>
      <c r="D670" s="15"/>
      <c r="E670" s="15"/>
      <c r="F670" s="15"/>
      <c r="G670" s="29"/>
      <c r="H670" s="31"/>
    </row>
    <row r="671" spans="1:8" x14ac:dyDescent="0.3">
      <c r="A671" s="15" t="s">
        <v>745</v>
      </c>
      <c r="B671" s="29" t="s">
        <v>721</v>
      </c>
      <c r="C671" s="35"/>
      <c r="D671" s="35"/>
      <c r="E671" s="15"/>
      <c r="F671" s="15"/>
      <c r="G671" s="29"/>
      <c r="H671" s="31"/>
    </row>
    <row r="672" spans="1:8" x14ac:dyDescent="0.3">
      <c r="A672" s="15" t="s">
        <v>746</v>
      </c>
      <c r="B672" s="29" t="s">
        <v>704</v>
      </c>
      <c r="C672" s="35"/>
      <c r="D672" s="35"/>
      <c r="E672" s="15"/>
      <c r="F672" s="15"/>
      <c r="G672" s="29"/>
      <c r="H672" s="31"/>
    </row>
    <row r="673" spans="1:8" ht="28.8" x14ac:dyDescent="0.3">
      <c r="A673" s="15" t="s">
        <v>747</v>
      </c>
      <c r="B673" s="29" t="s">
        <v>706</v>
      </c>
      <c r="C673" s="35"/>
      <c r="D673" s="35"/>
      <c r="E673" s="15"/>
      <c r="F673" s="15"/>
      <c r="G673" s="29"/>
      <c r="H673" s="31"/>
    </row>
    <row r="674" spans="1:8" x14ac:dyDescent="0.3">
      <c r="A674" s="15" t="s">
        <v>748</v>
      </c>
      <c r="B674" s="29" t="s">
        <v>749</v>
      </c>
      <c r="C674" s="35">
        <v>100</v>
      </c>
      <c r="D674" s="35" t="s">
        <v>39</v>
      </c>
      <c r="E674" s="16"/>
      <c r="F674" s="15" t="str">
        <f>IF(ISBLANK(E674),"", PRODUCT(C674,E674))</f>
        <v/>
      </c>
      <c r="G674" s="31"/>
      <c r="H674" s="29"/>
    </row>
    <row r="675" spans="1:8" ht="28.8" x14ac:dyDescent="0.3">
      <c r="A675" s="15" t="s">
        <v>750</v>
      </c>
      <c r="B675" s="29" t="s">
        <v>696</v>
      </c>
      <c r="C675" s="35"/>
      <c r="D675" s="35"/>
      <c r="E675" s="15"/>
      <c r="F675" s="15"/>
      <c r="G675" s="29"/>
      <c r="H675" s="31"/>
    </row>
    <row r="676" spans="1:8" x14ac:dyDescent="0.3">
      <c r="A676" s="15" t="s">
        <v>751</v>
      </c>
      <c r="B676" s="29" t="s">
        <v>698</v>
      </c>
      <c r="C676" s="35"/>
      <c r="D676" s="35"/>
      <c r="E676" s="15"/>
      <c r="F676" s="15"/>
      <c r="G676" s="29"/>
      <c r="H676" s="31"/>
    </row>
    <row r="677" spans="1:8" ht="28.8" x14ac:dyDescent="0.3">
      <c r="A677" s="15" t="s">
        <v>752</v>
      </c>
      <c r="B677" s="29" t="s">
        <v>700</v>
      </c>
      <c r="C677" s="35"/>
      <c r="D677" s="35"/>
      <c r="E677" s="15"/>
      <c r="F677" s="15"/>
      <c r="G677" s="29"/>
      <c r="H677" s="31"/>
    </row>
    <row r="678" spans="1:8" x14ac:dyDescent="0.3">
      <c r="A678" s="15" t="s">
        <v>753</v>
      </c>
      <c r="B678" s="29" t="s">
        <v>721</v>
      </c>
      <c r="C678" s="35"/>
      <c r="D678" s="35"/>
      <c r="E678" s="15"/>
      <c r="F678" s="15"/>
      <c r="G678" s="29"/>
      <c r="H678" s="31"/>
    </row>
    <row r="679" spans="1:8" x14ac:dyDescent="0.3">
      <c r="A679" s="15" t="s">
        <v>754</v>
      </c>
      <c r="B679" s="29" t="s">
        <v>704</v>
      </c>
      <c r="C679" s="35"/>
      <c r="D679" s="35"/>
      <c r="E679" s="15"/>
      <c r="F679" s="15"/>
      <c r="G679" s="29"/>
      <c r="H679" s="31"/>
    </row>
    <row r="680" spans="1:8" ht="28.8" x14ac:dyDescent="0.3">
      <c r="A680" s="15" t="s">
        <v>755</v>
      </c>
      <c r="B680" s="29" t="s">
        <v>706</v>
      </c>
      <c r="C680" s="35"/>
      <c r="D680" s="35"/>
      <c r="E680" s="15"/>
      <c r="F680" s="15"/>
      <c r="G680" s="29"/>
      <c r="H680" s="31"/>
    </row>
    <row r="681" spans="1:8" x14ac:dyDescent="0.3">
      <c r="A681" s="15" t="s">
        <v>756</v>
      </c>
      <c r="B681" s="29" t="s">
        <v>757</v>
      </c>
      <c r="C681" s="35">
        <v>100</v>
      </c>
      <c r="D681" s="35" t="s">
        <v>39</v>
      </c>
      <c r="E681" s="16"/>
      <c r="F681" s="15" t="str">
        <f>IF(ISBLANK(E681),"", PRODUCT(C681,E681))</f>
        <v/>
      </c>
      <c r="G681" s="31"/>
      <c r="H681" s="29"/>
    </row>
    <row r="682" spans="1:8" ht="28.8" x14ac:dyDescent="0.3">
      <c r="A682" s="15" t="s">
        <v>758</v>
      </c>
      <c r="B682" s="29" t="s">
        <v>696</v>
      </c>
      <c r="C682" s="35"/>
      <c r="D682" s="35"/>
      <c r="E682" s="15"/>
      <c r="F682" s="15"/>
      <c r="G682" s="29"/>
      <c r="H682" s="31"/>
    </row>
    <row r="683" spans="1:8" x14ac:dyDescent="0.3">
      <c r="A683" s="15" t="s">
        <v>759</v>
      </c>
      <c r="B683" s="29" t="s">
        <v>698</v>
      </c>
      <c r="C683" s="35"/>
      <c r="D683" s="35"/>
      <c r="E683" s="15"/>
      <c r="F683" s="15"/>
      <c r="G683" s="29"/>
      <c r="H683" s="31"/>
    </row>
    <row r="684" spans="1:8" ht="28.8" x14ac:dyDescent="0.3">
      <c r="A684" s="15" t="s">
        <v>760</v>
      </c>
      <c r="B684" s="29" t="s">
        <v>700</v>
      </c>
      <c r="C684" s="35"/>
      <c r="D684" s="35"/>
      <c r="E684" s="15"/>
      <c r="F684" s="15"/>
      <c r="G684" s="29"/>
      <c r="H684" s="31"/>
    </row>
    <row r="685" spans="1:8" x14ac:dyDescent="0.3">
      <c r="A685" s="15" t="s">
        <v>761</v>
      </c>
      <c r="B685" s="29" t="s">
        <v>721</v>
      </c>
      <c r="C685" s="35"/>
      <c r="D685" s="35"/>
      <c r="E685" s="15"/>
      <c r="F685" s="15"/>
      <c r="G685" s="29"/>
      <c r="H685" s="31"/>
    </row>
    <row r="686" spans="1:8" x14ac:dyDescent="0.3">
      <c r="A686" s="15" t="s">
        <v>762</v>
      </c>
      <c r="B686" s="29" t="s">
        <v>704</v>
      </c>
      <c r="C686" s="15"/>
      <c r="D686" s="15"/>
      <c r="E686" s="15"/>
      <c r="F686" s="15"/>
      <c r="G686" s="29"/>
      <c r="H686" s="31"/>
    </row>
    <row r="687" spans="1:8" ht="28.8" x14ac:dyDescent="0.3">
      <c r="A687" s="15" t="s">
        <v>763</v>
      </c>
      <c r="B687" s="29" t="s">
        <v>706</v>
      </c>
      <c r="C687" s="15"/>
      <c r="D687" s="15"/>
      <c r="E687" s="15"/>
      <c r="F687" s="15"/>
      <c r="G687" s="29"/>
      <c r="H687" s="31"/>
    </row>
    <row r="688" spans="1:8" x14ac:dyDescent="0.3">
      <c r="A688" s="15" t="s">
        <v>764</v>
      </c>
      <c r="B688" s="29" t="s">
        <v>765</v>
      </c>
      <c r="C688" s="35">
        <v>200</v>
      </c>
      <c r="D688" s="35" t="s">
        <v>39</v>
      </c>
      <c r="E688" s="16"/>
      <c r="F688" s="15" t="str">
        <f>IF(ISBLANK(E688),"", PRODUCT(C688,E688))</f>
        <v/>
      </c>
      <c r="G688" s="31"/>
      <c r="H688" s="29"/>
    </row>
    <row r="689" spans="1:8" ht="28.8" x14ac:dyDescent="0.3">
      <c r="A689" s="15" t="s">
        <v>766</v>
      </c>
      <c r="B689" s="29" t="s">
        <v>696</v>
      </c>
      <c r="C689" s="35"/>
      <c r="D689" s="35"/>
      <c r="E689" s="15"/>
      <c r="F689" s="15"/>
      <c r="G689" s="29"/>
      <c r="H689" s="31"/>
    </row>
    <row r="690" spans="1:8" x14ac:dyDescent="0.3">
      <c r="A690" s="15" t="s">
        <v>767</v>
      </c>
      <c r="B690" s="29" t="s">
        <v>698</v>
      </c>
      <c r="C690" s="35"/>
      <c r="D690" s="35"/>
      <c r="E690" s="15"/>
      <c r="F690" s="15"/>
      <c r="G690" s="29"/>
      <c r="H690" s="31"/>
    </row>
    <row r="691" spans="1:8" ht="28.8" x14ac:dyDescent="0.3">
      <c r="A691" s="15" t="s">
        <v>768</v>
      </c>
      <c r="B691" s="29" t="s">
        <v>700</v>
      </c>
      <c r="C691" s="35"/>
      <c r="D691" s="35"/>
      <c r="E691" s="15"/>
      <c r="F691" s="15"/>
      <c r="G691" s="29"/>
      <c r="H691" s="31"/>
    </row>
    <row r="692" spans="1:8" x14ac:dyDescent="0.3">
      <c r="A692" s="15" t="s">
        <v>769</v>
      </c>
      <c r="B692" s="29" t="s">
        <v>721</v>
      </c>
      <c r="C692" s="35"/>
      <c r="D692" s="35"/>
      <c r="E692" s="15"/>
      <c r="F692" s="15"/>
      <c r="G692" s="29"/>
      <c r="H692" s="31"/>
    </row>
    <row r="693" spans="1:8" x14ac:dyDescent="0.3">
      <c r="A693" s="15" t="s">
        <v>770</v>
      </c>
      <c r="B693" s="29" t="s">
        <v>704</v>
      </c>
      <c r="C693" s="35"/>
      <c r="D693" s="35"/>
      <c r="E693" s="15"/>
      <c r="F693" s="15"/>
      <c r="G693" s="29"/>
      <c r="H693" s="31"/>
    </row>
    <row r="694" spans="1:8" ht="28.8" x14ac:dyDescent="0.3">
      <c r="A694" s="15" t="s">
        <v>771</v>
      </c>
      <c r="B694" s="29" t="s">
        <v>706</v>
      </c>
      <c r="C694" s="35"/>
      <c r="D694" s="35"/>
      <c r="E694" s="15"/>
      <c r="F694" s="15"/>
      <c r="G694" s="29"/>
      <c r="H694" s="31"/>
    </row>
    <row r="695" spans="1:8" x14ac:dyDescent="0.3">
      <c r="A695" s="15" t="s">
        <v>772</v>
      </c>
      <c r="B695" s="29" t="s">
        <v>773</v>
      </c>
      <c r="C695" s="35">
        <v>60</v>
      </c>
      <c r="D695" s="35" t="s">
        <v>39</v>
      </c>
      <c r="E695" s="16"/>
      <c r="F695" s="15" t="str">
        <f>IF(ISBLANK(E695),"", PRODUCT(C695,E695))</f>
        <v/>
      </c>
      <c r="G695" s="31"/>
      <c r="H695" s="29"/>
    </row>
    <row r="696" spans="1:8" ht="28.8" x14ac:dyDescent="0.3">
      <c r="A696" s="15" t="s">
        <v>774</v>
      </c>
      <c r="B696" s="29" t="s">
        <v>696</v>
      </c>
      <c r="C696" s="35"/>
      <c r="D696" s="35"/>
      <c r="E696" s="15"/>
      <c r="F696" s="15"/>
      <c r="G696" s="29"/>
      <c r="H696" s="31"/>
    </row>
    <row r="697" spans="1:8" x14ac:dyDescent="0.3">
      <c r="A697" s="15" t="s">
        <v>775</v>
      </c>
      <c r="B697" s="29" t="s">
        <v>698</v>
      </c>
      <c r="C697" s="15"/>
      <c r="D697" s="15"/>
      <c r="E697" s="15"/>
      <c r="F697" s="15"/>
      <c r="G697" s="29"/>
      <c r="H697" s="31"/>
    </row>
    <row r="698" spans="1:8" ht="28.8" x14ac:dyDescent="0.3">
      <c r="A698" s="15" t="s">
        <v>776</v>
      </c>
      <c r="B698" s="29" t="s">
        <v>700</v>
      </c>
      <c r="C698" s="15"/>
      <c r="D698" s="15"/>
      <c r="E698" s="15"/>
      <c r="F698" s="15"/>
      <c r="G698" s="29"/>
      <c r="H698" s="31"/>
    </row>
    <row r="699" spans="1:8" x14ac:dyDescent="0.3">
      <c r="A699" s="15" t="s">
        <v>777</v>
      </c>
      <c r="B699" s="29" t="s">
        <v>721</v>
      </c>
      <c r="C699" s="15"/>
      <c r="D699" s="15"/>
      <c r="E699" s="15"/>
      <c r="F699" s="15"/>
      <c r="G699" s="29"/>
      <c r="H699" s="31"/>
    </row>
    <row r="700" spans="1:8" x14ac:dyDescent="0.3">
      <c r="A700" s="15" t="s">
        <v>778</v>
      </c>
      <c r="B700" s="29" t="s">
        <v>704</v>
      </c>
      <c r="C700" s="15"/>
      <c r="D700" s="15"/>
      <c r="E700" s="15"/>
      <c r="F700" s="15"/>
      <c r="G700" s="29"/>
      <c r="H700" s="31"/>
    </row>
    <row r="701" spans="1:8" ht="28.8" x14ac:dyDescent="0.3">
      <c r="A701" s="15" t="s">
        <v>779</v>
      </c>
      <c r="B701" s="29" t="s">
        <v>706</v>
      </c>
      <c r="C701" s="15"/>
      <c r="D701" s="15"/>
      <c r="E701" s="15"/>
      <c r="F701" s="15"/>
      <c r="G701" s="29"/>
      <c r="H701" s="31"/>
    </row>
    <row r="702" spans="1:8" ht="28.8" x14ac:dyDescent="0.3">
      <c r="E702" s="14" t="s">
        <v>58</v>
      </c>
      <c r="F702" s="14" t="str">
        <f>IF((COUNT(C632:C701)&lt;&gt;COUNT(F632:F701)),"", ROUND(SUM(F632:F701),2))</f>
        <v/>
      </c>
      <c r="G702" s="30" t="str">
        <f>IF((COUNT(C632:C701)&lt;&gt;COUNT(F632:F701)),"Neužpildytos visų objektų kainos", "")</f>
        <v>Neužpildytos visų objektų kainos</v>
      </c>
    </row>
    <row r="703" spans="1:8" ht="28.8" x14ac:dyDescent="0.3">
      <c r="C703" s="14" t="s">
        <v>59</v>
      </c>
      <c r="D703" s="17"/>
      <c r="E703" s="14" t="s">
        <v>60</v>
      </c>
      <c r="F703" s="14" t="str">
        <f>IF(OR(F702="",D703=""),"", ROUND(PRODUCT(D703,F702)/100,2))</f>
        <v/>
      </c>
      <c r="G703" s="30" t="str">
        <f>IF(D703="", "Nurodykite taikomą PVM dydį", "")</f>
        <v>Nurodykite taikomą PVM dydį</v>
      </c>
    </row>
    <row r="704" spans="1:8" x14ac:dyDescent="0.3">
      <c r="E704" s="14" t="s">
        <v>61</v>
      </c>
      <c r="F704" s="14">
        <f>IF(ISBLANK(F703), "", ROUND(SUM(F702:F703),2))</f>
        <v>0</v>
      </c>
    </row>
    <row r="708" spans="1:8" x14ac:dyDescent="0.3">
      <c r="A708" s="11" t="s">
        <v>780</v>
      </c>
      <c r="B708" s="25" t="s">
        <v>781</v>
      </c>
    </row>
    <row r="710" spans="1:8" x14ac:dyDescent="0.3">
      <c r="A710" s="11" t="s">
        <v>27</v>
      </c>
    </row>
    <row r="711" spans="1:8" s="34" customFormat="1" ht="100.8" x14ac:dyDescent="0.3">
      <c r="A711" s="32" t="s">
        <v>28</v>
      </c>
      <c r="B711" s="33" t="s">
        <v>29</v>
      </c>
      <c r="C711" s="32" t="s">
        <v>30</v>
      </c>
      <c r="D711" s="32" t="s">
        <v>31</v>
      </c>
      <c r="E711" s="32" t="s">
        <v>32</v>
      </c>
      <c r="F711" s="32" t="s">
        <v>33</v>
      </c>
      <c r="G711" s="33" t="s">
        <v>34</v>
      </c>
      <c r="H711" s="33" t="s">
        <v>35</v>
      </c>
    </row>
    <row r="712" spans="1:8" x14ac:dyDescent="0.3">
      <c r="A712" s="14" t="s">
        <v>782</v>
      </c>
      <c r="B712" s="28" t="s">
        <v>783</v>
      </c>
      <c r="C712" s="35"/>
      <c r="D712" s="35"/>
      <c r="E712" s="15"/>
      <c r="F712" s="15"/>
      <c r="G712" s="29"/>
      <c r="H712" s="29"/>
    </row>
    <row r="713" spans="1:8" x14ac:dyDescent="0.3">
      <c r="A713" s="15" t="s">
        <v>784</v>
      </c>
      <c r="B713" s="29" t="s">
        <v>783</v>
      </c>
      <c r="C713" s="35">
        <v>1000</v>
      </c>
      <c r="D713" s="35" t="s">
        <v>39</v>
      </c>
      <c r="E713" s="16"/>
      <c r="F713" s="15" t="str">
        <f>IF(ISBLANK(E713),"", PRODUCT(C713,E713))</f>
        <v/>
      </c>
      <c r="G713" s="31"/>
      <c r="H713" s="29"/>
    </row>
    <row r="714" spans="1:8" x14ac:dyDescent="0.3">
      <c r="A714" s="15" t="s">
        <v>785</v>
      </c>
      <c r="B714" s="29" t="s">
        <v>786</v>
      </c>
      <c r="C714" s="15"/>
      <c r="D714" s="15"/>
      <c r="E714" s="15"/>
      <c r="F714" s="15"/>
      <c r="G714" s="29"/>
      <c r="H714" s="31"/>
    </row>
    <row r="715" spans="1:8" x14ac:dyDescent="0.3">
      <c r="A715" s="15" t="s">
        <v>787</v>
      </c>
      <c r="B715" s="29" t="s">
        <v>788</v>
      </c>
      <c r="C715" s="15"/>
      <c r="D715" s="15"/>
      <c r="E715" s="15"/>
      <c r="F715" s="15"/>
      <c r="G715" s="29"/>
      <c r="H715" s="31"/>
    </row>
    <row r="716" spans="1:8" ht="28.8" x14ac:dyDescent="0.3">
      <c r="E716" s="14" t="s">
        <v>58</v>
      </c>
      <c r="F716" s="14" t="str">
        <f>IF((COUNT(C713:C715)&lt;&gt;COUNT(F713:F715)),"", ROUND(SUM(F713:F715),2))</f>
        <v/>
      </c>
      <c r="G716" s="30" t="str">
        <f>IF((COUNT(C713:C715)&lt;&gt;COUNT(F713:F715)),"Neužpildytos visų objektų kainos", "")</f>
        <v>Neužpildytos visų objektų kainos</v>
      </c>
    </row>
    <row r="717" spans="1:8" ht="28.8" x14ac:dyDescent="0.3">
      <c r="C717" s="14" t="s">
        <v>59</v>
      </c>
      <c r="D717" s="17"/>
      <c r="E717" s="14" t="s">
        <v>60</v>
      </c>
      <c r="F717" s="14" t="str">
        <f>IF(OR(F716="",D717=""),"", ROUND(PRODUCT(D717,F716)/100,2))</f>
        <v/>
      </c>
      <c r="G717" s="30" t="str">
        <f>IF(D717="", "Nurodykite taikomą PVM dydį", "")</f>
        <v>Nurodykite taikomą PVM dydį</v>
      </c>
    </row>
    <row r="718" spans="1:8" x14ac:dyDescent="0.3">
      <c r="E718" s="14" t="s">
        <v>61</v>
      </c>
      <c r="F718" s="14">
        <f>IF(ISBLANK(F717), "", ROUND(SUM(F716:F717),2))</f>
        <v>0</v>
      </c>
    </row>
    <row r="722" spans="1:8" x14ac:dyDescent="0.3">
      <c r="A722" s="11" t="s">
        <v>789</v>
      </c>
      <c r="B722" s="25" t="s">
        <v>790</v>
      </c>
    </row>
    <row r="724" spans="1:8" x14ac:dyDescent="0.3">
      <c r="A724" s="11" t="s">
        <v>27</v>
      </c>
    </row>
    <row r="725" spans="1:8" s="34" customFormat="1" ht="100.8" x14ac:dyDescent="0.3">
      <c r="A725" s="32" t="s">
        <v>28</v>
      </c>
      <c r="B725" s="33" t="s">
        <v>29</v>
      </c>
      <c r="C725" s="32" t="s">
        <v>30</v>
      </c>
      <c r="D725" s="32" t="s">
        <v>31</v>
      </c>
      <c r="E725" s="32" t="s">
        <v>32</v>
      </c>
      <c r="F725" s="32" t="s">
        <v>33</v>
      </c>
      <c r="G725" s="33" t="s">
        <v>34</v>
      </c>
      <c r="H725" s="33" t="s">
        <v>35</v>
      </c>
    </row>
    <row r="726" spans="1:8" x14ac:dyDescent="0.3">
      <c r="A726" s="14" t="s">
        <v>791</v>
      </c>
      <c r="B726" s="28" t="s">
        <v>792</v>
      </c>
      <c r="C726" s="15"/>
      <c r="D726" s="15"/>
      <c r="E726" s="15"/>
      <c r="F726" s="15"/>
      <c r="G726" s="29"/>
      <c r="H726" s="29"/>
    </row>
    <row r="727" spans="1:8" x14ac:dyDescent="0.3">
      <c r="A727" s="15" t="s">
        <v>793</v>
      </c>
      <c r="B727" s="29" t="s">
        <v>792</v>
      </c>
      <c r="C727" s="35">
        <v>300</v>
      </c>
      <c r="D727" s="35" t="s">
        <v>39</v>
      </c>
      <c r="E727" s="16"/>
      <c r="F727" s="15" t="str">
        <f>IF(ISBLANK(E727),"", PRODUCT(C727,E727))</f>
        <v/>
      </c>
      <c r="G727" s="31"/>
      <c r="H727" s="29"/>
    </row>
    <row r="728" spans="1:8" ht="28.8" x14ac:dyDescent="0.3">
      <c r="A728" s="15" t="s">
        <v>794</v>
      </c>
      <c r="B728" s="29" t="s">
        <v>795</v>
      </c>
      <c r="C728" s="15"/>
      <c r="D728" s="15"/>
      <c r="E728" s="15"/>
      <c r="F728" s="15"/>
      <c r="G728" s="29"/>
      <c r="H728" s="31"/>
    </row>
    <row r="729" spans="1:8" x14ac:dyDescent="0.3">
      <c r="A729" s="15" t="s">
        <v>796</v>
      </c>
      <c r="B729" s="29" t="s">
        <v>797</v>
      </c>
      <c r="C729" s="15"/>
      <c r="D729" s="15"/>
      <c r="E729" s="15"/>
      <c r="F729" s="15"/>
      <c r="G729" s="29"/>
      <c r="H729" s="31"/>
    </row>
    <row r="730" spans="1:8" x14ac:dyDescent="0.3">
      <c r="A730" s="15" t="s">
        <v>798</v>
      </c>
      <c r="B730" s="29" t="s">
        <v>799</v>
      </c>
      <c r="C730" s="15"/>
      <c r="D730" s="15"/>
      <c r="E730" s="15"/>
      <c r="F730" s="15"/>
      <c r="G730" s="29"/>
      <c r="H730" s="31"/>
    </row>
    <row r="731" spans="1:8" ht="28.8" x14ac:dyDescent="0.3">
      <c r="E731" s="14" t="s">
        <v>58</v>
      </c>
      <c r="F731" s="14" t="str">
        <f>IF((COUNT(C727:C730)&lt;&gt;COUNT(F727:F730)),"", ROUND(SUM(F727:F730),2))</f>
        <v/>
      </c>
      <c r="G731" s="30" t="str">
        <f>IF((COUNT(C727:C730)&lt;&gt;COUNT(F727:F730)),"Neužpildytos visų objektų kainos", "")</f>
        <v>Neužpildytos visų objektų kainos</v>
      </c>
    </row>
    <row r="732" spans="1:8" ht="28.8" x14ac:dyDescent="0.3">
      <c r="C732" s="14" t="s">
        <v>59</v>
      </c>
      <c r="D732" s="17"/>
      <c r="E732" s="14" t="s">
        <v>60</v>
      </c>
      <c r="F732" s="14" t="str">
        <f>IF(OR(F731="",D732=""),"", ROUND(PRODUCT(D732,F731)/100,2))</f>
        <v/>
      </c>
      <c r="G732" s="30" t="str">
        <f>IF(D732="", "Nurodykite taikomą PVM dydį", "")</f>
        <v>Nurodykite taikomą PVM dydį</v>
      </c>
    </row>
    <row r="733" spans="1:8" x14ac:dyDescent="0.3">
      <c r="E733" s="14" t="s">
        <v>61</v>
      </c>
      <c r="F733" s="14">
        <f>IF(ISBLANK(F732), "", ROUND(SUM(F731:F732),2))</f>
        <v>0</v>
      </c>
    </row>
    <row r="737" spans="1:8" x14ac:dyDescent="0.3">
      <c r="A737" s="11" t="s">
        <v>800</v>
      </c>
      <c r="B737" s="25" t="s">
        <v>801</v>
      </c>
    </row>
    <row r="739" spans="1:8" x14ac:dyDescent="0.3">
      <c r="A739" s="11" t="s">
        <v>27</v>
      </c>
    </row>
    <row r="740" spans="1:8" s="34" customFormat="1" ht="100.8" x14ac:dyDescent="0.3">
      <c r="A740" s="32" t="s">
        <v>28</v>
      </c>
      <c r="B740" s="33" t="s">
        <v>29</v>
      </c>
      <c r="C740" s="32" t="s">
        <v>30</v>
      </c>
      <c r="D740" s="32" t="s">
        <v>31</v>
      </c>
      <c r="E740" s="32" t="s">
        <v>32</v>
      </c>
      <c r="F740" s="32" t="s">
        <v>33</v>
      </c>
      <c r="G740" s="33" t="s">
        <v>34</v>
      </c>
      <c r="H740" s="33" t="s">
        <v>35</v>
      </c>
    </row>
    <row r="741" spans="1:8" x14ac:dyDescent="0.3">
      <c r="A741" s="14" t="s">
        <v>802</v>
      </c>
      <c r="B741" s="28" t="s">
        <v>803</v>
      </c>
      <c r="C741" s="15"/>
      <c r="D741" s="15"/>
      <c r="E741" s="15"/>
      <c r="F741" s="15"/>
      <c r="G741" s="29"/>
      <c r="H741" s="29"/>
    </row>
    <row r="742" spans="1:8" x14ac:dyDescent="0.3">
      <c r="A742" s="15" t="s">
        <v>804</v>
      </c>
      <c r="B742" s="29" t="s">
        <v>803</v>
      </c>
      <c r="C742" s="35">
        <v>100000</v>
      </c>
      <c r="D742" s="35" t="s">
        <v>805</v>
      </c>
      <c r="E742" s="16"/>
      <c r="F742" s="15" t="str">
        <f>IF(ISBLANK(E742),"", PRODUCT(C742,E742))</f>
        <v/>
      </c>
      <c r="G742" s="31"/>
      <c r="H742" s="29"/>
    </row>
    <row r="743" spans="1:8" x14ac:dyDescent="0.3">
      <c r="A743" s="15" t="s">
        <v>806</v>
      </c>
      <c r="B743" s="29" t="s">
        <v>807</v>
      </c>
      <c r="C743" s="35"/>
      <c r="D743" s="35"/>
      <c r="E743" s="15"/>
      <c r="F743" s="15"/>
      <c r="G743" s="29"/>
      <c r="H743" s="31"/>
    </row>
    <row r="744" spans="1:8" x14ac:dyDescent="0.3">
      <c r="A744" s="15" t="s">
        <v>808</v>
      </c>
      <c r="B744" s="29" t="s">
        <v>809</v>
      </c>
      <c r="C744" s="35"/>
      <c r="D744" s="35"/>
      <c r="E744" s="15"/>
      <c r="F744" s="15"/>
      <c r="G744" s="29"/>
      <c r="H744" s="31"/>
    </row>
    <row r="745" spans="1:8" x14ac:dyDescent="0.3">
      <c r="A745" s="15" t="s">
        <v>810</v>
      </c>
      <c r="B745" s="29" t="s">
        <v>811</v>
      </c>
      <c r="C745" s="15"/>
      <c r="D745" s="15"/>
      <c r="E745" s="15"/>
      <c r="F745" s="15"/>
      <c r="G745" s="29"/>
      <c r="H745" s="31"/>
    </row>
    <row r="746" spans="1:8" x14ac:dyDescent="0.3">
      <c r="A746" s="15" t="s">
        <v>812</v>
      </c>
      <c r="B746" s="29" t="s">
        <v>813</v>
      </c>
      <c r="C746" s="15"/>
      <c r="D746" s="15"/>
      <c r="E746" s="15"/>
      <c r="F746" s="15"/>
      <c r="G746" s="29"/>
      <c r="H746" s="31"/>
    </row>
    <row r="747" spans="1:8" ht="28.8" x14ac:dyDescent="0.3">
      <c r="A747" s="15" t="s">
        <v>814</v>
      </c>
      <c r="B747" s="29" t="s">
        <v>815</v>
      </c>
      <c r="C747" s="15"/>
      <c r="D747" s="15"/>
      <c r="E747" s="15"/>
      <c r="F747" s="15"/>
      <c r="G747" s="29"/>
      <c r="H747" s="31"/>
    </row>
    <row r="748" spans="1:8" ht="28.8" x14ac:dyDescent="0.3">
      <c r="E748" s="14" t="s">
        <v>58</v>
      </c>
      <c r="F748" s="14" t="str">
        <f>IF((COUNT(C742:C747)&lt;&gt;COUNT(F742:F747)),"", ROUND(SUM(F742:F747),2))</f>
        <v/>
      </c>
      <c r="G748" s="30" t="str">
        <f>IF((COUNT(C742:C747)&lt;&gt;COUNT(F742:F747)),"Neužpildytos visų objektų kainos", "")</f>
        <v>Neužpildytos visų objektų kainos</v>
      </c>
    </row>
    <row r="749" spans="1:8" ht="28.8" x14ac:dyDescent="0.3">
      <c r="C749" s="14" t="s">
        <v>59</v>
      </c>
      <c r="D749" s="17"/>
      <c r="E749" s="14" t="s">
        <v>60</v>
      </c>
      <c r="F749" s="14" t="str">
        <f>IF(OR(F748="",D749=""),"", ROUND(PRODUCT(D749,F748)/100,2))</f>
        <v/>
      </c>
      <c r="G749" s="30" t="str">
        <f>IF(D749="", "Nurodykite taikomą PVM dydį", "")</f>
        <v>Nurodykite taikomą PVM dydį</v>
      </c>
    </row>
    <row r="750" spans="1:8" x14ac:dyDescent="0.3">
      <c r="E750" s="14" t="s">
        <v>61</v>
      </c>
      <c r="F750" s="14">
        <f>IF(ISBLANK(F749), "", ROUND(SUM(F748:F749),2))</f>
        <v>0</v>
      </c>
    </row>
    <row r="754" spans="1:8" ht="28.8" x14ac:dyDescent="0.3">
      <c r="A754" s="11" t="s">
        <v>816</v>
      </c>
      <c r="B754" s="25" t="s">
        <v>817</v>
      </c>
    </row>
    <row r="756" spans="1:8" x14ac:dyDescent="0.3">
      <c r="A756" s="11" t="s">
        <v>27</v>
      </c>
    </row>
    <row r="757" spans="1:8" s="34" customFormat="1" ht="100.8" x14ac:dyDescent="0.3">
      <c r="A757" s="32" t="s">
        <v>28</v>
      </c>
      <c r="B757" s="33" t="s">
        <v>29</v>
      </c>
      <c r="C757" s="32" t="s">
        <v>30</v>
      </c>
      <c r="D757" s="32" t="s">
        <v>31</v>
      </c>
      <c r="E757" s="32" t="s">
        <v>32</v>
      </c>
      <c r="F757" s="32" t="s">
        <v>33</v>
      </c>
      <c r="G757" s="33" t="s">
        <v>34</v>
      </c>
      <c r="H757" s="33" t="s">
        <v>35</v>
      </c>
    </row>
    <row r="758" spans="1:8" x14ac:dyDescent="0.3">
      <c r="A758" s="14" t="s">
        <v>818</v>
      </c>
      <c r="B758" s="28" t="s">
        <v>819</v>
      </c>
      <c r="C758" s="15"/>
      <c r="D758" s="15"/>
      <c r="E758" s="15"/>
      <c r="F758" s="15"/>
      <c r="G758" s="29"/>
      <c r="H758" s="29"/>
    </row>
    <row r="759" spans="1:8" x14ac:dyDescent="0.3">
      <c r="A759" s="15" t="s">
        <v>820</v>
      </c>
      <c r="B759" s="29" t="s">
        <v>821</v>
      </c>
      <c r="C759" s="35">
        <v>138500</v>
      </c>
      <c r="D759" s="35" t="s">
        <v>39</v>
      </c>
      <c r="E759" s="16"/>
      <c r="F759" s="15" t="str">
        <f>IF(ISBLANK(E759),"", PRODUCT(C759,E759))</f>
        <v/>
      </c>
      <c r="G759" s="31"/>
      <c r="H759" s="29"/>
    </row>
    <row r="760" spans="1:8" x14ac:dyDescent="0.3">
      <c r="A760" s="15" t="s">
        <v>822</v>
      </c>
      <c r="B760" s="29" t="s">
        <v>823</v>
      </c>
      <c r="C760" s="35"/>
      <c r="D760" s="35"/>
      <c r="E760" s="15"/>
      <c r="F760" s="15"/>
      <c r="G760" s="29"/>
      <c r="H760" s="31"/>
    </row>
    <row r="761" spans="1:8" x14ac:dyDescent="0.3">
      <c r="A761" s="15" t="s">
        <v>824</v>
      </c>
      <c r="B761" s="29" t="s">
        <v>825</v>
      </c>
      <c r="C761" s="35"/>
      <c r="D761" s="35"/>
      <c r="E761" s="15"/>
      <c r="F761" s="15"/>
      <c r="G761" s="29"/>
      <c r="H761" s="31"/>
    </row>
    <row r="762" spans="1:8" ht="28.8" x14ac:dyDescent="0.3">
      <c r="A762" s="15" t="s">
        <v>826</v>
      </c>
      <c r="B762" s="29" t="s">
        <v>815</v>
      </c>
      <c r="C762" s="35"/>
      <c r="D762" s="35"/>
      <c r="E762" s="15"/>
      <c r="F762" s="15"/>
      <c r="G762" s="29"/>
      <c r="H762" s="31"/>
    </row>
    <row r="763" spans="1:8" x14ac:dyDescent="0.3">
      <c r="A763" s="15" t="s">
        <v>827</v>
      </c>
      <c r="B763" s="29" t="s">
        <v>828</v>
      </c>
      <c r="C763" s="35">
        <v>19000</v>
      </c>
      <c r="D763" s="35" t="s">
        <v>39</v>
      </c>
      <c r="E763" s="16"/>
      <c r="F763" s="15" t="str">
        <f>IF(ISBLANK(E763),"", PRODUCT(C763,E763))</f>
        <v/>
      </c>
      <c r="G763" s="31"/>
      <c r="H763" s="29"/>
    </row>
    <row r="764" spans="1:8" x14ac:dyDescent="0.3">
      <c r="A764" s="15" t="s">
        <v>829</v>
      </c>
      <c r="B764" s="29" t="s">
        <v>823</v>
      </c>
      <c r="C764" s="15"/>
      <c r="D764" s="15"/>
      <c r="E764" s="15"/>
      <c r="F764" s="15"/>
      <c r="G764" s="29"/>
      <c r="H764" s="31"/>
    </row>
    <row r="765" spans="1:8" x14ac:dyDescent="0.3">
      <c r="A765" s="15" t="s">
        <v>830</v>
      </c>
      <c r="B765" s="29" t="s">
        <v>825</v>
      </c>
      <c r="C765" s="15"/>
      <c r="D765" s="15"/>
      <c r="E765" s="15"/>
      <c r="F765" s="15"/>
      <c r="G765" s="29"/>
      <c r="H765" s="31"/>
    </row>
    <row r="766" spans="1:8" ht="28.8" x14ac:dyDescent="0.3">
      <c r="A766" s="15" t="s">
        <v>831</v>
      </c>
      <c r="B766" s="29" t="s">
        <v>815</v>
      </c>
      <c r="C766" s="15"/>
      <c r="D766" s="15"/>
      <c r="E766" s="15"/>
      <c r="F766" s="15"/>
      <c r="G766" s="29"/>
      <c r="H766" s="31"/>
    </row>
    <row r="767" spans="1:8" ht="28.8" x14ac:dyDescent="0.3">
      <c r="E767" s="14" t="s">
        <v>58</v>
      </c>
      <c r="F767" s="14" t="str">
        <f>IF((COUNT(C759:C766)&lt;&gt;COUNT(F759:F766)),"", ROUND(SUM(F759:F766),2))</f>
        <v/>
      </c>
      <c r="G767" s="30" t="str">
        <f>IF((COUNT(C759:C766)&lt;&gt;COUNT(F759:F766)),"Neužpildytos visų objektų kainos", "")</f>
        <v>Neužpildytos visų objektų kainos</v>
      </c>
    </row>
    <row r="768" spans="1:8" ht="28.8" x14ac:dyDescent="0.3">
      <c r="C768" s="14" t="s">
        <v>59</v>
      </c>
      <c r="D768" s="17"/>
      <c r="E768" s="14" t="s">
        <v>60</v>
      </c>
      <c r="F768" s="14" t="str">
        <f>IF(OR(F767="",D768=""),"", ROUND(PRODUCT(D768,F767)/100,2))</f>
        <v/>
      </c>
      <c r="G768" s="30" t="str">
        <f>IF(D768="", "Nurodykite taikomą PVM dydį", "")</f>
        <v>Nurodykite taikomą PVM dydį</v>
      </c>
    </row>
    <row r="769" spans="1:8" x14ac:dyDescent="0.3">
      <c r="E769" s="14" t="s">
        <v>61</v>
      </c>
      <c r="F769" s="14">
        <f>IF(ISBLANK(F768), "", ROUND(SUM(F767:F768),2))</f>
        <v>0</v>
      </c>
    </row>
    <row r="773" spans="1:8" x14ac:dyDescent="0.3">
      <c r="A773" s="11" t="s">
        <v>832</v>
      </c>
      <c r="B773" s="25" t="s">
        <v>833</v>
      </c>
    </row>
    <row r="775" spans="1:8" x14ac:dyDescent="0.3">
      <c r="A775" s="11" t="s">
        <v>27</v>
      </c>
    </row>
    <row r="776" spans="1:8" s="34" customFormat="1" ht="100.8" x14ac:dyDescent="0.3">
      <c r="A776" s="32" t="s">
        <v>28</v>
      </c>
      <c r="B776" s="33" t="s">
        <v>29</v>
      </c>
      <c r="C776" s="32" t="s">
        <v>30</v>
      </c>
      <c r="D776" s="32" t="s">
        <v>31</v>
      </c>
      <c r="E776" s="32" t="s">
        <v>32</v>
      </c>
      <c r="F776" s="32" t="s">
        <v>33</v>
      </c>
      <c r="G776" s="33" t="s">
        <v>34</v>
      </c>
      <c r="H776" s="33" t="s">
        <v>35</v>
      </c>
    </row>
    <row r="777" spans="1:8" x14ac:dyDescent="0.3">
      <c r="A777" s="14" t="s">
        <v>834</v>
      </c>
      <c r="B777" s="28" t="s">
        <v>835</v>
      </c>
      <c r="C777" s="15"/>
      <c r="D777" s="15"/>
      <c r="E777" s="15"/>
      <c r="F777" s="15"/>
      <c r="G777" s="29"/>
      <c r="H777" s="29"/>
    </row>
    <row r="778" spans="1:8" x14ac:dyDescent="0.3">
      <c r="A778" s="15" t="s">
        <v>836</v>
      </c>
      <c r="B778" s="29" t="s">
        <v>835</v>
      </c>
      <c r="C778" s="35">
        <v>260</v>
      </c>
      <c r="D778" s="35" t="s">
        <v>39</v>
      </c>
      <c r="E778" s="16"/>
      <c r="F778" s="15" t="str">
        <f>IF(ISBLANK(E778),"", PRODUCT(C778,E778))</f>
        <v/>
      </c>
      <c r="G778" s="31"/>
      <c r="H778" s="29"/>
    </row>
    <row r="779" spans="1:8" x14ac:dyDescent="0.3">
      <c r="A779" s="15" t="s">
        <v>837</v>
      </c>
      <c r="B779" s="29" t="s">
        <v>838</v>
      </c>
      <c r="C779" s="15"/>
      <c r="D779" s="15"/>
      <c r="E779" s="15"/>
      <c r="F779" s="15"/>
      <c r="G779" s="29"/>
      <c r="H779" s="31"/>
    </row>
    <row r="780" spans="1:8" x14ac:dyDescent="0.3">
      <c r="A780" s="15" t="s">
        <v>839</v>
      </c>
      <c r="B780" s="29" t="s">
        <v>840</v>
      </c>
      <c r="C780" s="15"/>
      <c r="D780" s="15"/>
      <c r="E780" s="15"/>
      <c r="F780" s="15"/>
      <c r="G780" s="29"/>
      <c r="H780" s="31"/>
    </row>
    <row r="781" spans="1:8" ht="28.8" x14ac:dyDescent="0.3">
      <c r="A781" s="15" t="s">
        <v>841</v>
      </c>
      <c r="B781" s="29" t="s">
        <v>842</v>
      </c>
      <c r="C781" s="15"/>
      <c r="D781" s="15"/>
      <c r="E781" s="15"/>
      <c r="F781" s="15"/>
      <c r="G781" s="29"/>
      <c r="H781" s="31"/>
    </row>
    <row r="782" spans="1:8" x14ac:dyDescent="0.3">
      <c r="A782" s="15" t="s">
        <v>843</v>
      </c>
      <c r="B782" s="29" t="s">
        <v>844</v>
      </c>
      <c r="C782" s="15"/>
      <c r="D782" s="15"/>
      <c r="E782" s="15"/>
      <c r="F782" s="15"/>
      <c r="G782" s="29"/>
      <c r="H782" s="31"/>
    </row>
    <row r="783" spans="1:8" ht="28.8" x14ac:dyDescent="0.3">
      <c r="E783" s="14" t="s">
        <v>58</v>
      </c>
      <c r="F783" s="14" t="str">
        <f>IF((COUNT(C778:C782)&lt;&gt;COUNT(F778:F782)),"", ROUND(SUM(F778:F782),2))</f>
        <v/>
      </c>
      <c r="G783" s="30" t="str">
        <f>IF((COUNT(C778:C782)&lt;&gt;COUNT(F778:F782)),"Neužpildytos visų objektų kainos", "")</f>
        <v>Neužpildytos visų objektų kainos</v>
      </c>
    </row>
    <row r="784" spans="1:8" ht="28.8" x14ac:dyDescent="0.3">
      <c r="C784" s="14" t="s">
        <v>59</v>
      </c>
      <c r="D784" s="17"/>
      <c r="E784" s="14" t="s">
        <v>60</v>
      </c>
      <c r="F784" s="14" t="str">
        <f>IF(OR(F783="",D784=""),"", ROUND(PRODUCT(D784,F783)/100,2))</f>
        <v/>
      </c>
      <c r="G784" s="30" t="str">
        <f>IF(D784="", "Nurodykite taikomą PVM dydį", "")</f>
        <v>Nurodykite taikomą PVM dydį</v>
      </c>
    </row>
    <row r="785" spans="1:8" x14ac:dyDescent="0.3">
      <c r="E785" s="14" t="s">
        <v>61</v>
      </c>
      <c r="F785" s="14">
        <f>IF(ISBLANK(F784), "", ROUND(SUM(F783:F784),2))</f>
        <v>0</v>
      </c>
    </row>
    <row r="789" spans="1:8" x14ac:dyDescent="0.3">
      <c r="A789" s="11" t="s">
        <v>845</v>
      </c>
      <c r="B789" s="25" t="s">
        <v>846</v>
      </c>
    </row>
    <row r="791" spans="1:8" x14ac:dyDescent="0.3">
      <c r="A791" s="11" t="s">
        <v>27</v>
      </c>
    </row>
    <row r="792" spans="1:8" s="34" customFormat="1" ht="100.8" x14ac:dyDescent="0.3">
      <c r="A792" s="32" t="s">
        <v>28</v>
      </c>
      <c r="B792" s="33" t="s">
        <v>29</v>
      </c>
      <c r="C792" s="32" t="s">
        <v>30</v>
      </c>
      <c r="D792" s="32" t="s">
        <v>31</v>
      </c>
      <c r="E792" s="32" t="s">
        <v>32</v>
      </c>
      <c r="F792" s="32" t="s">
        <v>33</v>
      </c>
      <c r="G792" s="33" t="s">
        <v>34</v>
      </c>
      <c r="H792" s="33" t="s">
        <v>35</v>
      </c>
    </row>
    <row r="793" spans="1:8" x14ac:dyDescent="0.3">
      <c r="A793" s="14" t="s">
        <v>847</v>
      </c>
      <c r="B793" s="28" t="s">
        <v>848</v>
      </c>
      <c r="C793" s="15"/>
      <c r="D793" s="15"/>
      <c r="E793" s="15"/>
      <c r="F793" s="15"/>
      <c r="G793" s="29"/>
      <c r="H793" s="29"/>
    </row>
    <row r="794" spans="1:8" x14ac:dyDescent="0.3">
      <c r="A794" s="15" t="s">
        <v>849</v>
      </c>
      <c r="B794" s="29" t="s">
        <v>848</v>
      </c>
      <c r="C794" s="35">
        <v>20800</v>
      </c>
      <c r="D794" s="35" t="s">
        <v>39</v>
      </c>
      <c r="E794" s="16"/>
      <c r="F794" s="15" t="str">
        <f>IF(ISBLANK(E794),"", PRODUCT(C794,E794))</f>
        <v/>
      </c>
      <c r="G794" s="31"/>
      <c r="H794" s="29"/>
    </row>
    <row r="795" spans="1:8" x14ac:dyDescent="0.3">
      <c r="A795" s="15" t="s">
        <v>850</v>
      </c>
      <c r="B795" s="29" t="s">
        <v>851</v>
      </c>
      <c r="C795" s="15"/>
      <c r="D795" s="15"/>
      <c r="E795" s="15"/>
      <c r="F795" s="15"/>
      <c r="G795" s="29"/>
      <c r="H795" s="31"/>
    </row>
    <row r="796" spans="1:8" x14ac:dyDescent="0.3">
      <c r="A796" s="15" t="s">
        <v>852</v>
      </c>
      <c r="B796" s="29" t="s">
        <v>853</v>
      </c>
      <c r="C796" s="15"/>
      <c r="D796" s="15"/>
      <c r="E796" s="15"/>
      <c r="F796" s="15"/>
      <c r="G796" s="29"/>
      <c r="H796" s="31"/>
    </row>
    <row r="797" spans="1:8" x14ac:dyDescent="0.3">
      <c r="A797" s="15" t="s">
        <v>854</v>
      </c>
      <c r="B797" s="29" t="s">
        <v>855</v>
      </c>
      <c r="C797" s="15"/>
      <c r="D797" s="15"/>
      <c r="E797" s="15"/>
      <c r="F797" s="15"/>
      <c r="G797" s="29"/>
      <c r="H797" s="31"/>
    </row>
    <row r="798" spans="1:8" ht="28.8" x14ac:dyDescent="0.3">
      <c r="A798" s="15" t="s">
        <v>856</v>
      </c>
      <c r="B798" s="29" t="s">
        <v>842</v>
      </c>
      <c r="C798" s="15"/>
      <c r="D798" s="15"/>
      <c r="E798" s="15"/>
      <c r="F798" s="15"/>
      <c r="G798" s="29"/>
      <c r="H798" s="31"/>
    </row>
    <row r="799" spans="1:8" ht="28.8" x14ac:dyDescent="0.3">
      <c r="E799" s="14" t="s">
        <v>58</v>
      </c>
      <c r="F799" s="14" t="str">
        <f>IF((COUNT(C794:C798)&lt;&gt;COUNT(F794:F798)),"", ROUND(SUM(F794:F798),2))</f>
        <v/>
      </c>
      <c r="G799" s="30" t="str">
        <f>IF((COUNT(C794:C798)&lt;&gt;COUNT(F794:F798)),"Neužpildytos visų objektų kainos", "")</f>
        <v>Neužpildytos visų objektų kainos</v>
      </c>
    </row>
    <row r="800" spans="1:8" ht="28.8" x14ac:dyDescent="0.3">
      <c r="C800" s="14" t="s">
        <v>59</v>
      </c>
      <c r="D800" s="17"/>
      <c r="E800" s="14" t="s">
        <v>60</v>
      </c>
      <c r="F800" s="14" t="str">
        <f>IF(OR(F799="",D800=""),"", ROUND(PRODUCT(D800,F799)/100,2))</f>
        <v/>
      </c>
      <c r="G800" s="30" t="str">
        <f>IF(D800="", "Nurodykite taikomą PVM dydį", "")</f>
        <v>Nurodykite taikomą PVM dydį</v>
      </c>
    </row>
    <row r="801" spans="1:8" x14ac:dyDescent="0.3">
      <c r="E801" s="14" t="s">
        <v>61</v>
      </c>
      <c r="F801" s="14">
        <f>IF(ISBLANK(F800), "", ROUND(SUM(F799:F800),2))</f>
        <v>0</v>
      </c>
    </row>
    <row r="805" spans="1:8" x14ac:dyDescent="0.3">
      <c r="A805" s="11" t="s">
        <v>857</v>
      </c>
      <c r="B805" s="25" t="s">
        <v>858</v>
      </c>
    </row>
    <row r="807" spans="1:8" x14ac:dyDescent="0.3">
      <c r="A807" s="11" t="s">
        <v>27</v>
      </c>
    </row>
    <row r="808" spans="1:8" s="34" customFormat="1" ht="100.8" x14ac:dyDescent="0.3">
      <c r="A808" s="32" t="s">
        <v>28</v>
      </c>
      <c r="B808" s="33" t="s">
        <v>29</v>
      </c>
      <c r="C808" s="32" t="s">
        <v>30</v>
      </c>
      <c r="D808" s="32" t="s">
        <v>31</v>
      </c>
      <c r="E808" s="32" t="s">
        <v>32</v>
      </c>
      <c r="F808" s="32" t="s">
        <v>33</v>
      </c>
      <c r="G808" s="33" t="s">
        <v>34</v>
      </c>
      <c r="H808" s="33" t="s">
        <v>35</v>
      </c>
    </row>
    <row r="809" spans="1:8" x14ac:dyDescent="0.3">
      <c r="A809" s="14" t="s">
        <v>859</v>
      </c>
      <c r="B809" s="28" t="s">
        <v>860</v>
      </c>
      <c r="C809" s="15"/>
      <c r="D809" s="15"/>
      <c r="E809" s="15"/>
      <c r="F809" s="15"/>
      <c r="G809" s="29"/>
      <c r="H809" s="29"/>
    </row>
    <row r="810" spans="1:8" x14ac:dyDescent="0.3">
      <c r="A810" s="15" t="s">
        <v>861</v>
      </c>
      <c r="B810" s="29" t="s">
        <v>860</v>
      </c>
      <c r="C810" s="35">
        <v>350</v>
      </c>
      <c r="D810" s="35" t="s">
        <v>862</v>
      </c>
      <c r="E810" s="16"/>
      <c r="F810" s="15" t="str">
        <f>IF(ISBLANK(E810),"", PRODUCT(C810,E810))</f>
        <v/>
      </c>
      <c r="G810" s="31"/>
      <c r="H810" s="29"/>
    </row>
    <row r="811" spans="1:8" x14ac:dyDescent="0.3">
      <c r="A811" s="15" t="s">
        <v>863</v>
      </c>
      <c r="B811" s="29" t="s">
        <v>864</v>
      </c>
      <c r="C811" s="15"/>
      <c r="D811" s="15"/>
      <c r="E811" s="15"/>
      <c r="F811" s="15"/>
      <c r="G811" s="29"/>
      <c r="H811" s="31"/>
    </row>
    <row r="812" spans="1:8" x14ac:dyDescent="0.3">
      <c r="A812" s="15" t="s">
        <v>865</v>
      </c>
      <c r="B812" s="29" t="s">
        <v>866</v>
      </c>
      <c r="C812" s="15"/>
      <c r="D812" s="15"/>
      <c r="E812" s="15"/>
      <c r="F812" s="15"/>
      <c r="G812" s="29"/>
      <c r="H812" s="31"/>
    </row>
    <row r="813" spans="1:8" x14ac:dyDescent="0.3">
      <c r="A813" s="15" t="s">
        <v>867</v>
      </c>
      <c r="B813" s="29" t="s">
        <v>868</v>
      </c>
      <c r="C813" s="15"/>
      <c r="D813" s="15"/>
      <c r="E813" s="15"/>
      <c r="F813" s="15"/>
      <c r="G813" s="29"/>
      <c r="H813" s="31"/>
    </row>
    <row r="814" spans="1:8" ht="28.8" x14ac:dyDescent="0.3">
      <c r="A814" s="15" t="s">
        <v>869</v>
      </c>
      <c r="B814" s="29" t="s">
        <v>870</v>
      </c>
      <c r="C814" s="15"/>
      <c r="D814" s="15"/>
      <c r="E814" s="15"/>
      <c r="F814" s="15"/>
      <c r="G814" s="29"/>
      <c r="H814" s="31"/>
    </row>
    <row r="815" spans="1:8" ht="28.8" x14ac:dyDescent="0.3">
      <c r="E815" s="14" t="s">
        <v>58</v>
      </c>
      <c r="F815" s="14" t="str">
        <f>IF((COUNT(C810:C814)&lt;&gt;COUNT(F810:F814)),"", ROUND(SUM(F810:F814),2))</f>
        <v/>
      </c>
      <c r="G815" s="30" t="str">
        <f>IF((COUNT(C810:C814)&lt;&gt;COUNT(F810:F814)),"Neužpildytos visų objektų kainos", "")</f>
        <v>Neužpildytos visų objektų kainos</v>
      </c>
    </row>
    <row r="816" spans="1:8" ht="28.8" x14ac:dyDescent="0.3">
      <c r="C816" s="14" t="s">
        <v>59</v>
      </c>
      <c r="D816" s="17"/>
      <c r="E816" s="14" t="s">
        <v>60</v>
      </c>
      <c r="F816" s="14" t="str">
        <f>IF(OR(F815="",D816=""),"", ROUND(PRODUCT(D816,F815)/100,2))</f>
        <v/>
      </c>
      <c r="G816" s="30" t="str">
        <f>IF(D816="", "Nurodykite taikomą PVM dydį", "")</f>
        <v>Nurodykite taikomą PVM dydį</v>
      </c>
    </row>
    <row r="817" spans="1:8" x14ac:dyDescent="0.3">
      <c r="E817" s="14" t="s">
        <v>61</v>
      </c>
      <c r="F817" s="14">
        <f>IF(ISBLANK(F816), "", ROUND(SUM(F815:F816),2))</f>
        <v>0</v>
      </c>
    </row>
    <row r="821" spans="1:8" x14ac:dyDescent="0.3">
      <c r="A821" s="11" t="s">
        <v>871</v>
      </c>
      <c r="B821" s="25" t="s">
        <v>872</v>
      </c>
    </row>
    <row r="823" spans="1:8" x14ac:dyDescent="0.3">
      <c r="A823" s="11" t="s">
        <v>27</v>
      </c>
    </row>
    <row r="824" spans="1:8" s="34" customFormat="1" ht="100.8" x14ac:dyDescent="0.3">
      <c r="A824" s="32" t="s">
        <v>28</v>
      </c>
      <c r="B824" s="33" t="s">
        <v>29</v>
      </c>
      <c r="C824" s="32" t="s">
        <v>30</v>
      </c>
      <c r="D824" s="32" t="s">
        <v>31</v>
      </c>
      <c r="E824" s="32" t="s">
        <v>32</v>
      </c>
      <c r="F824" s="32" t="s">
        <v>33</v>
      </c>
      <c r="G824" s="33" t="s">
        <v>34</v>
      </c>
      <c r="H824" s="33" t="s">
        <v>35</v>
      </c>
    </row>
    <row r="825" spans="1:8" x14ac:dyDescent="0.3">
      <c r="A825" s="14" t="s">
        <v>873</v>
      </c>
      <c r="B825" s="28" t="s">
        <v>874</v>
      </c>
      <c r="C825" s="15"/>
      <c r="D825" s="15"/>
      <c r="E825" s="15"/>
      <c r="F825" s="15"/>
      <c r="G825" s="29"/>
      <c r="H825" s="29"/>
    </row>
    <row r="826" spans="1:8" ht="28.8" x14ac:dyDescent="0.3">
      <c r="A826" s="15" t="s">
        <v>875</v>
      </c>
      <c r="B826" s="29" t="s">
        <v>876</v>
      </c>
      <c r="C826" s="35">
        <v>150</v>
      </c>
      <c r="D826" s="35" t="s">
        <v>39</v>
      </c>
      <c r="E826" s="16"/>
      <c r="F826" s="15" t="str">
        <f>IF(ISBLANK(E826),"", PRODUCT(C826,E826))</f>
        <v/>
      </c>
      <c r="G826" s="31"/>
      <c r="H826" s="29"/>
    </row>
    <row r="827" spans="1:8" ht="57.6" x14ac:dyDescent="0.3">
      <c r="A827" s="15" t="s">
        <v>877</v>
      </c>
      <c r="B827" s="29" t="s">
        <v>878</v>
      </c>
      <c r="C827" s="15"/>
      <c r="D827" s="15"/>
      <c r="E827" s="15"/>
      <c r="F827" s="15"/>
      <c r="G827" s="29"/>
      <c r="H827" s="31"/>
    </row>
    <row r="828" spans="1:8" ht="28.8" x14ac:dyDescent="0.3">
      <c r="A828" s="15" t="s">
        <v>879</v>
      </c>
      <c r="B828" s="29" t="s">
        <v>880</v>
      </c>
      <c r="C828" s="15"/>
      <c r="D828" s="15"/>
      <c r="E828" s="15"/>
      <c r="F828" s="15"/>
      <c r="G828" s="29"/>
      <c r="H828" s="31"/>
    </row>
    <row r="829" spans="1:8" x14ac:dyDescent="0.3">
      <c r="A829" s="15" t="s">
        <v>881</v>
      </c>
      <c r="B829" s="29" t="s">
        <v>573</v>
      </c>
      <c r="C829" s="15"/>
      <c r="D829" s="15"/>
      <c r="E829" s="15"/>
      <c r="F829" s="15"/>
      <c r="G829" s="29"/>
      <c r="H829" s="31"/>
    </row>
    <row r="830" spans="1:8" x14ac:dyDescent="0.3">
      <c r="A830" s="15" t="s">
        <v>882</v>
      </c>
      <c r="B830" s="29" t="s">
        <v>883</v>
      </c>
      <c r="C830" s="15"/>
      <c r="D830" s="15"/>
      <c r="E830" s="15"/>
      <c r="F830" s="15"/>
      <c r="G830" s="29"/>
      <c r="H830" s="31"/>
    </row>
    <row r="831" spans="1:8" x14ac:dyDescent="0.3">
      <c r="A831" s="15" t="s">
        <v>884</v>
      </c>
      <c r="B831" s="29" t="s">
        <v>885</v>
      </c>
      <c r="C831" s="15"/>
      <c r="D831" s="15"/>
      <c r="E831" s="15"/>
      <c r="F831" s="15"/>
      <c r="G831" s="29"/>
      <c r="H831" s="31"/>
    </row>
    <row r="832" spans="1:8" ht="57.6" x14ac:dyDescent="0.3">
      <c r="A832" s="15" t="s">
        <v>886</v>
      </c>
      <c r="B832" s="29" t="s">
        <v>887</v>
      </c>
      <c r="C832" s="15"/>
      <c r="D832" s="15"/>
      <c r="E832" s="15"/>
      <c r="F832" s="15"/>
      <c r="G832" s="29"/>
      <c r="H832" s="31"/>
    </row>
    <row r="833" spans="1:8" ht="28.8" x14ac:dyDescent="0.3">
      <c r="A833" s="15" t="s">
        <v>888</v>
      </c>
      <c r="B833" s="29" t="s">
        <v>889</v>
      </c>
      <c r="C833" s="35"/>
      <c r="D833" s="35"/>
      <c r="E833" s="15"/>
      <c r="F833" s="15"/>
      <c r="G833" s="29"/>
      <c r="H833" s="31"/>
    </row>
    <row r="834" spans="1:8" x14ac:dyDescent="0.3">
      <c r="A834" s="15" t="s">
        <v>890</v>
      </c>
      <c r="B834" s="29" t="s">
        <v>891</v>
      </c>
      <c r="C834" s="35">
        <v>2</v>
      </c>
      <c r="D834" s="35" t="s">
        <v>39</v>
      </c>
      <c r="E834" s="16"/>
      <c r="F834" s="15" t="str">
        <f>IF(ISBLANK(E834),"", PRODUCT(C834,E834))</f>
        <v/>
      </c>
      <c r="G834" s="31"/>
      <c r="H834" s="29"/>
    </row>
    <row r="835" spans="1:8" ht="57.6" x14ac:dyDescent="0.3">
      <c r="A835" s="15" t="s">
        <v>892</v>
      </c>
      <c r="B835" s="29" t="s">
        <v>893</v>
      </c>
      <c r="C835" s="15"/>
      <c r="D835" s="15"/>
      <c r="E835" s="15"/>
      <c r="F835" s="15"/>
      <c r="G835" s="29"/>
      <c r="H835" s="31"/>
    </row>
    <row r="836" spans="1:8" x14ac:dyDescent="0.3">
      <c r="A836" s="15" t="s">
        <v>894</v>
      </c>
      <c r="B836" s="29" t="s">
        <v>895</v>
      </c>
      <c r="C836" s="15"/>
      <c r="D836" s="15"/>
      <c r="E836" s="15"/>
      <c r="F836" s="15"/>
      <c r="G836" s="29"/>
      <c r="H836" s="31"/>
    </row>
    <row r="837" spans="1:8" x14ac:dyDescent="0.3">
      <c r="A837" s="15" t="s">
        <v>896</v>
      </c>
      <c r="B837" s="29" t="s">
        <v>897</v>
      </c>
      <c r="C837" s="15"/>
      <c r="D837" s="15"/>
      <c r="E837" s="15"/>
      <c r="F837" s="15"/>
      <c r="G837" s="29"/>
      <c r="H837" s="31"/>
    </row>
    <row r="838" spans="1:8" ht="43.2" x14ac:dyDescent="0.3">
      <c r="A838" s="15" t="s">
        <v>898</v>
      </c>
      <c r="B838" s="29" t="s">
        <v>899</v>
      </c>
      <c r="C838" s="15"/>
      <c r="D838" s="15"/>
      <c r="E838" s="15"/>
      <c r="F838" s="15"/>
      <c r="G838" s="29"/>
      <c r="H838" s="31"/>
    </row>
    <row r="839" spans="1:8" ht="28.8" x14ac:dyDescent="0.3">
      <c r="E839" s="14" t="s">
        <v>58</v>
      </c>
      <c r="F839" s="14" t="str">
        <f>IF((COUNT(C826:C838)&lt;&gt;COUNT(F826:F838)),"", ROUND(SUM(F826:F838),2))</f>
        <v/>
      </c>
      <c r="G839" s="30" t="str">
        <f>IF((COUNT(C826:C838)&lt;&gt;COUNT(F826:F838)),"Neužpildytos visų objektų kainos", "")</f>
        <v>Neužpildytos visų objektų kainos</v>
      </c>
    </row>
    <row r="840" spans="1:8" ht="28.8" x14ac:dyDescent="0.3">
      <c r="C840" s="14" t="s">
        <v>59</v>
      </c>
      <c r="D840" s="17"/>
      <c r="E840" s="14" t="s">
        <v>60</v>
      </c>
      <c r="F840" s="14" t="str">
        <f>IF(OR(F839="",D840=""),"", ROUND(PRODUCT(D840,F839)/100,2))</f>
        <v/>
      </c>
      <c r="G840" s="30" t="str">
        <f>IF(D840="", "Nurodykite taikomą PVM dydį", "")</f>
        <v>Nurodykite taikomą PVM dydį</v>
      </c>
    </row>
    <row r="841" spans="1:8" x14ac:dyDescent="0.3">
      <c r="E841" s="14" t="s">
        <v>61</v>
      </c>
      <c r="F841" s="14">
        <f>IF(ISBLANK(F840), "", ROUND(SUM(F839:F840),2))</f>
        <v>0</v>
      </c>
    </row>
    <row r="845" spans="1:8" x14ac:dyDescent="0.3">
      <c r="A845" s="11" t="s">
        <v>900</v>
      </c>
      <c r="B845" s="25" t="s">
        <v>901</v>
      </c>
    </row>
    <row r="847" spans="1:8" x14ac:dyDescent="0.3">
      <c r="A847" s="11" t="s">
        <v>27</v>
      </c>
    </row>
    <row r="848" spans="1:8" s="34" customFormat="1" ht="100.8" x14ac:dyDescent="0.3">
      <c r="A848" s="32" t="s">
        <v>28</v>
      </c>
      <c r="B848" s="33" t="s">
        <v>29</v>
      </c>
      <c r="C848" s="32" t="s">
        <v>30</v>
      </c>
      <c r="D848" s="32" t="s">
        <v>31</v>
      </c>
      <c r="E848" s="32" t="s">
        <v>32</v>
      </c>
      <c r="F848" s="32" t="s">
        <v>33</v>
      </c>
      <c r="G848" s="33" t="s">
        <v>34</v>
      </c>
      <c r="H848" s="33" t="s">
        <v>35</v>
      </c>
    </row>
    <row r="849" spans="1:8" x14ac:dyDescent="0.3">
      <c r="A849" s="14" t="s">
        <v>902</v>
      </c>
      <c r="B849" s="28" t="s">
        <v>903</v>
      </c>
      <c r="C849" s="15"/>
      <c r="D849" s="15"/>
      <c r="E849" s="15"/>
      <c r="F849" s="15"/>
      <c r="G849" s="29"/>
      <c r="H849" s="29"/>
    </row>
    <row r="850" spans="1:8" x14ac:dyDescent="0.3">
      <c r="A850" s="15" t="s">
        <v>904</v>
      </c>
      <c r="B850" s="29" t="s">
        <v>903</v>
      </c>
      <c r="C850" s="35">
        <v>260000</v>
      </c>
      <c r="D850" s="35" t="s">
        <v>220</v>
      </c>
      <c r="E850" s="16"/>
      <c r="F850" s="15" t="str">
        <f>IF(ISBLANK(E850),"", PRODUCT(C850,E850))</f>
        <v/>
      </c>
      <c r="G850" s="31"/>
      <c r="H850" s="29"/>
    </row>
    <row r="851" spans="1:8" x14ac:dyDescent="0.3">
      <c r="A851" s="15" t="s">
        <v>905</v>
      </c>
      <c r="B851" s="29" t="s">
        <v>906</v>
      </c>
      <c r="C851" s="35"/>
      <c r="D851" s="35"/>
      <c r="E851" s="15"/>
      <c r="F851" s="15"/>
      <c r="G851" s="29"/>
      <c r="H851" s="31"/>
    </row>
    <row r="852" spans="1:8" x14ac:dyDescent="0.3">
      <c r="A852" s="15" t="s">
        <v>907</v>
      </c>
      <c r="B852" s="29" t="s">
        <v>908</v>
      </c>
      <c r="C852" s="15"/>
      <c r="D852" s="15"/>
      <c r="E852" s="15"/>
      <c r="F852" s="15"/>
      <c r="G852" s="29"/>
      <c r="H852" s="31"/>
    </row>
    <row r="853" spans="1:8" x14ac:dyDescent="0.3">
      <c r="A853" s="15" t="s">
        <v>909</v>
      </c>
      <c r="B853" s="29" t="s">
        <v>910</v>
      </c>
      <c r="C853" s="15"/>
      <c r="D853" s="15"/>
      <c r="E853" s="15"/>
      <c r="F853" s="15"/>
      <c r="G853" s="29"/>
      <c r="H853" s="31"/>
    </row>
    <row r="854" spans="1:8" x14ac:dyDescent="0.3">
      <c r="A854" s="15" t="s">
        <v>911</v>
      </c>
      <c r="B854" s="29" t="s">
        <v>912</v>
      </c>
      <c r="C854" s="15"/>
      <c r="D854" s="15"/>
      <c r="E854" s="15"/>
      <c r="F854" s="15"/>
      <c r="G854" s="29"/>
      <c r="H854" s="31"/>
    </row>
    <row r="855" spans="1:8" x14ac:dyDescent="0.3">
      <c r="A855" s="15" t="s">
        <v>913</v>
      </c>
      <c r="B855" s="29" t="s">
        <v>215</v>
      </c>
      <c r="C855" s="15"/>
      <c r="D855" s="15"/>
      <c r="E855" s="15"/>
      <c r="F855" s="15"/>
      <c r="G855" s="29"/>
      <c r="H855" s="31"/>
    </row>
    <row r="856" spans="1:8" ht="28.8" x14ac:dyDescent="0.3">
      <c r="E856" s="14" t="s">
        <v>58</v>
      </c>
      <c r="F856" s="14" t="str">
        <f>IF((COUNT(C850:C855)&lt;&gt;COUNT(F850:F855)),"", ROUND(SUM(F850:F855),2))</f>
        <v/>
      </c>
      <c r="G856" s="30" t="str">
        <f>IF((COUNT(C850:C855)&lt;&gt;COUNT(F850:F855)),"Neužpildytos visų objektų kainos", "")</f>
        <v>Neužpildytos visų objektų kainos</v>
      </c>
    </row>
    <row r="857" spans="1:8" ht="28.8" x14ac:dyDescent="0.3">
      <c r="C857" s="14" t="s">
        <v>59</v>
      </c>
      <c r="D857" s="17"/>
      <c r="E857" s="14" t="s">
        <v>60</v>
      </c>
      <c r="F857" s="14" t="str">
        <f>IF(OR(F856="",D857=""),"", ROUND(PRODUCT(D857,F856)/100,2))</f>
        <v/>
      </c>
      <c r="G857" s="30" t="str">
        <f>IF(D857="", "Nurodykite taikomą PVM dydį", "")</f>
        <v>Nurodykite taikomą PVM dydį</v>
      </c>
    </row>
    <row r="858" spans="1:8" x14ac:dyDescent="0.3">
      <c r="E858" s="14" t="s">
        <v>61</v>
      </c>
      <c r="F858" s="14">
        <f>IF(ISBLANK(F857), "", ROUND(SUM(F856:F857),2))</f>
        <v>0</v>
      </c>
    </row>
    <row r="862" spans="1:8" x14ac:dyDescent="0.3">
      <c r="A862" s="11" t="s">
        <v>914</v>
      </c>
      <c r="B862" s="25" t="s">
        <v>915</v>
      </c>
    </row>
    <row r="864" spans="1:8" x14ac:dyDescent="0.3">
      <c r="A864" s="11" t="s">
        <v>27</v>
      </c>
    </row>
    <row r="865" spans="1:8" s="34" customFormat="1" ht="100.8" x14ac:dyDescent="0.3">
      <c r="A865" s="32" t="s">
        <v>28</v>
      </c>
      <c r="B865" s="33" t="s">
        <v>29</v>
      </c>
      <c r="C865" s="32" t="s">
        <v>30</v>
      </c>
      <c r="D865" s="32" t="s">
        <v>31</v>
      </c>
      <c r="E865" s="32" t="s">
        <v>32</v>
      </c>
      <c r="F865" s="32" t="s">
        <v>33</v>
      </c>
      <c r="G865" s="33" t="s">
        <v>34</v>
      </c>
      <c r="H865" s="33" t="s">
        <v>35</v>
      </c>
    </row>
    <row r="866" spans="1:8" x14ac:dyDescent="0.3">
      <c r="A866" s="14" t="s">
        <v>916</v>
      </c>
      <c r="B866" s="28" t="s">
        <v>917</v>
      </c>
      <c r="C866" s="15"/>
      <c r="D866" s="15"/>
      <c r="E866" s="15"/>
      <c r="F866" s="15"/>
      <c r="G866" s="29"/>
      <c r="H866" s="29"/>
    </row>
    <row r="867" spans="1:8" ht="28.8" x14ac:dyDescent="0.3">
      <c r="A867" s="15" t="s">
        <v>918</v>
      </c>
      <c r="B867" s="29" t="s">
        <v>919</v>
      </c>
      <c r="C867" s="35">
        <v>18000</v>
      </c>
      <c r="D867" s="35" t="s">
        <v>220</v>
      </c>
      <c r="E867" s="16"/>
      <c r="F867" s="15" t="str">
        <f>IF(ISBLANK(E867),"", PRODUCT(C867,E867))</f>
        <v/>
      </c>
      <c r="G867" s="31"/>
      <c r="H867" s="29"/>
    </row>
    <row r="868" spans="1:8" x14ac:dyDescent="0.3">
      <c r="A868" s="15" t="s">
        <v>920</v>
      </c>
      <c r="B868" s="29" t="s">
        <v>906</v>
      </c>
      <c r="C868" s="15"/>
      <c r="D868" s="15"/>
      <c r="E868" s="15"/>
      <c r="F868" s="15"/>
      <c r="G868" s="29"/>
      <c r="H868" s="31"/>
    </row>
    <row r="869" spans="1:8" x14ac:dyDescent="0.3">
      <c r="A869" s="15" t="s">
        <v>921</v>
      </c>
      <c r="B869" s="29" t="s">
        <v>922</v>
      </c>
      <c r="C869" s="15"/>
      <c r="D869" s="15"/>
      <c r="E869" s="15"/>
      <c r="F869" s="15"/>
      <c r="G869" s="29"/>
      <c r="H869" s="31"/>
    </row>
    <row r="870" spans="1:8" x14ac:dyDescent="0.3">
      <c r="A870" s="15" t="s">
        <v>923</v>
      </c>
      <c r="B870" s="29" t="s">
        <v>908</v>
      </c>
      <c r="C870" s="15"/>
      <c r="D870" s="15"/>
      <c r="E870" s="15"/>
      <c r="F870" s="15"/>
      <c r="G870" s="29"/>
      <c r="H870" s="31"/>
    </row>
    <row r="871" spans="1:8" x14ac:dyDescent="0.3">
      <c r="A871" s="15" t="s">
        <v>924</v>
      </c>
      <c r="B871" s="29" t="s">
        <v>925</v>
      </c>
      <c r="C871" s="15"/>
      <c r="D871" s="15"/>
      <c r="E871" s="15"/>
      <c r="F871" s="15"/>
      <c r="G871" s="29"/>
      <c r="H871" s="31"/>
    </row>
    <row r="872" spans="1:8" ht="57.6" x14ac:dyDescent="0.3">
      <c r="A872" s="15" t="s">
        <v>926</v>
      </c>
      <c r="B872" s="37" t="s">
        <v>952</v>
      </c>
      <c r="C872" s="15"/>
      <c r="D872" s="15"/>
      <c r="E872" s="15"/>
      <c r="F872" s="15"/>
      <c r="G872" s="29"/>
      <c r="H872" s="31"/>
    </row>
    <row r="873" spans="1:8" x14ac:dyDescent="0.3">
      <c r="A873" s="15" t="s">
        <v>927</v>
      </c>
      <c r="B873" s="29" t="s">
        <v>215</v>
      </c>
      <c r="C873" s="15"/>
      <c r="D873" s="15"/>
      <c r="E873" s="15"/>
      <c r="F873" s="15"/>
      <c r="G873" s="29"/>
      <c r="H873" s="31"/>
    </row>
    <row r="874" spans="1:8" ht="28.8" x14ac:dyDescent="0.3">
      <c r="E874" s="14" t="s">
        <v>58</v>
      </c>
      <c r="F874" s="14" t="str">
        <f>IF((COUNT(C867:C873)&lt;&gt;COUNT(F867:F873)),"", ROUND(SUM(F867:F873),2))</f>
        <v/>
      </c>
      <c r="G874" s="30" t="str">
        <f>IF((COUNT(C867:C873)&lt;&gt;COUNT(F867:F873)),"Neužpildytos visų objektų kainos", "")</f>
        <v>Neužpildytos visų objektų kainos</v>
      </c>
    </row>
    <row r="875" spans="1:8" ht="28.8" x14ac:dyDescent="0.3">
      <c r="C875" s="14" t="s">
        <v>59</v>
      </c>
      <c r="D875" s="17"/>
      <c r="E875" s="14" t="s">
        <v>60</v>
      </c>
      <c r="F875" s="14" t="str">
        <f>IF(OR(F874="",D875=""),"", ROUND(PRODUCT(D875,F874)/100,2))</f>
        <v/>
      </c>
      <c r="G875" s="30" t="str">
        <f>IF(D875="", "Nurodykite taikomą PVM dydį", "")</f>
        <v>Nurodykite taikomą PVM dydį</v>
      </c>
    </row>
    <row r="876" spans="1:8" x14ac:dyDescent="0.3">
      <c r="E876" s="14" t="s">
        <v>61</v>
      </c>
      <c r="F876" s="14">
        <f>IF(ISBLANK(F875), "", ROUND(SUM(F874:F875),2))</f>
        <v>0</v>
      </c>
    </row>
  </sheetData>
  <sheetProtection algorithmName="SHA-512" hashValue="AerqhYZhnNP3d9/VbB4dWI5KWax+beKmBjbztQGLtbWUdncnBsnwDJjuyI5P+TFKc6lefWdm8GtFOeYs0Q+LJA==" saltValue="WW72jSDJGiQrFMi+wG7Omw==" spinCount="100000" sheet="1"/>
  <mergeCells count="27">
    <mergeCell ref="A27:F27"/>
    <mergeCell ref="A26:F26"/>
    <mergeCell ref="C19:F19"/>
    <mergeCell ref="C13:F13"/>
    <mergeCell ref="C18:F18"/>
    <mergeCell ref="A16:B16"/>
    <mergeCell ref="A23:F23"/>
    <mergeCell ref="C15:F15"/>
    <mergeCell ref="A18:B18"/>
    <mergeCell ref="C17:F17"/>
    <mergeCell ref="A15:B15"/>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election activeCell="H37" sqref="H37:J37"/>
    </sheetView>
  </sheetViews>
  <sheetFormatPr defaultColWidth="10.796875" defaultRowHeight="14.4" x14ac:dyDescent="0.3"/>
  <cols>
    <col min="1" max="1" width="13.796875" style="1" customWidth="1"/>
    <col min="2" max="2" width="10.796875" style="1" customWidth="1"/>
    <col min="3" max="16384" width="10.796875" style="1"/>
  </cols>
  <sheetData>
    <row r="2" spans="1:11" x14ac:dyDescent="0.3">
      <c r="A2" s="54" t="s">
        <v>928</v>
      </c>
      <c r="B2" s="39"/>
      <c r="C2" s="39"/>
      <c r="D2" s="39"/>
      <c r="E2" s="39"/>
      <c r="F2" s="39"/>
      <c r="G2" s="39"/>
      <c r="H2" s="39"/>
      <c r="I2" s="39"/>
      <c r="J2" s="39"/>
      <c r="K2" s="39"/>
    </row>
    <row r="3" spans="1:11" x14ac:dyDescent="0.3">
      <c r="A3" s="39"/>
      <c r="B3" s="39"/>
      <c r="C3" s="39"/>
      <c r="D3" s="39"/>
      <c r="E3" s="39"/>
      <c r="F3" s="39"/>
      <c r="G3" s="39"/>
      <c r="H3" s="39"/>
      <c r="I3" s="39"/>
      <c r="J3" s="39"/>
      <c r="K3" s="39"/>
    </row>
    <row r="4" spans="1:11" ht="16.05" customHeight="1" thickBot="1" x14ac:dyDescent="0.35">
      <c r="A4" s="6"/>
      <c r="B4" s="6"/>
      <c r="C4" s="6"/>
      <c r="D4" s="6"/>
      <c r="E4" s="6"/>
      <c r="F4" s="6"/>
      <c r="G4" s="6"/>
      <c r="H4" s="6"/>
      <c r="I4" s="6"/>
      <c r="J4" s="6"/>
    </row>
    <row r="5" spans="1:11" ht="48" customHeight="1" x14ac:dyDescent="0.3">
      <c r="A5" s="78" t="s">
        <v>929</v>
      </c>
      <c r="B5" s="65"/>
      <c r="C5" s="63" t="s">
        <v>930</v>
      </c>
      <c r="D5" s="64"/>
      <c r="E5" s="65"/>
      <c r="F5" s="63" t="s">
        <v>931</v>
      </c>
      <c r="G5" s="64"/>
      <c r="H5" s="65"/>
      <c r="I5" s="63" t="s">
        <v>932</v>
      </c>
      <c r="J5" s="65"/>
      <c r="K5" s="8" t="s">
        <v>933</v>
      </c>
    </row>
    <row r="6" spans="1:11" ht="49.05" customHeight="1" x14ac:dyDescent="0.3">
      <c r="A6" s="57"/>
      <c r="B6" s="44"/>
      <c r="C6" s="58"/>
      <c r="D6" s="56"/>
      <c r="E6" s="44"/>
      <c r="F6" s="58"/>
      <c r="G6" s="56"/>
      <c r="H6" s="44"/>
      <c r="I6" s="58"/>
      <c r="J6" s="44"/>
      <c r="K6" s="18"/>
    </row>
    <row r="7" spans="1:11" ht="49.05" customHeight="1" x14ac:dyDescent="0.3">
      <c r="A7" s="57"/>
      <c r="B7" s="44"/>
      <c r="C7" s="58"/>
      <c r="D7" s="56"/>
      <c r="E7" s="44"/>
      <c r="F7" s="58"/>
      <c r="G7" s="56"/>
      <c r="H7" s="44"/>
      <c r="I7" s="58"/>
      <c r="J7" s="44"/>
      <c r="K7" s="18"/>
    </row>
    <row r="8" spans="1:11" ht="49.05" customHeight="1" x14ac:dyDescent="0.3">
      <c r="A8" s="57"/>
      <c r="B8" s="44"/>
      <c r="C8" s="58"/>
      <c r="D8" s="56"/>
      <c r="E8" s="44"/>
      <c r="F8" s="58"/>
      <c r="G8" s="56"/>
      <c r="H8" s="44"/>
      <c r="I8" s="58"/>
      <c r="J8" s="44"/>
      <c r="K8" s="18"/>
    </row>
    <row r="9" spans="1:11" ht="49.05" customHeight="1" x14ac:dyDescent="0.3">
      <c r="A9" s="57"/>
      <c r="B9" s="44"/>
      <c r="C9" s="58"/>
      <c r="D9" s="56"/>
      <c r="E9" s="44"/>
      <c r="F9" s="58"/>
      <c r="G9" s="56"/>
      <c r="H9" s="44"/>
      <c r="I9" s="58"/>
      <c r="J9" s="44"/>
      <c r="K9" s="18"/>
    </row>
    <row r="10" spans="1:11" ht="49.05" customHeight="1" x14ac:dyDescent="0.3">
      <c r="A10" s="57"/>
      <c r="B10" s="44"/>
      <c r="C10" s="58"/>
      <c r="D10" s="56"/>
      <c r="E10" s="44"/>
      <c r="F10" s="58"/>
      <c r="G10" s="56"/>
      <c r="H10" s="44"/>
      <c r="I10" s="58"/>
      <c r="J10" s="44"/>
      <c r="K10" s="18"/>
    </row>
    <row r="11" spans="1:11" ht="49.05" customHeight="1" x14ac:dyDescent="0.3">
      <c r="A11" s="57"/>
      <c r="B11" s="44"/>
      <c r="C11" s="58"/>
      <c r="D11" s="56"/>
      <c r="E11" s="44"/>
      <c r="F11" s="58"/>
      <c r="G11" s="56"/>
      <c r="H11" s="44"/>
      <c r="I11" s="58"/>
      <c r="J11" s="44"/>
      <c r="K11" s="18"/>
    </row>
    <row r="12" spans="1:11" ht="49.05" customHeight="1" x14ac:dyDescent="0.3">
      <c r="A12" s="57"/>
      <c r="B12" s="44"/>
      <c r="C12" s="58"/>
      <c r="D12" s="56"/>
      <c r="E12" s="44"/>
      <c r="F12" s="58"/>
      <c r="G12" s="56"/>
      <c r="H12" s="44"/>
      <c r="I12" s="58"/>
      <c r="J12" s="44"/>
      <c r="K12" s="18"/>
    </row>
    <row r="13" spans="1:11" ht="49.05" customHeight="1" x14ac:dyDescent="0.3">
      <c r="A13" s="57"/>
      <c r="B13" s="44"/>
      <c r="C13" s="58"/>
      <c r="D13" s="56"/>
      <c r="E13" s="44"/>
      <c r="F13" s="58"/>
      <c r="G13" s="56"/>
      <c r="H13" s="44"/>
      <c r="I13" s="58"/>
      <c r="J13" s="44"/>
      <c r="K13" s="18"/>
    </row>
    <row r="14" spans="1:11" ht="49.05" customHeight="1" x14ac:dyDescent="0.3">
      <c r="A14" s="57"/>
      <c r="B14" s="44"/>
      <c r="C14" s="58"/>
      <c r="D14" s="56"/>
      <c r="E14" s="44"/>
      <c r="F14" s="58"/>
      <c r="G14" s="56"/>
      <c r="H14" s="44"/>
      <c r="I14" s="58"/>
      <c r="J14" s="44"/>
      <c r="K14" s="18"/>
    </row>
    <row r="15" spans="1:11" ht="48" customHeight="1" thickBot="1" x14ac:dyDescent="0.35">
      <c r="A15" s="86"/>
      <c r="B15" s="72"/>
      <c r="C15" s="77"/>
      <c r="D15" s="71"/>
      <c r="E15" s="72"/>
      <c r="F15" s="77"/>
      <c r="G15" s="71"/>
      <c r="H15" s="72"/>
      <c r="I15" s="77"/>
      <c r="J15" s="72"/>
      <c r="K15" s="19"/>
    </row>
    <row r="16" spans="1:11" ht="19.05" customHeight="1" x14ac:dyDescent="0.3">
      <c r="A16" s="9"/>
      <c r="B16" s="9"/>
      <c r="C16" s="9"/>
      <c r="D16" s="9"/>
      <c r="E16" s="9"/>
      <c r="F16" s="9"/>
      <c r="G16" s="9"/>
      <c r="H16" s="9"/>
      <c r="I16" s="9"/>
      <c r="J16" s="9"/>
      <c r="K16" s="10"/>
    </row>
    <row r="17" spans="1:11" ht="49.05" customHeight="1" x14ac:dyDescent="0.3">
      <c r="A17" s="67" t="s">
        <v>934</v>
      </c>
      <c r="B17" s="39"/>
      <c r="C17" s="39"/>
      <c r="D17" s="39"/>
      <c r="E17" s="39"/>
      <c r="F17" s="39"/>
      <c r="G17" s="39"/>
      <c r="H17" s="39"/>
      <c r="I17" s="39"/>
      <c r="J17" s="39"/>
      <c r="K17" s="39"/>
    </row>
    <row r="18" spans="1:11" ht="16.05" customHeight="1" thickBot="1" x14ac:dyDescent="0.35">
      <c r="A18" s="9"/>
      <c r="B18" s="9"/>
      <c r="C18" s="9"/>
      <c r="D18" s="9"/>
      <c r="E18" s="9"/>
      <c r="F18" s="9"/>
      <c r="G18" s="9"/>
      <c r="H18" s="9"/>
      <c r="I18" s="9"/>
      <c r="J18" s="9"/>
      <c r="K18" s="10"/>
    </row>
    <row r="19" spans="1:11" ht="49.05" customHeight="1" x14ac:dyDescent="0.3">
      <c r="A19" s="78" t="s">
        <v>29</v>
      </c>
      <c r="B19" s="65"/>
      <c r="C19" s="63" t="s">
        <v>930</v>
      </c>
      <c r="D19" s="64"/>
      <c r="E19" s="65"/>
      <c r="F19" s="63" t="s">
        <v>935</v>
      </c>
      <c r="G19" s="64"/>
      <c r="H19" s="65"/>
      <c r="I19" s="84" t="s">
        <v>932</v>
      </c>
      <c r="J19" s="85"/>
      <c r="K19" s="10"/>
    </row>
    <row r="20" spans="1:11" ht="49.05" customHeight="1" x14ac:dyDescent="0.3">
      <c r="A20" s="57"/>
      <c r="B20" s="44"/>
      <c r="C20" s="58"/>
      <c r="D20" s="56"/>
      <c r="E20" s="44"/>
      <c r="F20" s="58"/>
      <c r="G20" s="56"/>
      <c r="H20" s="44"/>
      <c r="I20" s="62"/>
      <c r="J20" s="61"/>
      <c r="K20" s="10"/>
    </row>
    <row r="21" spans="1:11" ht="49.05" customHeight="1" x14ac:dyDescent="0.3">
      <c r="A21" s="57"/>
      <c r="B21" s="44"/>
      <c r="C21" s="58"/>
      <c r="D21" s="56"/>
      <c r="E21" s="44"/>
      <c r="F21" s="58"/>
      <c r="G21" s="56"/>
      <c r="H21" s="44"/>
      <c r="I21" s="62"/>
      <c r="J21" s="61"/>
      <c r="K21" s="10"/>
    </row>
    <row r="22" spans="1:11" ht="49.05" customHeight="1" x14ac:dyDescent="0.3">
      <c r="A22" s="57"/>
      <c r="B22" s="44"/>
      <c r="C22" s="58"/>
      <c r="D22" s="56"/>
      <c r="E22" s="44"/>
      <c r="F22" s="58"/>
      <c r="G22" s="56"/>
      <c r="H22" s="44"/>
      <c r="I22" s="62"/>
      <c r="J22" s="61"/>
      <c r="K22" s="10"/>
    </row>
    <row r="23" spans="1:11" ht="49.05" customHeight="1" x14ac:dyDescent="0.3">
      <c r="A23" s="57"/>
      <c r="B23" s="44"/>
      <c r="C23" s="58"/>
      <c r="D23" s="56"/>
      <c r="E23" s="44"/>
      <c r="F23" s="58"/>
      <c r="G23" s="56"/>
      <c r="H23" s="44"/>
      <c r="I23" s="62"/>
      <c r="J23" s="61"/>
      <c r="K23" s="10"/>
    </row>
    <row r="24" spans="1:11" ht="49.05" customHeight="1" x14ac:dyDescent="0.3">
      <c r="A24" s="57"/>
      <c r="B24" s="44"/>
      <c r="C24" s="58"/>
      <c r="D24" s="56"/>
      <c r="E24" s="44"/>
      <c r="F24" s="58"/>
      <c r="G24" s="56"/>
      <c r="H24" s="44"/>
      <c r="I24" s="62"/>
      <c r="J24" s="61"/>
      <c r="K24" s="10"/>
    </row>
    <row r="25" spans="1:11" ht="49.05" customHeight="1" x14ac:dyDescent="0.3">
      <c r="A25" s="57"/>
      <c r="B25" s="44"/>
      <c r="C25" s="58"/>
      <c r="D25" s="56"/>
      <c r="E25" s="44"/>
      <c r="F25" s="58"/>
      <c r="G25" s="56"/>
      <c r="H25" s="44"/>
      <c r="I25" s="62"/>
      <c r="J25" s="61"/>
      <c r="K25" s="10"/>
    </row>
    <row r="26" spans="1:11" ht="49.05" customHeight="1" x14ac:dyDescent="0.3">
      <c r="A26" s="57"/>
      <c r="B26" s="44"/>
      <c r="C26" s="58"/>
      <c r="D26" s="56"/>
      <c r="E26" s="44"/>
      <c r="F26" s="58"/>
      <c r="G26" s="56"/>
      <c r="H26" s="44"/>
      <c r="I26" s="62"/>
      <c r="J26" s="61"/>
      <c r="K26" s="10"/>
    </row>
    <row r="27" spans="1:11" ht="49.05" customHeight="1" x14ac:dyDescent="0.3">
      <c r="A27" s="57"/>
      <c r="B27" s="44"/>
      <c r="C27" s="58"/>
      <c r="D27" s="56"/>
      <c r="E27" s="44"/>
      <c r="F27" s="58"/>
      <c r="G27" s="56"/>
      <c r="H27" s="44"/>
      <c r="I27" s="62"/>
      <c r="J27" s="61"/>
      <c r="K27" s="10"/>
    </row>
    <row r="28" spans="1:11" ht="49.05" customHeight="1" x14ac:dyDescent="0.3">
      <c r="A28" s="57"/>
      <c r="B28" s="44"/>
      <c r="C28" s="58"/>
      <c r="D28" s="56"/>
      <c r="E28" s="44"/>
      <c r="F28" s="58"/>
      <c r="G28" s="56"/>
      <c r="H28" s="44"/>
      <c r="I28" s="62"/>
      <c r="J28" s="61"/>
      <c r="K28" s="10"/>
    </row>
    <row r="29" spans="1:11" ht="49.05" customHeight="1" x14ac:dyDescent="0.3">
      <c r="A29" s="57"/>
      <c r="B29" s="44"/>
      <c r="C29" s="58"/>
      <c r="D29" s="56"/>
      <c r="E29" s="44"/>
      <c r="F29" s="58"/>
      <c r="G29" s="56"/>
      <c r="H29" s="44"/>
      <c r="I29" s="62"/>
      <c r="J29" s="61"/>
      <c r="K29" s="10"/>
    </row>
    <row r="31" spans="1:11" ht="33" customHeight="1" x14ac:dyDescent="0.3">
      <c r="A31" s="69"/>
      <c r="B31" s="39"/>
      <c r="C31" s="39"/>
      <c r="D31" s="39"/>
      <c r="E31" s="39"/>
      <c r="F31" s="39"/>
      <c r="G31" s="39"/>
      <c r="H31" s="39"/>
      <c r="I31" s="39"/>
      <c r="J31" s="39"/>
    </row>
    <row r="33" spans="1:10" ht="16.05" customHeight="1" x14ac:dyDescent="0.3">
      <c r="A33" s="80" t="s">
        <v>936</v>
      </c>
      <c r="B33" s="39"/>
      <c r="C33" s="39"/>
      <c r="D33" s="39"/>
      <c r="E33" s="39"/>
      <c r="F33" s="39"/>
      <c r="G33" s="39"/>
      <c r="H33" s="39"/>
      <c r="I33" s="39"/>
      <c r="J33" s="39"/>
    </row>
    <row r="34" spans="1:10" ht="16.05" customHeight="1" thickBot="1" x14ac:dyDescent="0.35"/>
    <row r="35" spans="1:10" ht="39" customHeight="1" x14ac:dyDescent="0.3">
      <c r="A35" s="7" t="s">
        <v>28</v>
      </c>
      <c r="B35" s="87" t="s">
        <v>937</v>
      </c>
      <c r="C35" s="64"/>
      <c r="D35" s="64"/>
      <c r="E35" s="64"/>
      <c r="F35" s="64"/>
      <c r="G35" s="65"/>
      <c r="H35" s="88" t="s">
        <v>938</v>
      </c>
      <c r="I35" s="64"/>
      <c r="J35" s="85"/>
    </row>
    <row r="36" spans="1:10" ht="48" customHeight="1" x14ac:dyDescent="0.3">
      <c r="A36" s="20" t="s">
        <v>939</v>
      </c>
      <c r="B36" s="66" t="s">
        <v>940</v>
      </c>
      <c r="C36" s="56"/>
      <c r="D36" s="56"/>
      <c r="E36" s="56"/>
      <c r="F36" s="56"/>
      <c r="G36" s="44"/>
      <c r="H36" s="60"/>
      <c r="I36" s="56"/>
      <c r="J36" s="61"/>
    </row>
    <row r="37" spans="1:10" ht="169.2" customHeight="1" x14ac:dyDescent="0.3">
      <c r="A37" s="20" t="s">
        <v>941</v>
      </c>
      <c r="B37" s="59" t="s">
        <v>949</v>
      </c>
      <c r="C37" s="56"/>
      <c r="D37" s="56"/>
      <c r="E37" s="56"/>
      <c r="F37" s="56"/>
      <c r="G37" s="44"/>
      <c r="H37" s="60"/>
      <c r="I37" s="56"/>
      <c r="J37" s="61"/>
    </row>
    <row r="38" spans="1:10" ht="48" customHeight="1" x14ac:dyDescent="0.3">
      <c r="A38" s="20" t="s">
        <v>942</v>
      </c>
      <c r="B38" s="66" t="s">
        <v>943</v>
      </c>
      <c r="C38" s="56"/>
      <c r="D38" s="56"/>
      <c r="E38" s="56"/>
      <c r="F38" s="56"/>
      <c r="G38" s="44"/>
      <c r="H38" s="60"/>
      <c r="I38" s="56"/>
      <c r="J38" s="61"/>
    </row>
    <row r="39" spans="1:10" ht="57.6" customHeight="1" x14ac:dyDescent="0.3">
      <c r="A39" s="36">
        <v>4</v>
      </c>
      <c r="B39" s="81" t="s">
        <v>950</v>
      </c>
      <c r="C39" s="82"/>
      <c r="D39" s="82"/>
      <c r="E39" s="82"/>
      <c r="F39" s="82"/>
      <c r="G39" s="83"/>
      <c r="H39" s="60"/>
      <c r="I39" s="56"/>
      <c r="J39" s="61"/>
    </row>
    <row r="40" spans="1:10" ht="48" customHeight="1" x14ac:dyDescent="0.3">
      <c r="A40" s="21">
        <v>5</v>
      </c>
      <c r="B40" s="68" t="s">
        <v>951</v>
      </c>
      <c r="C40" s="56"/>
      <c r="D40" s="56"/>
      <c r="E40" s="56"/>
      <c r="F40" s="56"/>
      <c r="G40" s="44"/>
      <c r="H40" s="60"/>
      <c r="I40" s="56"/>
      <c r="J40" s="61"/>
    </row>
    <row r="41" spans="1:10" ht="48" customHeight="1" x14ac:dyDescent="0.3">
      <c r="A41" s="21"/>
      <c r="B41" s="55"/>
      <c r="C41" s="56"/>
      <c r="D41" s="56"/>
      <c r="E41" s="56"/>
      <c r="F41" s="56"/>
      <c r="G41" s="44"/>
      <c r="H41" s="60"/>
      <c r="I41" s="56"/>
      <c r="J41" s="61"/>
    </row>
    <row r="42" spans="1:10" ht="48" customHeight="1" x14ac:dyDescent="0.3">
      <c r="A42" s="21"/>
      <c r="B42" s="55"/>
      <c r="C42" s="56"/>
      <c r="D42" s="56"/>
      <c r="E42" s="56"/>
      <c r="F42" s="56"/>
      <c r="G42" s="44"/>
      <c r="H42" s="60"/>
      <c r="I42" s="56"/>
      <c r="J42" s="61"/>
    </row>
    <row r="43" spans="1:10" ht="48" customHeight="1" x14ac:dyDescent="0.3">
      <c r="A43" s="21"/>
      <c r="B43" s="55"/>
      <c r="C43" s="56"/>
      <c r="D43" s="56"/>
      <c r="E43" s="56"/>
      <c r="F43" s="56"/>
      <c r="G43" s="44"/>
      <c r="H43" s="60"/>
      <c r="I43" s="56"/>
      <c r="J43" s="61"/>
    </row>
    <row r="44" spans="1:10" ht="48" customHeight="1" x14ac:dyDescent="0.3">
      <c r="A44" s="21"/>
      <c r="B44" s="55"/>
      <c r="C44" s="56"/>
      <c r="D44" s="56"/>
      <c r="E44" s="56"/>
      <c r="F44" s="56"/>
      <c r="G44" s="44"/>
      <c r="H44" s="60"/>
      <c r="I44" s="56"/>
      <c r="J44" s="61"/>
    </row>
    <row r="45" spans="1:10" ht="48" customHeight="1" x14ac:dyDescent="0.3">
      <c r="A45" s="21"/>
      <c r="B45" s="55"/>
      <c r="C45" s="56"/>
      <c r="D45" s="56"/>
      <c r="E45" s="56"/>
      <c r="F45" s="56"/>
      <c r="G45" s="44"/>
      <c r="H45" s="60"/>
      <c r="I45" s="56"/>
      <c r="J45" s="61"/>
    </row>
    <row r="46" spans="1:10" ht="49.05" customHeight="1" thickBot="1" x14ac:dyDescent="0.35">
      <c r="A46" s="22"/>
      <c r="B46" s="70"/>
      <c r="C46" s="71"/>
      <c r="D46" s="71"/>
      <c r="E46" s="71"/>
      <c r="F46" s="71"/>
      <c r="G46" s="72"/>
      <c r="H46" s="73"/>
      <c r="I46" s="74"/>
      <c r="J46" s="75"/>
    </row>
    <row r="48" spans="1:10" ht="102" customHeight="1" x14ac:dyDescent="0.3">
      <c r="A48" s="69" t="s">
        <v>944</v>
      </c>
      <c r="B48" s="39"/>
      <c r="C48" s="39"/>
      <c r="D48" s="39"/>
      <c r="E48" s="39"/>
      <c r="F48" s="39"/>
      <c r="G48" s="39"/>
      <c r="H48" s="39"/>
      <c r="I48" s="39"/>
      <c r="J48" s="39"/>
    </row>
    <row r="51" spans="1:10" x14ac:dyDescent="0.3">
      <c r="A51" s="76" t="s">
        <v>945</v>
      </c>
      <c r="B51" s="39"/>
      <c r="C51" s="39"/>
      <c r="D51" s="39"/>
      <c r="E51" s="79"/>
      <c r="F51" s="39"/>
      <c r="G51" s="39"/>
      <c r="H51" s="39"/>
      <c r="I51" s="39"/>
      <c r="J51" s="39"/>
    </row>
    <row r="53" spans="1:10" x14ac:dyDescent="0.3">
      <c r="A53" s="76" t="s">
        <v>946</v>
      </c>
      <c r="B53" s="39"/>
      <c r="C53" s="39"/>
      <c r="D53" s="39"/>
      <c r="E53" s="79"/>
      <c r="F53" s="39"/>
      <c r="G53" s="39"/>
      <c r="H53" s="39"/>
      <c r="I53" s="39"/>
      <c r="J53" s="39"/>
    </row>
    <row r="100" spans="1:1" ht="15.6" x14ac:dyDescent="0.3">
      <c r="A100" t="s">
        <v>947</v>
      </c>
    </row>
  </sheetData>
  <mergeCells count="121">
    <mergeCell ref="C7:E7"/>
    <mergeCell ref="C24:E24"/>
    <mergeCell ref="F6:H6"/>
    <mergeCell ref="I10:J10"/>
    <mergeCell ref="A10:B10"/>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A33:J33"/>
    <mergeCell ref="C6:E6"/>
    <mergeCell ref="C28:E28"/>
    <mergeCell ref="A24:B24"/>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A48:J48"/>
    <mergeCell ref="B46:G46"/>
    <mergeCell ref="C29:E29"/>
    <mergeCell ref="H46:J46"/>
    <mergeCell ref="I11:J11"/>
    <mergeCell ref="F25:H25"/>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C9:E9"/>
    <mergeCell ref="F26:H26"/>
    <mergeCell ref="H45:J45"/>
    <mergeCell ref="B38:G38"/>
    <mergeCell ref="A27:B27"/>
    <mergeCell ref="F14:H14"/>
    <mergeCell ref="B36:G36"/>
    <mergeCell ref="A17:K17"/>
    <mergeCell ref="A22:B22"/>
    <mergeCell ref="F23:H23"/>
    <mergeCell ref="C11:E11"/>
    <mergeCell ref="F13:H13"/>
    <mergeCell ref="B40:G40"/>
    <mergeCell ref="A12:B12"/>
    <mergeCell ref="I21:J21"/>
    <mergeCell ref="A21:B21"/>
    <mergeCell ref="F20:H20"/>
    <mergeCell ref="B42:G42"/>
    <mergeCell ref="H36:J36"/>
    <mergeCell ref="I27:J27"/>
    <mergeCell ref="A23:B23"/>
    <mergeCell ref="C14:E14"/>
    <mergeCell ref="B43:G43"/>
    <mergeCell ref="H39:J39"/>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Jurga Kuzmaitė</cp:lastModifiedBy>
  <dcterms:created xsi:type="dcterms:W3CDTF">2023-04-04T12:16:45Z</dcterms:created>
  <dcterms:modified xsi:type="dcterms:W3CDTF">2026-05-15T05:31:26Z</dcterms:modified>
</cp:coreProperties>
</file>