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VADVPT01\Kulig\2026\3. APKLAUSOS skelbiamos\Stiklo ir kitos priemonės, skirtos laboratorijos darbui. I.B. Nr. 4428-2\CVPIS\"/>
    </mc:Choice>
  </mc:AlternateContent>
  <xr:revisionPtr revIDLastSave="0" documentId="13_ncr:1_{16DEDF9C-D913-4CBC-8A80-134C6E70C2B3}"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3" i="1" l="1"/>
  <c r="F128" i="1"/>
  <c r="G118" i="1"/>
  <c r="F111" i="1"/>
  <c r="F105" i="1"/>
  <c r="F99" i="1"/>
  <c r="G89" i="1"/>
  <c r="F83" i="1"/>
  <c r="F78" i="1"/>
  <c r="F73" i="1"/>
  <c r="G63" i="1"/>
  <c r="F57" i="1"/>
  <c r="F53" i="1"/>
  <c r="F48" i="1"/>
  <c r="F42" i="1"/>
  <c r="F37" i="1"/>
  <c r="G132" i="1" l="1"/>
  <c r="F132" i="1"/>
  <c r="F133" i="1" s="1"/>
  <c r="F134" i="1" s="1"/>
  <c r="G117" i="1"/>
  <c r="F117" i="1"/>
  <c r="F118" i="1" s="1"/>
  <c r="F119" i="1" s="1"/>
  <c r="G88" i="1"/>
  <c r="F88" i="1"/>
  <c r="F89" i="1" s="1"/>
  <c r="F90" i="1" s="1"/>
  <c r="G62" i="1"/>
  <c r="F62" i="1"/>
  <c r="F63" i="1" s="1"/>
  <c r="F64" i="1" s="1"/>
</calcChain>
</file>

<file path=xl/sharedStrings.xml><?xml version="1.0" encoding="utf-8"?>
<sst xmlns="http://schemas.openxmlformats.org/spreadsheetml/2006/main" count="259" uniqueCount="176">
  <si>
    <t>PIRKIMO SĄLYGŲ PRIEDAS "PASIŪLYMO FORMA"</t>
  </si>
  <si>
    <t>STIKLO IR KITOS PRIEMONĖS, SKIRTOS LABORATORIJOS DARBUI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</si>
  <si>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</si>
  <si>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</si>
  <si>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</si>
  <si>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</si>
  <si>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</si>
  <si>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</si>
  <si>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</si>
  <si>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</si>
  <si>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</si>
  <si>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</si>
  <si>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</si>
  <si>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</si>
  <si>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</si>
  <si>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</si>
  <si>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</si>
  <si>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</si>
  <si>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</si>
  <si>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</si>
  <si>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</si>
  <si>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</si>
  <si>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</si>
  <si>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</si>
  <si>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</si>
  <si>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</si>
  <si>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</si>
  <si>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STIKLINIAI MĖGINTUVĖLIAI (VIENO GAMINTOJO)</t>
  </si>
  <si>
    <t>Tiekėjo pasiūlymas:</t>
  </si>
  <si>
    <t>Nr.</t>
  </si>
  <si>
    <t>Pavadinimas</t>
  </si>
  <si>
    <t>Kiekis</t>
  </si>
  <si>
    <t>Mato vienetas</t>
  </si>
  <si>
    <t>Įkainis be PVM, Eur</t>
  </si>
  <si>
    <t>Suma be PVM, Eur</t>
  </si>
  <si>
    <t>Firminis pavadinimas, gamintojas, prekės kodas kataloge (jei turi)</t>
  </si>
  <si>
    <t>Konkreti siūlomo parametro reikšmė</t>
  </si>
  <si>
    <t>Dokumentas, kuriame yra nurodyta parametro reikšmė, pavadinimas ir puslapio Nr.  (puslapyje pabraukiant kiekvienos pozicijos kiekvieną atitikimą, nurodant pozicijos numerį pagal prašomas specifikacijas)</t>
  </si>
  <si>
    <t>1.</t>
  </si>
  <si>
    <t>Stikliniai mėgintuvėliai (vieno gamintojo)</t>
  </si>
  <si>
    <t>1.1.</t>
  </si>
  <si>
    <t>Stiklinis mėgintuvėlis apvaliu dugnu</t>
  </si>
  <si>
    <t>Vnt.</t>
  </si>
  <si>
    <t>1.1.1.</t>
  </si>
  <si>
    <t>Siūlomos prekės turi būti originaliose gamintojo pakuotėse</t>
  </si>
  <si>
    <t>1.1.2.</t>
  </si>
  <si>
    <t>Pageidaujama fasuotė iki 100 vnt.</t>
  </si>
  <si>
    <t>1.1.3.</t>
  </si>
  <si>
    <t xml:space="preserve">Aukštis ne ≤10cm </t>
  </si>
  <si>
    <t>1.1.4.</t>
  </si>
  <si>
    <t>Skersmuo ne ≤13mm</t>
  </si>
  <si>
    <t>1.2.</t>
  </si>
  <si>
    <t>1.2.1.</t>
  </si>
  <si>
    <t>1.2.2.</t>
  </si>
  <si>
    <t>1.2.3.</t>
  </si>
  <si>
    <t xml:space="preserve">Aukštis ne ≤15cm </t>
  </si>
  <si>
    <t>1.2.4.</t>
  </si>
  <si>
    <t>Skersmuo ne ≤16mm</t>
  </si>
  <si>
    <t>1.2.5.</t>
  </si>
  <si>
    <t xml:space="preserve">Prekės turi turėti CE ženklinimą </t>
  </si>
  <si>
    <t>1.3.</t>
  </si>
  <si>
    <t>1.3.1.</t>
  </si>
  <si>
    <t>1.3.2.</t>
  </si>
  <si>
    <t>1.3.3.</t>
  </si>
  <si>
    <t xml:space="preserve">Aukštis ne ≤18cm </t>
  </si>
  <si>
    <t>1.3.4.</t>
  </si>
  <si>
    <t>Skersmuo ne ≤15mm</t>
  </si>
  <si>
    <t>1.4.</t>
  </si>
  <si>
    <t>Dengiamieji stikliukai</t>
  </si>
  <si>
    <t>1.4.1.</t>
  </si>
  <si>
    <t>1.4.2.</t>
  </si>
  <si>
    <t>Pageidaujama fasuotė iki 200 vnt.</t>
  </si>
  <si>
    <t>1.4.3.</t>
  </si>
  <si>
    <t>Matmenys 20x20 mm</t>
  </si>
  <si>
    <t>1.5.</t>
  </si>
  <si>
    <t>Objektiniai stikliukai</t>
  </si>
  <si>
    <t>1.5.1.</t>
  </si>
  <si>
    <t>1.5.2.</t>
  </si>
  <si>
    <t>Pageidaujama fasuotė 50 - 100 vnt.</t>
  </si>
  <si>
    <t>1.5.3.</t>
  </si>
  <si>
    <t>Matmenys 76x26 mm</t>
  </si>
  <si>
    <t>1.5.4.</t>
  </si>
  <si>
    <t>Stikliukas šlifuotu lauku užrašams, su galimybe rašyti grafitiniu pieštuku</t>
  </si>
  <si>
    <t>Suma be PVM</t>
  </si>
  <si>
    <t>Taikomas PVM dydis (%)</t>
  </si>
  <si>
    <t>PVM suma</t>
  </si>
  <si>
    <t>Suma su PVM</t>
  </si>
  <si>
    <t>2. DALIS</t>
  </si>
  <si>
    <t>KARŠČIUI ATSPARŪS INDAI (VIENO GAMINTOJO)</t>
  </si>
  <si>
    <t>2.</t>
  </si>
  <si>
    <t>Karščiui atsparūs indai (vieno gamintojo)</t>
  </si>
  <si>
    <t>2.1.</t>
  </si>
  <si>
    <t>Karščiui atspari stiklinė 100 ml</t>
  </si>
  <si>
    <t>2.1.1.</t>
  </si>
  <si>
    <t>100 ml. talpa</t>
  </si>
  <si>
    <t>2.1.2.</t>
  </si>
  <si>
    <t>Graduota</t>
  </si>
  <si>
    <t>2.1.3.</t>
  </si>
  <si>
    <t>Su snapeliu</t>
  </si>
  <si>
    <t>2.1.4.</t>
  </si>
  <si>
    <t>Aukšta</t>
  </si>
  <si>
    <t>2.2.</t>
  </si>
  <si>
    <t>Karščiui atspari stiklinė 250 ml</t>
  </si>
  <si>
    <t>2.2.1.</t>
  </si>
  <si>
    <t>250 ml. talpa</t>
  </si>
  <si>
    <t>2.2.2.</t>
  </si>
  <si>
    <t>2.2.3.</t>
  </si>
  <si>
    <t>2.2.4.</t>
  </si>
  <si>
    <t>2.3.</t>
  </si>
  <si>
    <t>Karščiui atspari stiklinė 500 ml</t>
  </si>
  <si>
    <t>2.3.1.</t>
  </si>
  <si>
    <t>500 ml. talpa</t>
  </si>
  <si>
    <t>2.3.2.</t>
  </si>
  <si>
    <t>2.3.3.</t>
  </si>
  <si>
    <t>2.3.4.</t>
  </si>
  <si>
    <t>3. DALIS</t>
  </si>
  <si>
    <t>STIKLINIAI BUTELIAI MITYBINIŲ TERPIŲ GAMYBAI (VIENO GAMINTOJO)</t>
  </si>
  <si>
    <t>3.</t>
  </si>
  <si>
    <t>Stikliniai buteliai mitybinių terpių gamybai (vieno gamintojo)</t>
  </si>
  <si>
    <t>3.1.</t>
  </si>
  <si>
    <t>Stiklinis butelis 500ml talpos</t>
  </si>
  <si>
    <t>3.1.1.</t>
  </si>
  <si>
    <t>3.1.2.</t>
  </si>
  <si>
    <t>Butelis užsukamu kamščiu</t>
  </si>
  <si>
    <t>3.1.3.</t>
  </si>
  <si>
    <t xml:space="preserve">Butelis autoklavuojamas </t>
  </si>
  <si>
    <t>3.1.4.</t>
  </si>
  <si>
    <t>Kamštis atsparus aukštai temperatūrai</t>
  </si>
  <si>
    <t>3.1.5.</t>
  </si>
  <si>
    <t>Skirtas mitybinių terpių gamybai</t>
  </si>
  <si>
    <t>3.2.</t>
  </si>
  <si>
    <t>Stiklinis butelis 250ml talpos</t>
  </si>
  <si>
    <t>3.2.1.</t>
  </si>
  <si>
    <t>3.2.2.</t>
  </si>
  <si>
    <t>3.2.3.</t>
  </si>
  <si>
    <t>3.2.4.</t>
  </si>
  <si>
    <t>3.2.5.</t>
  </si>
  <si>
    <t>3.3.</t>
  </si>
  <si>
    <t>Stiklinis butelis 100ml talpos</t>
  </si>
  <si>
    <t>3.3.1.</t>
  </si>
  <si>
    <t>3.3.2.</t>
  </si>
  <si>
    <t>3.3.3.</t>
  </si>
  <si>
    <t>3.3.4.</t>
  </si>
  <si>
    <t>3.3.5.</t>
  </si>
  <si>
    <t>4. DALIS</t>
  </si>
  <si>
    <t>STIKLINĖ SPIRITINĖ LEMPUTĖ</t>
  </si>
  <si>
    <t>4.</t>
  </si>
  <si>
    <t>Stiklinė spiritinė lemputė</t>
  </si>
  <si>
    <t>4.1.</t>
  </si>
  <si>
    <t>4.1.1.</t>
  </si>
  <si>
    <t>Atspari karščiui</t>
  </si>
  <si>
    <t>4.1.2.</t>
  </si>
  <si>
    <t>Su dagčiu/knatu</t>
  </si>
  <si>
    <t>4.1.3.</t>
  </si>
  <si>
    <t>Su gaubtuvėliu ugnies užgesinimui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</si>
  <si>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</si>
  <si>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</si>
  <si>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</si>
  <si>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</si>
  <si>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</si>
  <si>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</si>
  <si>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</si>
  <si>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</si>
  <si>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</si>
  <si>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</si>
  <si>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</si>
  <si>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</si>
  <si>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</si>
  <si>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</si>
  <si>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</si>
  <si>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</si>
  <si>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</si>
  <si>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</si>
  <si>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</si>
  <si>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</si>
  <si>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4428-2 2026-05-15 16:28:55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</si>
</sst>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34"/>
  <sheetViews>
    <sheetView tabSelected="1" topLeftCell="A127" workbookViewId="0">
      <selection activeCell="I1" sqref="I1:I1048576"/>
    </sheetView>
  </sheetViews>
  <sheetFormatPr defaultColWidth="10.875" defaultRowHeight="15" x14ac:dyDescent="0.25"/>
  <cols>
    <col min="1" max="1" width="9.125" style="1" customWidth="1"/>
    <col min="2" max="2" width="49.125" style="11" customWidth="1"/>
    <col min="3" max="3" width="19.75" style="73" customWidth="1"/>
    <col min="4" max="4" width="14.375" style="73" customWidth="1"/>
    <col min="5" max="5" width="17.25" style="1" customWidth="1"/>
    <col min="6" max="6" width="20.87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6" ht="15.95" customHeight="1" x14ac:dyDescent="0.25">
      <c r="A17" s="25" t="s">
        <v>12</v>
      </c>
      <c r="B17" s="26"/>
      <c r="C17" s="22"/>
      <c r="D17" s="23"/>
      <c r="E17" s="23"/>
      <c r="F17" s="24"/>
    </row>
    <row r="18" spans="1:6" ht="15.95" customHeight="1" x14ac:dyDescent="0.25">
      <c r="A18" s="25" t="s">
        <v>13</v>
      </c>
      <c r="B18" s="26"/>
      <c r="C18" s="22"/>
      <c r="D18" s="23"/>
      <c r="E18" s="23"/>
      <c r="F18" s="24"/>
    </row>
    <row r="19" spans="1:6" ht="48" customHeight="1" x14ac:dyDescent="0.25">
      <c r="A19" s="25" t="s">
        <v>14</v>
      </c>
      <c r="B19" s="26"/>
      <c r="C19" s="22"/>
      <c r="D19" s="23"/>
      <c r="E19" s="23"/>
      <c r="F19" s="24"/>
    </row>
    <row r="20" spans="1:6" ht="54.95" customHeight="1" x14ac:dyDescent="0.25">
      <c r="A20" s="25" t="s">
        <v>15</v>
      </c>
      <c r="B20" s="26"/>
      <c r="C20" s="22"/>
      <c r="D20" s="23"/>
      <c r="E20" s="23"/>
      <c r="F20" s="24"/>
    </row>
    <row r="21" spans="1:6" ht="71.099999999999994" customHeight="1" x14ac:dyDescent="0.25">
      <c r="A21" s="31" t="s">
        <v>16</v>
      </c>
      <c r="B21" s="32"/>
      <c r="C21" s="35"/>
      <c r="D21" s="36"/>
      <c r="E21" s="36"/>
      <c r="F21" s="36"/>
    </row>
    <row r="22" spans="1:6" ht="18" customHeight="1" x14ac:dyDescent="0.25">
      <c r="A22" s="4"/>
      <c r="B22" s="4"/>
      <c r="C22" s="5"/>
      <c r="D22" s="5"/>
      <c r="E22" s="5"/>
      <c r="F22" s="5"/>
    </row>
    <row r="23" spans="1:6" x14ac:dyDescent="0.25">
      <c r="A23" s="30" t="s">
        <v>17</v>
      </c>
      <c r="B23" s="27"/>
      <c r="C23" s="27"/>
      <c r="D23" s="27"/>
      <c r="E23" s="27"/>
      <c r="F23" s="27"/>
    </row>
    <row r="24" spans="1:6" x14ac:dyDescent="0.25">
      <c r="A24" s="27" t="s">
        <v>18</v>
      </c>
      <c r="B24" s="27"/>
      <c r="C24" s="27"/>
      <c r="D24" s="27"/>
      <c r="E24" s="27"/>
      <c r="F24" s="27"/>
    </row>
    <row r="25" spans="1:6" x14ac:dyDescent="0.25">
      <c r="A25" s="27" t="s">
        <v>19</v>
      </c>
      <c r="B25" s="27"/>
      <c r="C25" s="27"/>
      <c r="D25" s="27"/>
      <c r="E25" s="27"/>
      <c r="F25" s="27"/>
    </row>
    <row r="26" spans="1:6" x14ac:dyDescent="0.25">
      <c r="A26" s="27" t="s">
        <v>20</v>
      </c>
      <c r="B26" s="27"/>
      <c r="C26" s="27"/>
      <c r="D26" s="27"/>
      <c r="E26" s="27"/>
      <c r="F26" s="27"/>
    </row>
    <row r="27" spans="1:6" x14ac:dyDescent="0.25">
      <c r="A27" s="27" t="s">
        <v>21</v>
      </c>
      <c r="B27" s="27"/>
      <c r="C27" s="27"/>
      <c r="D27" s="27"/>
      <c r="E27" s="27"/>
      <c r="F27" s="27"/>
    </row>
    <row r="28" spans="1:6" ht="32.1" customHeight="1" x14ac:dyDescent="0.25">
      <c r="A28" s="33" t="s">
        <v>22</v>
      </c>
      <c r="B28" s="27"/>
      <c r="C28" s="27"/>
      <c r="D28" s="27"/>
      <c r="E28" s="27"/>
      <c r="F28" s="27"/>
    </row>
    <row r="29" spans="1:6" x14ac:dyDescent="0.25">
      <c r="A29" s="27" t="s">
        <v>23</v>
      </c>
      <c r="B29" s="27"/>
      <c r="C29" s="27"/>
      <c r="D29" s="27"/>
      <c r="E29" s="27"/>
      <c r="F29" s="27"/>
    </row>
    <row r="30" spans="1:6" x14ac:dyDescent="0.25">
      <c r="A30" s="13" t="s">
        <v>24</v>
      </c>
      <c r="D30" s="76"/>
    </row>
    <row r="31" spans="1:6" x14ac:dyDescent="0.25">
      <c r="A31" s="13" t="s">
        <v>25</v>
      </c>
    </row>
    <row r="32" spans="1:6" x14ac:dyDescent="0.25">
      <c r="A32" s="12" t="s">
        <v>26</v>
      </c>
      <c r="B32" s="69" t="s">
        <v>27</v>
      </c>
    </row>
    <row r="34" spans="1:9" x14ac:dyDescent="0.25">
      <c r="A34" s="12" t="s">
        <v>28</v>
      </c>
    </row>
    <row r="35" spans="1:9" ht="120" x14ac:dyDescent="0.25">
      <c r="A35" s="14" t="s">
        <v>29</v>
      </c>
      <c r="B35" s="71" t="s">
        <v>30</v>
      </c>
      <c r="C35" s="74" t="s">
        <v>31</v>
      </c>
      <c r="D35" s="74" t="s">
        <v>32</v>
      </c>
      <c r="E35" s="14" t="s">
        <v>33</v>
      </c>
      <c r="F35" s="14" t="s">
        <v>34</v>
      </c>
      <c r="G35" s="71" t="s">
        <v>35</v>
      </c>
      <c r="H35" s="71" t="s">
        <v>36</v>
      </c>
      <c r="I35" s="71" t="s">
        <v>37</v>
      </c>
    </row>
    <row r="36" spans="1:9" x14ac:dyDescent="0.25">
      <c r="A36" s="14" t="s">
        <v>38</v>
      </c>
      <c r="B36" s="71" t="s">
        <v>39</v>
      </c>
      <c r="C36" s="75"/>
      <c r="D36" s="75"/>
      <c r="E36" s="15"/>
      <c r="F36" s="15"/>
      <c r="G36" s="72"/>
      <c r="H36" s="72"/>
      <c r="I36" s="72"/>
    </row>
    <row r="37" spans="1:9" x14ac:dyDescent="0.25">
      <c r="A37" s="15" t="s">
        <v>40</v>
      </c>
      <c r="B37" s="72" t="s">
        <v>41</v>
      </c>
      <c r="C37" s="75">
        <v>700</v>
      </c>
      <c r="D37" s="75" t="s">
        <v>42</v>
      </c>
      <c r="E37" s="16"/>
      <c r="F37" s="15" t="str">
        <f>IF(ISBLANK(E37),"", PRODUCT(C37,E37))</f>
        <v/>
      </c>
      <c r="G37" s="78"/>
      <c r="H37" s="72"/>
      <c r="I37" s="72"/>
    </row>
    <row r="38" spans="1:9" x14ac:dyDescent="0.25">
      <c r="A38" s="15" t="s">
        <v>43</v>
      </c>
      <c r="B38" s="72" t="s">
        <v>44</v>
      </c>
      <c r="C38" s="75"/>
      <c r="D38" s="75"/>
      <c r="E38" s="15"/>
      <c r="F38" s="15"/>
      <c r="G38" s="72"/>
      <c r="H38" s="78"/>
      <c r="I38" s="78"/>
    </row>
    <row r="39" spans="1:9" x14ac:dyDescent="0.25">
      <c r="A39" s="15" t="s">
        <v>45</v>
      </c>
      <c r="B39" s="72" t="s">
        <v>46</v>
      </c>
      <c r="C39" s="75"/>
      <c r="D39" s="75"/>
      <c r="E39" s="15"/>
      <c r="F39" s="15"/>
      <c r="G39" s="72"/>
      <c r="H39" s="78"/>
      <c r="I39" s="78"/>
    </row>
    <row r="40" spans="1:9" x14ac:dyDescent="0.25">
      <c r="A40" s="15" t="s">
        <v>47</v>
      </c>
      <c r="B40" s="72" t="s">
        <v>48</v>
      </c>
      <c r="C40" s="75"/>
      <c r="D40" s="75"/>
      <c r="E40" s="15"/>
      <c r="F40" s="15"/>
      <c r="G40" s="72"/>
      <c r="H40" s="78"/>
      <c r="I40" s="78"/>
    </row>
    <row r="41" spans="1:9" x14ac:dyDescent="0.25">
      <c r="A41" s="15" t="s">
        <v>49</v>
      </c>
      <c r="B41" s="72" t="s">
        <v>50</v>
      </c>
      <c r="C41" s="75"/>
      <c r="D41" s="75"/>
      <c r="E41" s="15"/>
      <c r="F41" s="15"/>
      <c r="G41" s="72"/>
      <c r="H41" s="78"/>
      <c r="I41" s="78"/>
    </row>
    <row r="42" spans="1:9" x14ac:dyDescent="0.25">
      <c r="A42" s="15" t="s">
        <v>51</v>
      </c>
      <c r="B42" s="72" t="s">
        <v>41</v>
      </c>
      <c r="C42" s="75">
        <v>2000</v>
      </c>
      <c r="D42" s="75" t="s">
        <v>42</v>
      </c>
      <c r="E42" s="16"/>
      <c r="F42" s="15" t="str">
        <f>IF(ISBLANK(E42),"", PRODUCT(C42,E42))</f>
        <v/>
      </c>
      <c r="G42" s="78"/>
      <c r="H42" s="72"/>
      <c r="I42" s="72"/>
    </row>
    <row r="43" spans="1:9" x14ac:dyDescent="0.25">
      <c r="A43" s="15" t="s">
        <v>52</v>
      </c>
      <c r="B43" s="72" t="s">
        <v>44</v>
      </c>
      <c r="C43" s="75"/>
      <c r="D43" s="75"/>
      <c r="E43" s="15"/>
      <c r="F43" s="15"/>
      <c r="G43" s="72"/>
      <c r="H43" s="78"/>
      <c r="I43" s="78"/>
    </row>
    <row r="44" spans="1:9" x14ac:dyDescent="0.25">
      <c r="A44" s="15" t="s">
        <v>53</v>
      </c>
      <c r="B44" s="72" t="s">
        <v>46</v>
      </c>
      <c r="C44" s="75"/>
      <c r="D44" s="75"/>
      <c r="E44" s="15"/>
      <c r="F44" s="15"/>
      <c r="G44" s="72"/>
      <c r="H44" s="78"/>
      <c r="I44" s="78"/>
    </row>
    <row r="45" spans="1:9" x14ac:dyDescent="0.25">
      <c r="A45" s="15" t="s">
        <v>54</v>
      </c>
      <c r="B45" s="72" t="s">
        <v>55</v>
      </c>
      <c r="C45" s="75"/>
      <c r="D45" s="75"/>
      <c r="E45" s="15"/>
      <c r="F45" s="15"/>
      <c r="G45" s="72"/>
      <c r="H45" s="78"/>
      <c r="I45" s="78"/>
    </row>
    <row r="46" spans="1:9" x14ac:dyDescent="0.25">
      <c r="A46" s="15" t="s">
        <v>56</v>
      </c>
      <c r="B46" s="72" t="s">
        <v>57</v>
      </c>
      <c r="C46" s="75"/>
      <c r="D46" s="75"/>
      <c r="E46" s="15"/>
      <c r="F46" s="15"/>
      <c r="G46" s="72"/>
      <c r="H46" s="78"/>
      <c r="I46" s="78"/>
    </row>
    <row r="47" spans="1:9" x14ac:dyDescent="0.25">
      <c r="A47" s="15" t="s">
        <v>58</v>
      </c>
      <c r="B47" s="72" t="s">
        <v>59</v>
      </c>
      <c r="C47" s="75"/>
      <c r="D47" s="75"/>
      <c r="E47" s="15"/>
      <c r="F47" s="15"/>
      <c r="G47" s="72"/>
      <c r="H47" s="78"/>
      <c r="I47" s="78"/>
    </row>
    <row r="48" spans="1:9" x14ac:dyDescent="0.25">
      <c r="A48" s="15" t="s">
        <v>60</v>
      </c>
      <c r="B48" s="72" t="s">
        <v>41</v>
      </c>
      <c r="C48" s="75">
        <v>1000</v>
      </c>
      <c r="D48" s="75" t="s">
        <v>42</v>
      </c>
      <c r="E48" s="16"/>
      <c r="F48" s="15" t="str">
        <f>IF(ISBLANK(E48),"", PRODUCT(C48,E48))</f>
        <v/>
      </c>
      <c r="G48" s="78"/>
      <c r="H48" s="72"/>
      <c r="I48" s="72"/>
    </row>
    <row r="49" spans="1:9" x14ac:dyDescent="0.25">
      <c r="A49" s="15" t="s">
        <v>61</v>
      </c>
      <c r="B49" s="72" t="s">
        <v>44</v>
      </c>
      <c r="C49" s="75"/>
      <c r="D49" s="75"/>
      <c r="E49" s="15"/>
      <c r="F49" s="15"/>
      <c r="G49" s="72"/>
      <c r="H49" s="78"/>
      <c r="I49" s="78"/>
    </row>
    <row r="50" spans="1:9" x14ac:dyDescent="0.25">
      <c r="A50" s="15" t="s">
        <v>62</v>
      </c>
      <c r="B50" s="72" t="s">
        <v>46</v>
      </c>
      <c r="C50" s="75"/>
      <c r="D50" s="75"/>
      <c r="E50" s="15"/>
      <c r="F50" s="15"/>
      <c r="G50" s="72"/>
      <c r="H50" s="78"/>
      <c r="I50" s="78"/>
    </row>
    <row r="51" spans="1:9" x14ac:dyDescent="0.25">
      <c r="A51" s="15" t="s">
        <v>63</v>
      </c>
      <c r="B51" s="72" t="s">
        <v>64</v>
      </c>
      <c r="C51" s="75"/>
      <c r="D51" s="75"/>
      <c r="E51" s="15"/>
      <c r="F51" s="15"/>
      <c r="G51" s="72"/>
      <c r="H51" s="78"/>
      <c r="I51" s="78"/>
    </row>
    <row r="52" spans="1:9" x14ac:dyDescent="0.25">
      <c r="A52" s="15" t="s">
        <v>65</v>
      </c>
      <c r="B52" s="72" t="s">
        <v>66</v>
      </c>
      <c r="C52" s="75"/>
      <c r="D52" s="75"/>
      <c r="E52" s="15"/>
      <c r="F52" s="15"/>
      <c r="G52" s="72"/>
      <c r="H52" s="78"/>
      <c r="I52" s="78"/>
    </row>
    <row r="53" spans="1:9" x14ac:dyDescent="0.25">
      <c r="A53" s="15" t="s">
        <v>67</v>
      </c>
      <c r="B53" s="72" t="s">
        <v>68</v>
      </c>
      <c r="C53" s="75">
        <v>100000</v>
      </c>
      <c r="D53" s="75" t="s">
        <v>42</v>
      </c>
      <c r="E53" s="16"/>
      <c r="F53" s="15" t="str">
        <f>IF(ISBLANK(E53),"", PRODUCT(C53,E53))</f>
        <v/>
      </c>
      <c r="G53" s="78"/>
      <c r="H53" s="72"/>
      <c r="I53" s="72"/>
    </row>
    <row r="54" spans="1:9" x14ac:dyDescent="0.25">
      <c r="A54" s="15" t="s">
        <v>69</v>
      </c>
      <c r="B54" s="72" t="s">
        <v>44</v>
      </c>
      <c r="C54" s="75"/>
      <c r="D54" s="75"/>
      <c r="E54" s="15"/>
      <c r="F54" s="15"/>
      <c r="G54" s="72"/>
      <c r="H54" s="78"/>
      <c r="I54" s="78"/>
    </row>
    <row r="55" spans="1:9" x14ac:dyDescent="0.25">
      <c r="A55" s="15" t="s">
        <v>70</v>
      </c>
      <c r="B55" s="72" t="s">
        <v>71</v>
      </c>
      <c r="C55" s="75"/>
      <c r="D55" s="75"/>
      <c r="E55" s="15"/>
      <c r="F55" s="15"/>
      <c r="G55" s="72"/>
      <c r="H55" s="78"/>
      <c r="I55" s="78"/>
    </row>
    <row r="56" spans="1:9" x14ac:dyDescent="0.25">
      <c r="A56" s="15" t="s">
        <v>72</v>
      </c>
      <c r="B56" s="72" t="s">
        <v>73</v>
      </c>
      <c r="C56" s="75"/>
      <c r="D56" s="75"/>
      <c r="E56" s="15"/>
      <c r="F56" s="15"/>
      <c r="G56" s="72"/>
      <c r="H56" s="78"/>
      <c r="I56" s="78"/>
    </row>
    <row r="57" spans="1:9" x14ac:dyDescent="0.25">
      <c r="A57" s="15" t="s">
        <v>74</v>
      </c>
      <c r="B57" s="72" t="s">
        <v>75</v>
      </c>
      <c r="C57" s="75">
        <v>100000</v>
      </c>
      <c r="D57" s="75" t="s">
        <v>42</v>
      </c>
      <c r="E57" s="16"/>
      <c r="F57" s="15" t="str">
        <f>IF(ISBLANK(E57),"", PRODUCT(C57,E57))</f>
        <v/>
      </c>
      <c r="G57" s="78"/>
      <c r="H57" s="72"/>
      <c r="I57" s="72"/>
    </row>
    <row r="58" spans="1:9" x14ac:dyDescent="0.25">
      <c r="A58" s="15" t="s">
        <v>76</v>
      </c>
      <c r="B58" s="72" t="s">
        <v>44</v>
      </c>
      <c r="C58" s="75"/>
      <c r="D58" s="75"/>
      <c r="E58" s="15"/>
      <c r="F58" s="15"/>
      <c r="G58" s="72"/>
      <c r="H58" s="78"/>
      <c r="I58" s="78"/>
    </row>
    <row r="59" spans="1:9" x14ac:dyDescent="0.25">
      <c r="A59" s="15" t="s">
        <v>77</v>
      </c>
      <c r="B59" s="72" t="s">
        <v>78</v>
      </c>
      <c r="C59" s="75"/>
      <c r="D59" s="75"/>
      <c r="E59" s="15"/>
      <c r="F59" s="15"/>
      <c r="G59" s="72"/>
      <c r="H59" s="78"/>
      <c r="I59" s="78"/>
    </row>
    <row r="60" spans="1:9" x14ac:dyDescent="0.25">
      <c r="A60" s="15" t="s">
        <v>79</v>
      </c>
      <c r="B60" s="72" t="s">
        <v>80</v>
      </c>
      <c r="C60" s="75"/>
      <c r="D60" s="75"/>
      <c r="E60" s="15"/>
      <c r="F60" s="15"/>
      <c r="G60" s="72"/>
      <c r="H60" s="78"/>
      <c r="I60" s="78"/>
    </row>
    <row r="61" spans="1:9" ht="30" x14ac:dyDescent="0.25">
      <c r="A61" s="15" t="s">
        <v>81</v>
      </c>
      <c r="B61" s="72" t="s">
        <v>82</v>
      </c>
      <c r="C61" s="75"/>
      <c r="D61" s="75"/>
      <c r="E61" s="15"/>
      <c r="F61" s="15"/>
      <c r="G61" s="72"/>
      <c r="H61" s="78"/>
      <c r="I61" s="78"/>
    </row>
    <row r="62" spans="1:9" ht="30" x14ac:dyDescent="0.25">
      <c r="E62" s="14" t="s">
        <v>83</v>
      </c>
      <c r="F62" s="14" t="str">
        <f>IF((COUNT(C37:C61)&lt;&gt;COUNT(F37:F61)),"", ROUND(SUM(F37:F61),2))</f>
        <v/>
      </c>
      <c r="G62" s="79" t="str">
        <f>IF((COUNT(C37:C61)&lt;&gt;COUNT(F37:F61)),"Neužpildytos visų objektų kainos", "")</f>
        <v>Neužpildytos visų objektų kainos</v>
      </c>
    </row>
    <row r="63" spans="1:9" ht="30" x14ac:dyDescent="0.25">
      <c r="C63" s="74" t="s">
        <v>84</v>
      </c>
      <c r="D63" s="77"/>
      <c r="E63" s="14" t="s">
        <v>85</v>
      </c>
      <c r="F63" s="14" t="str">
        <f>IF(OR(F62="",D63=""),"", ROUND(PRODUCT(D63,F62)/100,2))</f>
        <v/>
      </c>
      <c r="G63" s="79" t="str">
        <f>IF(D63="", "Nurodykite taikomą PVM dydį", "")</f>
        <v>Nurodykite taikomą PVM dydį</v>
      </c>
    </row>
    <row r="64" spans="1:9" x14ac:dyDescent="0.25">
      <c r="E64" s="14" t="s">
        <v>86</v>
      </c>
      <c r="F64" s="14">
        <f>IF(ISBLANK(F63), "", ROUND(SUM(F62:F63),2))</f>
        <v>0</v>
      </c>
    </row>
    <row r="68" spans="1:9" x14ac:dyDescent="0.25">
      <c r="A68" s="12" t="s">
        <v>87</v>
      </c>
      <c r="B68" s="69" t="s">
        <v>88</v>
      </c>
    </row>
    <row r="70" spans="1:9" x14ac:dyDescent="0.25">
      <c r="A70" s="12" t="s">
        <v>28</v>
      </c>
    </row>
    <row r="71" spans="1:9" ht="120" x14ac:dyDescent="0.25">
      <c r="A71" s="14" t="s">
        <v>29</v>
      </c>
      <c r="B71" s="71" t="s">
        <v>30</v>
      </c>
      <c r="C71" s="74" t="s">
        <v>31</v>
      </c>
      <c r="D71" s="74" t="s">
        <v>32</v>
      </c>
      <c r="E71" s="14" t="s">
        <v>33</v>
      </c>
      <c r="F71" s="14" t="s">
        <v>34</v>
      </c>
      <c r="G71" s="71" t="s">
        <v>35</v>
      </c>
      <c r="H71" s="71" t="s">
        <v>36</v>
      </c>
      <c r="I71" s="71" t="s">
        <v>37</v>
      </c>
    </row>
    <row r="72" spans="1:9" x14ac:dyDescent="0.25">
      <c r="A72" s="14" t="s">
        <v>89</v>
      </c>
      <c r="B72" s="71" t="s">
        <v>90</v>
      </c>
      <c r="C72" s="75"/>
      <c r="D72" s="75"/>
      <c r="E72" s="15"/>
      <c r="F72" s="15"/>
      <c r="G72" s="72"/>
      <c r="H72" s="72"/>
      <c r="I72" s="72"/>
    </row>
    <row r="73" spans="1:9" x14ac:dyDescent="0.25">
      <c r="A73" s="15" t="s">
        <v>91</v>
      </c>
      <c r="B73" s="72" t="s">
        <v>92</v>
      </c>
      <c r="C73" s="75">
        <v>3</v>
      </c>
      <c r="D73" s="75" t="s">
        <v>42</v>
      </c>
      <c r="E73" s="16"/>
      <c r="F73" s="15" t="str">
        <f>IF(ISBLANK(E73),"", PRODUCT(C73,E73))</f>
        <v/>
      </c>
      <c r="G73" s="78"/>
      <c r="H73" s="72"/>
      <c r="I73" s="72"/>
    </row>
    <row r="74" spans="1:9" x14ac:dyDescent="0.25">
      <c r="A74" s="15" t="s">
        <v>93</v>
      </c>
      <c r="B74" s="72" t="s">
        <v>94</v>
      </c>
      <c r="C74" s="75"/>
      <c r="D74" s="75"/>
      <c r="E74" s="15"/>
      <c r="F74" s="15"/>
      <c r="G74" s="72"/>
      <c r="H74" s="78"/>
      <c r="I74" s="78"/>
    </row>
    <row r="75" spans="1:9" x14ac:dyDescent="0.25">
      <c r="A75" s="15" t="s">
        <v>95</v>
      </c>
      <c r="B75" s="72" t="s">
        <v>96</v>
      </c>
      <c r="C75" s="75"/>
      <c r="D75" s="75"/>
      <c r="E75" s="15"/>
      <c r="F75" s="15"/>
      <c r="G75" s="72"/>
      <c r="H75" s="78"/>
      <c r="I75" s="78"/>
    </row>
    <row r="76" spans="1:9" x14ac:dyDescent="0.25">
      <c r="A76" s="15" t="s">
        <v>97</v>
      </c>
      <c r="B76" s="72" t="s">
        <v>98</v>
      </c>
      <c r="C76" s="75"/>
      <c r="D76" s="75"/>
      <c r="E76" s="15"/>
      <c r="F76" s="15"/>
      <c r="G76" s="72"/>
      <c r="H76" s="78"/>
      <c r="I76" s="78"/>
    </row>
    <row r="77" spans="1:9" x14ac:dyDescent="0.25">
      <c r="A77" s="15" t="s">
        <v>99</v>
      </c>
      <c r="B77" s="72" t="s">
        <v>100</v>
      </c>
      <c r="C77" s="75"/>
      <c r="D77" s="75"/>
      <c r="E77" s="15"/>
      <c r="F77" s="15"/>
      <c r="G77" s="72"/>
      <c r="H77" s="78"/>
      <c r="I77" s="78"/>
    </row>
    <row r="78" spans="1:9" x14ac:dyDescent="0.25">
      <c r="A78" s="15" t="s">
        <v>101</v>
      </c>
      <c r="B78" s="72" t="s">
        <v>102</v>
      </c>
      <c r="C78" s="75">
        <v>3</v>
      </c>
      <c r="D78" s="75" t="s">
        <v>42</v>
      </c>
      <c r="E78" s="16"/>
      <c r="F78" s="15" t="str">
        <f>IF(ISBLANK(E78),"", PRODUCT(C78,E78))</f>
        <v/>
      </c>
      <c r="G78" s="78"/>
      <c r="H78" s="72"/>
      <c r="I78" s="72"/>
    </row>
    <row r="79" spans="1:9" x14ac:dyDescent="0.25">
      <c r="A79" s="15" t="s">
        <v>103</v>
      </c>
      <c r="B79" s="72" t="s">
        <v>104</v>
      </c>
      <c r="C79" s="75"/>
      <c r="D79" s="75"/>
      <c r="E79" s="15"/>
      <c r="F79" s="15"/>
      <c r="G79" s="72"/>
      <c r="H79" s="78"/>
      <c r="I79" s="78"/>
    </row>
    <row r="80" spans="1:9" x14ac:dyDescent="0.25">
      <c r="A80" s="15" t="s">
        <v>105</v>
      </c>
      <c r="B80" s="72" t="s">
        <v>96</v>
      </c>
      <c r="C80" s="75"/>
      <c r="D80" s="75"/>
      <c r="E80" s="15"/>
      <c r="F80" s="15"/>
      <c r="G80" s="72"/>
      <c r="H80" s="78"/>
      <c r="I80" s="78"/>
    </row>
    <row r="81" spans="1:9" x14ac:dyDescent="0.25">
      <c r="A81" s="15" t="s">
        <v>106</v>
      </c>
      <c r="B81" s="72" t="s">
        <v>98</v>
      </c>
      <c r="C81" s="75"/>
      <c r="D81" s="75"/>
      <c r="E81" s="15"/>
      <c r="F81" s="15"/>
      <c r="G81" s="72"/>
      <c r="H81" s="78"/>
      <c r="I81" s="78"/>
    </row>
    <row r="82" spans="1:9" x14ac:dyDescent="0.25">
      <c r="A82" s="15" t="s">
        <v>107</v>
      </c>
      <c r="B82" s="72" t="s">
        <v>100</v>
      </c>
      <c r="C82" s="75"/>
      <c r="D82" s="75"/>
      <c r="E82" s="15"/>
      <c r="F82" s="15"/>
      <c r="G82" s="72"/>
      <c r="H82" s="78"/>
      <c r="I82" s="78"/>
    </row>
    <row r="83" spans="1:9" x14ac:dyDescent="0.25">
      <c r="A83" s="15" t="s">
        <v>108</v>
      </c>
      <c r="B83" s="72" t="s">
        <v>109</v>
      </c>
      <c r="C83" s="75">
        <v>6</v>
      </c>
      <c r="D83" s="75" t="s">
        <v>42</v>
      </c>
      <c r="E83" s="16"/>
      <c r="F83" s="15" t="str">
        <f>IF(ISBLANK(E83),"", PRODUCT(C83,E83))</f>
        <v/>
      </c>
      <c r="G83" s="78"/>
      <c r="H83" s="72"/>
      <c r="I83" s="72"/>
    </row>
    <row r="84" spans="1:9" x14ac:dyDescent="0.25">
      <c r="A84" s="15" t="s">
        <v>110</v>
      </c>
      <c r="B84" s="72" t="s">
        <v>111</v>
      </c>
      <c r="C84" s="75"/>
      <c r="D84" s="75"/>
      <c r="E84" s="15"/>
      <c r="F84" s="15"/>
      <c r="G84" s="72"/>
      <c r="H84" s="78"/>
      <c r="I84" s="78"/>
    </row>
    <row r="85" spans="1:9" x14ac:dyDescent="0.25">
      <c r="A85" s="15" t="s">
        <v>112</v>
      </c>
      <c r="B85" s="72" t="s">
        <v>96</v>
      </c>
      <c r="C85" s="75"/>
      <c r="D85" s="75"/>
      <c r="E85" s="15"/>
      <c r="F85" s="15"/>
      <c r="G85" s="72"/>
      <c r="H85" s="78"/>
      <c r="I85" s="78"/>
    </row>
    <row r="86" spans="1:9" x14ac:dyDescent="0.25">
      <c r="A86" s="15" t="s">
        <v>113</v>
      </c>
      <c r="B86" s="72" t="s">
        <v>98</v>
      </c>
      <c r="C86" s="75"/>
      <c r="D86" s="75"/>
      <c r="E86" s="15"/>
      <c r="F86" s="15"/>
      <c r="G86" s="72"/>
      <c r="H86" s="78"/>
      <c r="I86" s="78"/>
    </row>
    <row r="87" spans="1:9" x14ac:dyDescent="0.25">
      <c r="A87" s="15" t="s">
        <v>114</v>
      </c>
      <c r="B87" s="72" t="s">
        <v>100</v>
      </c>
      <c r="C87" s="75"/>
      <c r="D87" s="75"/>
      <c r="E87" s="15"/>
      <c r="F87" s="15"/>
      <c r="G87" s="72"/>
      <c r="H87" s="78"/>
      <c r="I87" s="78"/>
    </row>
    <row r="88" spans="1:9" ht="30" x14ac:dyDescent="0.25">
      <c r="E88" s="14" t="s">
        <v>83</v>
      </c>
      <c r="F88" s="14" t="str">
        <f>IF((COUNT(C73:C87)&lt;&gt;COUNT(F73:F87)),"", ROUND(SUM(F73:F87),2))</f>
        <v/>
      </c>
      <c r="G88" s="79" t="str">
        <f>IF((COUNT(C73:C87)&lt;&gt;COUNT(F73:F87)),"Neužpildytos visų objektų kainos", "")</f>
        <v>Neužpildytos visų objektų kainos</v>
      </c>
    </row>
    <row r="89" spans="1:9" ht="30" x14ac:dyDescent="0.25">
      <c r="C89" s="74" t="s">
        <v>84</v>
      </c>
      <c r="D89" s="77"/>
      <c r="E89" s="14" t="s">
        <v>85</v>
      </c>
      <c r="F89" s="14" t="str">
        <f>IF(OR(F88="",D89=""),"", ROUND(PRODUCT(D89,F88)/100,2))</f>
        <v/>
      </c>
      <c r="G89" s="79" t="str">
        <f>IF(D89="", "Nurodykite taikomą PVM dydį", "")</f>
        <v>Nurodykite taikomą PVM dydį</v>
      </c>
    </row>
    <row r="90" spans="1:9" x14ac:dyDescent="0.25">
      <c r="E90" s="14" t="s">
        <v>86</v>
      </c>
      <c r="F90" s="14">
        <f>IF(ISBLANK(F89), "", ROUND(SUM(F88:F89),2))</f>
        <v>0</v>
      </c>
    </row>
    <row r="94" spans="1:9" ht="30" x14ac:dyDescent="0.25">
      <c r="A94" s="12" t="s">
        <v>115</v>
      </c>
      <c r="B94" s="69" t="s">
        <v>116</v>
      </c>
    </row>
    <row r="96" spans="1:9" x14ac:dyDescent="0.25">
      <c r="A96" s="12" t="s">
        <v>28</v>
      </c>
    </row>
    <row r="97" spans="1:9" ht="120" x14ac:dyDescent="0.25">
      <c r="A97" s="14" t="s">
        <v>29</v>
      </c>
      <c r="B97" s="71" t="s">
        <v>30</v>
      </c>
      <c r="C97" s="74" t="s">
        <v>31</v>
      </c>
      <c r="D97" s="74" t="s">
        <v>32</v>
      </c>
      <c r="E97" s="14" t="s">
        <v>33</v>
      </c>
      <c r="F97" s="14" t="s">
        <v>34</v>
      </c>
      <c r="G97" s="71" t="s">
        <v>35</v>
      </c>
      <c r="H97" s="71" t="s">
        <v>36</v>
      </c>
      <c r="I97" s="71" t="s">
        <v>37</v>
      </c>
    </row>
    <row r="98" spans="1:9" ht="30" x14ac:dyDescent="0.25">
      <c r="A98" s="14" t="s">
        <v>117</v>
      </c>
      <c r="B98" s="71" t="s">
        <v>118</v>
      </c>
      <c r="C98" s="75"/>
      <c r="D98" s="75"/>
      <c r="E98" s="15"/>
      <c r="F98" s="15"/>
      <c r="G98" s="72"/>
      <c r="H98" s="72"/>
      <c r="I98" s="72"/>
    </row>
    <row r="99" spans="1:9" x14ac:dyDescent="0.25">
      <c r="A99" s="15" t="s">
        <v>119</v>
      </c>
      <c r="B99" s="72" t="s">
        <v>120</v>
      </c>
      <c r="C99" s="75">
        <v>50</v>
      </c>
      <c r="D99" s="75" t="s">
        <v>42</v>
      </c>
      <c r="E99" s="16"/>
      <c r="F99" s="15" t="str">
        <f>IF(ISBLANK(E99),"", PRODUCT(C99,E99))</f>
        <v/>
      </c>
      <c r="G99" s="78"/>
      <c r="H99" s="72"/>
      <c r="I99" s="72"/>
    </row>
    <row r="100" spans="1:9" x14ac:dyDescent="0.25">
      <c r="A100" s="15" t="s">
        <v>121</v>
      </c>
      <c r="B100" s="72" t="s">
        <v>111</v>
      </c>
      <c r="C100" s="75"/>
      <c r="D100" s="75"/>
      <c r="E100" s="15"/>
      <c r="F100" s="15"/>
      <c r="G100" s="72"/>
      <c r="H100" s="78"/>
      <c r="I100" s="78"/>
    </row>
    <row r="101" spans="1:9" x14ac:dyDescent="0.25">
      <c r="A101" s="15" t="s">
        <v>122</v>
      </c>
      <c r="B101" s="72" t="s">
        <v>123</v>
      </c>
      <c r="C101" s="75"/>
      <c r="D101" s="75"/>
      <c r="E101" s="15"/>
      <c r="F101" s="15"/>
      <c r="G101" s="72"/>
      <c r="H101" s="78"/>
      <c r="I101" s="78"/>
    </row>
    <row r="102" spans="1:9" x14ac:dyDescent="0.25">
      <c r="A102" s="15" t="s">
        <v>124</v>
      </c>
      <c r="B102" s="72" t="s">
        <v>125</v>
      </c>
      <c r="C102" s="75"/>
      <c r="D102" s="75"/>
      <c r="E102" s="15"/>
      <c r="F102" s="15"/>
      <c r="G102" s="72"/>
      <c r="H102" s="78"/>
      <c r="I102" s="78"/>
    </row>
    <row r="103" spans="1:9" x14ac:dyDescent="0.25">
      <c r="A103" s="15" t="s">
        <v>126</v>
      </c>
      <c r="B103" s="72" t="s">
        <v>127</v>
      </c>
      <c r="C103" s="75"/>
      <c r="D103" s="75"/>
      <c r="E103" s="15"/>
      <c r="F103" s="15"/>
      <c r="G103" s="72"/>
      <c r="H103" s="78"/>
      <c r="I103" s="78"/>
    </row>
    <row r="104" spans="1:9" x14ac:dyDescent="0.25">
      <c r="A104" s="15" t="s">
        <v>128</v>
      </c>
      <c r="B104" s="72" t="s">
        <v>129</v>
      </c>
      <c r="C104" s="75"/>
      <c r="D104" s="75"/>
      <c r="E104" s="15"/>
      <c r="F104" s="15"/>
      <c r="G104" s="72"/>
      <c r="H104" s="78"/>
      <c r="I104" s="78"/>
    </row>
    <row r="105" spans="1:9" x14ac:dyDescent="0.25">
      <c r="A105" s="15" t="s">
        <v>130</v>
      </c>
      <c r="B105" s="72" t="s">
        <v>131</v>
      </c>
      <c r="C105" s="75">
        <v>6</v>
      </c>
      <c r="D105" s="75" t="s">
        <v>42</v>
      </c>
      <c r="E105" s="16"/>
      <c r="F105" s="15" t="str">
        <f>IF(ISBLANK(E105),"", PRODUCT(C105,E105))</f>
        <v/>
      </c>
      <c r="G105" s="78"/>
      <c r="H105" s="72"/>
      <c r="I105" s="72"/>
    </row>
    <row r="106" spans="1:9" x14ac:dyDescent="0.25">
      <c r="A106" s="15" t="s">
        <v>132</v>
      </c>
      <c r="B106" s="72" t="s">
        <v>104</v>
      </c>
      <c r="C106" s="75"/>
      <c r="D106" s="75"/>
      <c r="E106" s="15"/>
      <c r="F106" s="15"/>
      <c r="G106" s="72"/>
      <c r="H106" s="78"/>
      <c r="I106" s="78"/>
    </row>
    <row r="107" spans="1:9" x14ac:dyDescent="0.25">
      <c r="A107" s="15" t="s">
        <v>133</v>
      </c>
      <c r="B107" s="72" t="s">
        <v>123</v>
      </c>
      <c r="C107" s="75"/>
      <c r="D107" s="75"/>
      <c r="E107" s="15"/>
      <c r="F107" s="15"/>
      <c r="G107" s="72"/>
      <c r="H107" s="78"/>
      <c r="I107" s="78"/>
    </row>
    <row r="108" spans="1:9" x14ac:dyDescent="0.25">
      <c r="A108" s="15" t="s">
        <v>134</v>
      </c>
      <c r="B108" s="72" t="s">
        <v>125</v>
      </c>
      <c r="C108" s="75"/>
      <c r="D108" s="75"/>
      <c r="E108" s="15"/>
      <c r="F108" s="15"/>
      <c r="G108" s="72"/>
      <c r="H108" s="78"/>
      <c r="I108" s="78"/>
    </row>
    <row r="109" spans="1:9" x14ac:dyDescent="0.25">
      <c r="A109" s="15" t="s">
        <v>135</v>
      </c>
      <c r="B109" s="72" t="s">
        <v>127</v>
      </c>
      <c r="C109" s="75"/>
      <c r="D109" s="75"/>
      <c r="E109" s="15"/>
      <c r="F109" s="15"/>
      <c r="G109" s="72"/>
      <c r="H109" s="78"/>
      <c r="I109" s="78"/>
    </row>
    <row r="110" spans="1:9" x14ac:dyDescent="0.25">
      <c r="A110" s="15" t="s">
        <v>136</v>
      </c>
      <c r="B110" s="72" t="s">
        <v>129</v>
      </c>
      <c r="C110" s="75"/>
      <c r="D110" s="75"/>
      <c r="E110" s="15"/>
      <c r="F110" s="15"/>
      <c r="G110" s="72"/>
      <c r="H110" s="78"/>
      <c r="I110" s="78"/>
    </row>
    <row r="111" spans="1:9" x14ac:dyDescent="0.25">
      <c r="A111" s="15" t="s">
        <v>137</v>
      </c>
      <c r="B111" s="72" t="s">
        <v>138</v>
      </c>
      <c r="C111" s="75">
        <v>6</v>
      </c>
      <c r="D111" s="75" t="s">
        <v>42</v>
      </c>
      <c r="E111" s="16"/>
      <c r="F111" s="15" t="str">
        <f>IF(ISBLANK(E111),"", PRODUCT(C111,E111))</f>
        <v/>
      </c>
      <c r="G111" s="78"/>
      <c r="H111" s="72"/>
      <c r="I111" s="72"/>
    </row>
    <row r="112" spans="1:9" x14ac:dyDescent="0.25">
      <c r="A112" s="15" t="s">
        <v>139</v>
      </c>
      <c r="B112" s="72" t="s">
        <v>94</v>
      </c>
      <c r="C112" s="75"/>
      <c r="D112" s="75"/>
      <c r="E112" s="15"/>
      <c r="F112" s="15"/>
      <c r="G112" s="72"/>
      <c r="H112" s="78"/>
      <c r="I112" s="78"/>
    </row>
    <row r="113" spans="1:9" x14ac:dyDescent="0.25">
      <c r="A113" s="15" t="s">
        <v>140</v>
      </c>
      <c r="B113" s="72" t="s">
        <v>123</v>
      </c>
      <c r="C113" s="75"/>
      <c r="D113" s="75"/>
      <c r="E113" s="15"/>
      <c r="F113" s="15"/>
      <c r="G113" s="72"/>
      <c r="H113" s="78"/>
      <c r="I113" s="78"/>
    </row>
    <row r="114" spans="1:9" x14ac:dyDescent="0.25">
      <c r="A114" s="15" t="s">
        <v>141</v>
      </c>
      <c r="B114" s="72" t="s">
        <v>125</v>
      </c>
      <c r="C114" s="75"/>
      <c r="D114" s="75"/>
      <c r="E114" s="15"/>
      <c r="F114" s="15"/>
      <c r="G114" s="72"/>
      <c r="H114" s="78"/>
      <c r="I114" s="78"/>
    </row>
    <row r="115" spans="1:9" x14ac:dyDescent="0.25">
      <c r="A115" s="15" t="s">
        <v>142</v>
      </c>
      <c r="B115" s="72" t="s">
        <v>127</v>
      </c>
      <c r="C115" s="75"/>
      <c r="D115" s="75"/>
      <c r="E115" s="15"/>
      <c r="F115" s="15"/>
      <c r="G115" s="72"/>
      <c r="H115" s="78"/>
      <c r="I115" s="78"/>
    </row>
    <row r="116" spans="1:9" x14ac:dyDescent="0.25">
      <c r="A116" s="15" t="s">
        <v>143</v>
      </c>
      <c r="B116" s="72" t="s">
        <v>129</v>
      </c>
      <c r="C116" s="75"/>
      <c r="D116" s="75"/>
      <c r="E116" s="15"/>
      <c r="F116" s="15"/>
      <c r="G116" s="72"/>
      <c r="H116" s="78"/>
      <c r="I116" s="78"/>
    </row>
    <row r="117" spans="1:9" ht="30" x14ac:dyDescent="0.25">
      <c r="E117" s="14" t="s">
        <v>83</v>
      </c>
      <c r="F117" s="14" t="str">
        <f>IF((COUNT(C99:C116)&lt;&gt;COUNT(F99:F116)),"", ROUND(SUM(F99:F116),2))</f>
        <v/>
      </c>
      <c r="G117" s="79" t="str">
        <f>IF((COUNT(C99:C116)&lt;&gt;COUNT(F99:F116)),"Neužpildytos visų objektų kainos", "")</f>
        <v>Neužpildytos visų objektų kainos</v>
      </c>
    </row>
    <row r="118" spans="1:9" ht="30" x14ac:dyDescent="0.25">
      <c r="C118" s="74" t="s">
        <v>84</v>
      </c>
      <c r="D118" s="77"/>
      <c r="E118" s="14" t="s">
        <v>85</v>
      </c>
      <c r="F118" s="14" t="str">
        <f>IF(OR(F117="",D118=""),"", ROUND(PRODUCT(D118,F117)/100,2))</f>
        <v/>
      </c>
      <c r="G118" s="79" t="str">
        <f>IF(D118="", "Nurodykite taikomą PVM dydį", "")</f>
        <v>Nurodykite taikomą PVM dydį</v>
      </c>
    </row>
    <row r="119" spans="1:9" x14ac:dyDescent="0.25">
      <c r="E119" s="14" t="s">
        <v>86</v>
      </c>
      <c r="F119" s="14">
        <f>IF(ISBLANK(F118), "", ROUND(SUM(F117:F118),2))</f>
        <v>0</v>
      </c>
    </row>
    <row r="123" spans="1:9" x14ac:dyDescent="0.25">
      <c r="A123" s="12" t="s">
        <v>144</v>
      </c>
      <c r="B123" s="69" t="s">
        <v>145</v>
      </c>
    </row>
    <row r="125" spans="1:9" x14ac:dyDescent="0.25">
      <c r="A125" s="12" t="s">
        <v>28</v>
      </c>
    </row>
    <row r="126" spans="1:9" ht="120" x14ac:dyDescent="0.25">
      <c r="A126" s="14" t="s">
        <v>29</v>
      </c>
      <c r="B126" s="71" t="s">
        <v>30</v>
      </c>
      <c r="C126" s="74" t="s">
        <v>31</v>
      </c>
      <c r="D126" s="74" t="s">
        <v>32</v>
      </c>
      <c r="E126" s="14" t="s">
        <v>33</v>
      </c>
      <c r="F126" s="14" t="s">
        <v>34</v>
      </c>
      <c r="G126" s="71" t="s">
        <v>35</v>
      </c>
      <c r="H126" s="71" t="s">
        <v>36</v>
      </c>
      <c r="I126" s="71" t="s">
        <v>37</v>
      </c>
    </row>
    <row r="127" spans="1:9" x14ac:dyDescent="0.25">
      <c r="A127" s="14" t="s">
        <v>146</v>
      </c>
      <c r="B127" s="71" t="s">
        <v>147</v>
      </c>
      <c r="C127" s="75"/>
      <c r="D127" s="75"/>
      <c r="E127" s="15"/>
      <c r="F127" s="15"/>
      <c r="G127" s="72"/>
      <c r="H127" s="72"/>
      <c r="I127" s="72"/>
    </row>
    <row r="128" spans="1:9" x14ac:dyDescent="0.25">
      <c r="A128" s="15" t="s">
        <v>148</v>
      </c>
      <c r="B128" s="72" t="s">
        <v>147</v>
      </c>
      <c r="C128" s="75">
        <v>10</v>
      </c>
      <c r="D128" s="75" t="s">
        <v>42</v>
      </c>
      <c r="E128" s="16"/>
      <c r="F128" s="15" t="str">
        <f>IF(ISBLANK(E128),"", PRODUCT(C128,E128))</f>
        <v/>
      </c>
      <c r="G128" s="78"/>
      <c r="H128" s="72"/>
      <c r="I128" s="72"/>
    </row>
    <row r="129" spans="1:9" x14ac:dyDescent="0.25">
      <c r="A129" s="15" t="s">
        <v>149</v>
      </c>
      <c r="B129" s="72" t="s">
        <v>150</v>
      </c>
      <c r="C129" s="75"/>
      <c r="D129" s="75"/>
      <c r="E129" s="15"/>
      <c r="F129" s="15"/>
      <c r="G129" s="72"/>
      <c r="H129" s="78"/>
      <c r="I129" s="78"/>
    </row>
    <row r="130" spans="1:9" x14ac:dyDescent="0.25">
      <c r="A130" s="15" t="s">
        <v>151</v>
      </c>
      <c r="B130" s="72" t="s">
        <v>152</v>
      </c>
      <c r="C130" s="75"/>
      <c r="D130" s="75"/>
      <c r="E130" s="15"/>
      <c r="F130" s="15"/>
      <c r="G130" s="72"/>
      <c r="H130" s="78"/>
      <c r="I130" s="78"/>
    </row>
    <row r="131" spans="1:9" x14ac:dyDescent="0.25">
      <c r="A131" s="15" t="s">
        <v>153</v>
      </c>
      <c r="B131" s="72" t="s">
        <v>154</v>
      </c>
      <c r="C131" s="75"/>
      <c r="D131" s="75"/>
      <c r="E131" s="15"/>
      <c r="F131" s="15"/>
      <c r="G131" s="72"/>
      <c r="H131" s="78"/>
      <c r="I131" s="78"/>
    </row>
    <row r="132" spans="1:9" ht="30" x14ac:dyDescent="0.25">
      <c r="E132" s="14" t="s">
        <v>83</v>
      </c>
      <c r="F132" s="14" t="str">
        <f>IF((COUNT(C128:C131)&lt;&gt;COUNT(F128:F131)),"", ROUND(SUM(F128:F131),2))</f>
        <v/>
      </c>
      <c r="G132" s="79" t="str">
        <f>IF((COUNT(C128:C131)&lt;&gt;COUNT(F128:F131)),"Neužpildytos visų objektų kainos", "")</f>
        <v>Neužpildytos visų objektų kainos</v>
      </c>
    </row>
    <row r="133" spans="1:9" ht="30" x14ac:dyDescent="0.25">
      <c r="C133" s="74" t="s">
        <v>84</v>
      </c>
      <c r="D133" s="77"/>
      <c r="E133" s="14" t="s">
        <v>85</v>
      </c>
      <c r="F133" s="14" t="str">
        <f>IF(OR(F132="",D133=""),"", ROUND(PRODUCT(D133,F132)/100,2))</f>
        <v/>
      </c>
      <c r="G133" s="79" t="str">
        <f>IF(D133="", "Nurodykite taikomą PVM dydį", "")</f>
        <v>Nurodykite taikomą PVM dydį</v>
      </c>
    </row>
    <row r="134" spans="1:9" x14ac:dyDescent="0.25">
      <c r="E134" s="14" t="s">
        <v>86</v>
      </c>
      <c r="F134" s="14">
        <f>IF(ISBLANK(F133), "", ROUND(SUM(F132:F133),2))</f>
        <v>0</v>
      </c>
    </row>
  </sheetData>
  <sheetProtection algorithmName="SHA-512" hashValue="fB4bGGu2omzx/5hrMYD3PLRC5QezCiXX3/3mpKP0C1l5Ki01wf+NhmJ1K61A9fz79NoMj11OSnqzDzwyL9Aa5w==" saltValue="6FPt1YVMsss+yO/a4PWP8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155</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156</v>
      </c>
      <c r="B5" s="41"/>
      <c r="C5" s="39" t="s">
        <v>157</v>
      </c>
      <c r="D5" s="40"/>
      <c r="E5" s="41"/>
      <c r="F5" s="39" t="s">
        <v>158</v>
      </c>
      <c r="G5" s="40"/>
      <c r="H5" s="41"/>
      <c r="I5" s="39" t="s">
        <v>159</v>
      </c>
      <c r="J5" s="41"/>
      <c r="K5" s="8" t="s">
        <v>160</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161</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30</v>
      </c>
      <c r="B19" s="41"/>
      <c r="C19" s="39" t="s">
        <v>157</v>
      </c>
      <c r="D19" s="40"/>
      <c r="E19" s="41"/>
      <c r="F19" s="39" t="s">
        <v>162</v>
      </c>
      <c r="G19" s="40"/>
      <c r="H19" s="41"/>
      <c r="I19" s="60" t="s">
        <v>159</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163</v>
      </c>
      <c r="B33" s="27"/>
      <c r="C33" s="27"/>
      <c r="D33" s="27"/>
      <c r="E33" s="27"/>
      <c r="F33" s="27"/>
      <c r="G33" s="27"/>
      <c r="H33" s="27"/>
      <c r="I33" s="27"/>
      <c r="J33" s="27"/>
    </row>
    <row r="34" spans="1:10" ht="15.95" customHeight="1" thickBot="1" x14ac:dyDescent="0.3"/>
    <row r="35" spans="1:10" ht="15.95" customHeight="1" x14ac:dyDescent="0.25">
      <c r="A35" s="7" t="s">
        <v>29</v>
      </c>
      <c r="B35" s="56" t="s">
        <v>164</v>
      </c>
      <c r="C35" s="40"/>
      <c r="D35" s="40"/>
      <c r="E35" s="40"/>
      <c r="F35" s="40"/>
      <c r="G35" s="41"/>
      <c r="H35" s="57" t="s">
        <v>165</v>
      </c>
      <c r="I35" s="40"/>
      <c r="J35" s="58"/>
    </row>
    <row r="36" spans="1:10" ht="48" customHeight="1" x14ac:dyDescent="0.25">
      <c r="A36" s="19" t="s">
        <v>166</v>
      </c>
      <c r="B36" s="48" t="s">
        <v>167</v>
      </c>
      <c r="C36" s="43"/>
      <c r="D36" s="43"/>
      <c r="E36" s="43"/>
      <c r="F36" s="43"/>
      <c r="G36" s="26"/>
      <c r="H36" s="51"/>
      <c r="I36" s="43"/>
      <c r="J36" s="45"/>
    </row>
    <row r="37" spans="1:10" ht="48" customHeight="1" x14ac:dyDescent="0.25">
      <c r="A37" s="19" t="s">
        <v>168</v>
      </c>
      <c r="B37" s="48" t="s">
        <v>169</v>
      </c>
      <c r="C37" s="43"/>
      <c r="D37" s="43"/>
      <c r="E37" s="43"/>
      <c r="F37" s="43"/>
      <c r="G37" s="26"/>
      <c r="H37" s="51"/>
      <c r="I37" s="43"/>
      <c r="J37" s="45"/>
    </row>
    <row r="38" spans="1:10" ht="48" customHeight="1" x14ac:dyDescent="0.25">
      <c r="A38" s="19" t="s">
        <v>170</v>
      </c>
      <c r="B38" s="48" t="s">
        <v>171</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172</v>
      </c>
      <c r="B48" s="27"/>
      <c r="C48" s="27"/>
      <c r="D48" s="27"/>
      <c r="E48" s="27"/>
      <c r="F48" s="27"/>
      <c r="G48" s="27"/>
      <c r="H48" s="27"/>
      <c r="I48" s="27"/>
      <c r="J48" s="27"/>
    </row>
    <row r="51" spans="1:10" x14ac:dyDescent="0.25">
      <c r="A51" s="47" t="s">
        <v>173</v>
      </c>
      <c r="B51" s="27"/>
      <c r="C51" s="27"/>
      <c r="D51" s="27"/>
      <c r="E51" s="53"/>
      <c r="F51" s="27"/>
      <c r="G51" s="27"/>
      <c r="H51" s="27"/>
      <c r="I51" s="27"/>
      <c r="J51" s="27"/>
    </row>
    <row r="53" spans="1:10" x14ac:dyDescent="0.25">
      <c r="A53" s="47" t="s">
        <v>174</v>
      </c>
      <c r="B53" s="27"/>
      <c r="C53" s="27"/>
      <c r="D53" s="27"/>
      <c r="E53" s="53"/>
      <c r="F53" s="27"/>
      <c r="G53" s="27"/>
      <c r="H53" s="27"/>
      <c r="I53" s="27"/>
      <c r="J53" s="27"/>
    </row>
    <row r="100" spans="1:1" ht="15.75" x14ac:dyDescent="0.25">
      <c r="A100" t="s">
        <v>175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2026-05-15T13:31:48Z</dcterms:modified>
</cp:coreProperties>
</file>