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2. SUPAPRASTINTI konkursai\5227Vienkartinės priemonės molekuliniams tyrimams\CVPIS_\"/>
    </mc:Choice>
  </mc:AlternateContent>
  <xr:revisionPtr revIDLastSave="0" documentId="13_ncr:1_{C1893B16-5A62-4505-9122-49ADA8A834D5}"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46" i="1" l="1"/>
  <c r="G245" i="1"/>
  <c r="F239" i="1"/>
  <c r="F245" i="1" s="1"/>
  <c r="F246" i="1" s="1"/>
  <c r="F247" i="1" s="1"/>
  <c r="G229" i="1"/>
  <c r="F222" i="1"/>
  <c r="G228" i="1" s="1"/>
  <c r="G212" i="1"/>
  <c r="F205" i="1"/>
  <c r="G211" i="1" s="1"/>
  <c r="G195" i="1"/>
  <c r="F188" i="1"/>
  <c r="G194" i="1" s="1"/>
  <c r="G178" i="1"/>
  <c r="G177" i="1"/>
  <c r="F171" i="1"/>
  <c r="F177" i="1" s="1"/>
  <c r="F178" i="1" s="1"/>
  <c r="F179" i="1" s="1"/>
  <c r="G161" i="1"/>
  <c r="F154" i="1"/>
  <c r="G160" i="1" s="1"/>
  <c r="G144" i="1"/>
  <c r="G143" i="1"/>
  <c r="F139" i="1"/>
  <c r="F143" i="1" s="1"/>
  <c r="F144" i="1" s="1"/>
  <c r="F145" i="1" s="1"/>
  <c r="G129" i="1"/>
  <c r="F122" i="1"/>
  <c r="G128" i="1" s="1"/>
  <c r="G112" i="1"/>
  <c r="F106" i="1"/>
  <c r="G111" i="1" s="1"/>
  <c r="G96" i="1"/>
  <c r="F89" i="1"/>
  <c r="G95" i="1" s="1"/>
  <c r="G79" i="1"/>
  <c r="G78" i="1"/>
  <c r="F72" i="1"/>
  <c r="F78" i="1" s="1"/>
  <c r="F79" i="1" s="1"/>
  <c r="F80" i="1" s="1"/>
  <c r="G62" i="1"/>
  <c r="F54" i="1"/>
  <c r="G61" i="1" s="1"/>
  <c r="G44" i="1"/>
  <c r="F37" i="1"/>
  <c r="G43" i="1" s="1"/>
  <c r="G21" i="1"/>
  <c r="F95" i="1" l="1"/>
  <c r="F96" i="1" s="1"/>
  <c r="F97" i="1" s="1"/>
  <c r="F43" i="1"/>
  <c r="F44" i="1" s="1"/>
  <c r="F45" i="1" s="1"/>
  <c r="F211" i="1"/>
  <c r="F212" i="1" s="1"/>
  <c r="F213" i="1" s="1"/>
  <c r="F160" i="1"/>
  <c r="F161" i="1" s="1"/>
  <c r="F162" i="1" s="1"/>
  <c r="F61" i="1"/>
  <c r="F62" i="1" s="1"/>
  <c r="F63" i="1" s="1"/>
  <c r="F228" i="1"/>
  <c r="F229" i="1" s="1"/>
  <c r="F230" i="1" s="1"/>
  <c r="F111" i="1"/>
  <c r="F112" i="1" s="1"/>
  <c r="F113" i="1" s="1"/>
  <c r="F128" i="1"/>
  <c r="F129" i="1" s="1"/>
  <c r="F130" i="1" s="1"/>
  <c r="F194" i="1"/>
  <c r="F195" i="1" s="1"/>
  <c r="F196" i="1" s="1"/>
</calcChain>
</file>

<file path=xl/sharedStrings.xml><?xml version="1.0" encoding="utf-8"?>
<sst xmlns="http://schemas.openxmlformats.org/spreadsheetml/2006/main" count="450" uniqueCount="180">
  <si>
    <t>PIRKIMO SĄLYGŲ PRIEDAS "PASIŪLYMO FORMA"</t>
  </si>
  <si>
    <t>VIENKARTINĖS PRIEMONĖS MOLEKULINIAMS TYRIMAMS.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</si>
  <si>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</si>
  <si>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</si>
  <si>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</si>
  <si>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</si>
  <si>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</si>
  <si>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</si>
  <si>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</si>
  <si>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</si>
  <si>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</si>
  <si>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</si>
  <si>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</si>
  <si>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</si>
  <si>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</si>
  <si>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</si>
  <si>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</si>
  <si>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</si>
  <si>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</si>
  <si>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</si>
  <si>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</si>
  <si>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</si>
  <si>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</si>
  <si>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</si>
  <si>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</si>
  <si>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</si>
  <si>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</si>
  <si>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CRIO - ATSPARŪS LIPDUKAI ANT MĖGINTUVĖLIŲ</t>
  </si>
  <si>
    <t>Tiekėjo pasiūlymas:</t>
  </si>
  <si>
    <t>Nr.</t>
  </si>
  <si>
    <t>Pavadinimas</t>
  </si>
  <si>
    <t>Kiekis</t>
  </si>
  <si>
    <t>Mato vienetas</t>
  </si>
  <si>
    <t>Įkainis be PVM, Eur</t>
  </si>
  <si>
    <t>Suma be PVM, Eur</t>
  </si>
  <si>
    <t>Gamintojas, modelis, prekės kodas</t>
  </si>
  <si>
    <t>Konkreti siūlomo parametro reikšmė</t>
  </si>
  <si>
    <t>Dokumentas, kuriame yra nurodyta parametro reikšmė, pavadinimas ir puslapio Nr.</t>
  </si>
  <si>
    <t>1.</t>
  </si>
  <si>
    <t>Crio - atsparūs lipdukai ant mėgintuvėlių</t>
  </si>
  <si>
    <t>1.1.</t>
  </si>
  <si>
    <t>Vnt</t>
  </si>
  <si>
    <t>1.1.1.</t>
  </si>
  <si>
    <t>Etiketės dydis: 25 mm × 15 mm</t>
  </si>
  <si>
    <t>Etikečių skaičius vienoje ritėje ne mažiau 5000</t>
  </si>
  <si>
    <t>Temperatūrų diapazonas: nuo ‑196 °C iki +110 °C</t>
  </si>
  <si>
    <t>Forma: stačiakampė</t>
  </si>
  <si>
    <t>Produktas pritaikytas naudoti ant plastikinių, stiklo ar metalo paviršių, atlaikant užšalimą skysto azoto (liquid nitrogen) fazėje, −80 °C, −120 °C, sausą ledą ir kitas atšiaurias “cryo” laboratorines sąlygas</t>
  </si>
  <si>
    <t>Suma be PVM</t>
  </si>
  <si>
    <t>Taikomas PVM dydis (%)</t>
  </si>
  <si>
    <t>PVM suma</t>
  </si>
  <si>
    <t>Suma su PVM</t>
  </si>
  <si>
    <t>2. DALIS</t>
  </si>
  <si>
    <t>MĖGINTUVĖLIŲ JUOSTELĖS</t>
  </si>
  <si>
    <t>2.</t>
  </si>
  <si>
    <t>Mėgintuvėlių juostelės</t>
  </si>
  <si>
    <t>2.1.</t>
  </si>
  <si>
    <t>2.1.1.</t>
  </si>
  <si>
    <t>8 mėgintuvėliai juostelėje balti</t>
  </si>
  <si>
    <t xml:space="preserve"> 0,2 ml PCR mėgintuvėliai </t>
  </si>
  <si>
    <t>Dangleliai atskira juostele balti</t>
  </si>
  <si>
    <t>Sterilūs.</t>
  </si>
  <si>
    <t>Patikrinti dėl RNR-azių, DNR-azių, pirogenų.</t>
  </si>
  <si>
    <t>Turi būti atsparūs karščiui amplifikatoriuje, tinkami CFX RT amplifikatoriui</t>
  </si>
  <si>
    <t>3. DALIS</t>
  </si>
  <si>
    <t>PETRI LEKŠTUTĖS</t>
  </si>
  <si>
    <t>3.</t>
  </si>
  <si>
    <t>Petri lekštutės</t>
  </si>
  <si>
    <t>3.1.</t>
  </si>
  <si>
    <t>3.1.1.</t>
  </si>
  <si>
    <t>ø x H: 35 x 11-12 mm</t>
  </si>
  <si>
    <t>Be Rnazių, Dnazių, pirogenų</t>
  </si>
  <si>
    <t> Sterilios</t>
  </si>
  <si>
    <t>Permatomo plastiko, pagaminta iš polikarbonato arba polistireno</t>
  </si>
  <si>
    <t>Su dangteliu</t>
  </si>
  <si>
    <t>4. DALIS</t>
  </si>
  <si>
    <t>ŠALČIUI ATSPARIOS KARTONINĖS/PLASTIKINĖS DĖŽUTĖS</t>
  </si>
  <si>
    <t>4.</t>
  </si>
  <si>
    <t>Šalčiui atsparios kartoninės/plastikinės dėžutės</t>
  </si>
  <si>
    <t>4.1.</t>
  </si>
  <si>
    <t>Šalčiui atsparios kartoninės/plastikinės dėžutės (cryoboxes)</t>
  </si>
  <si>
    <t>4.1.1.</t>
  </si>
  <si>
    <t>133x133 mm su įdėklais</t>
  </si>
  <si>
    <t>1,5-2 ml mėgintuvėlių laikymui</t>
  </si>
  <si>
    <t>Galimybė pasirinkti spalvą</t>
  </si>
  <si>
    <t>4.1.4.</t>
  </si>
  <si>
    <t xml:space="preserve">Galimybė dėžutės pateikti su 1,5 ml. - 2 ml. mėgintuvėliais. </t>
  </si>
  <si>
    <t>4.1.5.</t>
  </si>
  <si>
    <t xml:space="preserve">Mėgintuvėliai turi būti ženklinami BAR ir/ar QR kodais. </t>
  </si>
  <si>
    <t>5. DALIS</t>
  </si>
  <si>
    <t>VAKUUMINIAI MĖGINTUVĖLIAI CIRKULIUOJANČIOS NAVIKO DNR SURINKIMUI</t>
  </si>
  <si>
    <t>5.</t>
  </si>
  <si>
    <t>Vakuuminiai mėgintuvėliai cirkuliuojančios naviko DNR surinkimui</t>
  </si>
  <si>
    <t>5.1.</t>
  </si>
  <si>
    <t>5.1.1.</t>
  </si>
  <si>
    <t>Mėgintuvėliai turi būti plastikiniai, ne mažiau nei 10 ml tūrio</t>
  </si>
  <si>
    <t>Turi būti tinkami žmogaus kraujo surinkimui, laikymui ir transportavinui, tyrimams, skiriant naviko cirkuliuojančią DNR ir genominę DNR</t>
  </si>
  <si>
    <t>Turi būti užtikrimanas stabilumas ne trumpiau nei 3 dienas nuo kraujo paėmimo kambario temperatūroje</t>
  </si>
  <si>
    <t>Turi būti tinkamas naujos kartos sekoskaitos tyrimams ir kiekybinės PGR tyrimams</t>
  </si>
  <si>
    <t>6. DALIS</t>
  </si>
  <si>
    <t>ANTGALIAI FINNPIPETTE DOZATORIAMS</t>
  </si>
  <si>
    <t>6.</t>
  </si>
  <si>
    <t>Antgaliai Finnpipette dozatoriams</t>
  </si>
  <si>
    <t>6.1.</t>
  </si>
  <si>
    <t>6.1.1.</t>
  </si>
  <si>
    <t>Antgaliai privalo būti suderinami su ligoninės turimais ThermoFisher dozatoriais (pateikti dozatorių gamintojo patvirtinantį bandymų protokolą)</t>
  </si>
  <si>
    <t>Su filtru</t>
  </si>
  <si>
    <t>Patikrinti dėl RNR-azių, DNR-azių, pirogenų</t>
  </si>
  <si>
    <t>Sterilūs</t>
  </si>
  <si>
    <t>Tūrių ribos 100-1000µl</t>
  </si>
  <si>
    <t>7. DALIS</t>
  </si>
  <si>
    <t>TRANSPORTINIAI INDELIAI/DĖŽĖS MĖGINTUVĖLIAMS</t>
  </si>
  <si>
    <t>7.</t>
  </si>
  <si>
    <t>Transportiniai indeliai/dėžės mėgintuvėliams</t>
  </si>
  <si>
    <t>7.1.</t>
  </si>
  <si>
    <t>7.1.1.</t>
  </si>
  <si>
    <t>Dėžė skirta bent 20 mėgintuvėliams (turi tikti 13mm ir 16mm diametro mėgintuvėliams)</t>
  </si>
  <si>
    <t xml:space="preserve"> sertifikuota pagal ADR/RID P650  transportavimui</t>
  </si>
  <si>
    <t> putplasčio (“foam insert”) įdėklas</t>
  </si>
  <si>
    <t>8. DALIS</t>
  </si>
  <si>
    <t>LABORATORINĖS ATLIEKŲ DĖŽUTĖS</t>
  </si>
  <si>
    <t>8.</t>
  </si>
  <si>
    <t>Laboratorinės atliekų dėžutės</t>
  </si>
  <si>
    <t>8.1.</t>
  </si>
  <si>
    <t>8.1.1.</t>
  </si>
  <si>
    <t xml:space="preserve">Talpa nuo ~3000ml </t>
  </si>
  <si>
    <t>Su BIOHAZARD (biologinės grėsmės) simboliu ir saugos informacija</t>
  </si>
  <si>
    <t>Galimybė pasirinkti geltoną arba raudoną spalvą</t>
  </si>
  <si>
    <t>Pagaminta iš HDPE arba LDPE, atsparūs atsparūs pratekėjimui arba perforacijai</t>
  </si>
  <si>
    <t>Privalo turėti dangtį</t>
  </si>
  <si>
    <t>9. DALIS</t>
  </si>
  <si>
    <t>9.</t>
  </si>
  <si>
    <t>9.1.</t>
  </si>
  <si>
    <t>9.1.1.</t>
  </si>
  <si>
    <t xml:space="preserve">Talpa nuo ~1500ml </t>
  </si>
  <si>
    <t>10. DALIS</t>
  </si>
  <si>
    <t>10.</t>
  </si>
  <si>
    <t>10.1.</t>
  </si>
  <si>
    <t>10.1.1.</t>
  </si>
  <si>
    <t xml:space="preserve">Talpa nuo ~500ml </t>
  </si>
  <si>
    <t>11. DALIS</t>
  </si>
  <si>
    <t>RULONAS MAIŠELIŲ LABORATORIJOS ATLIEKOMS</t>
  </si>
  <si>
    <t>11.</t>
  </si>
  <si>
    <t>Rulonas maišelių laboratorijos atliekoms</t>
  </si>
  <si>
    <t>11.1.</t>
  </si>
  <si>
    <t>11.1.1.</t>
  </si>
  <si>
    <t>Pagaminta iš polypropyleno</t>
  </si>
  <si>
    <t>išmatavimai 40 × 60cm; t.y. turi tikti 3000ml šiukšlinės talpai</t>
  </si>
  <si>
    <t>Ruloną sudaro mažiausiai 20 maišelių</t>
  </si>
  <si>
    <t>12. DALIS</t>
  </si>
  <si>
    <t>12.</t>
  </si>
  <si>
    <t>12.1.</t>
  </si>
  <si>
    <t>12.1.1.</t>
  </si>
  <si>
    <t xml:space="preserve">išmatavimai 25 × 35cm; t.y. turi tikti 500ml šiukšlinės talpai </t>
  </si>
  <si>
    <t>13. DALIS</t>
  </si>
  <si>
    <t>13.</t>
  </si>
  <si>
    <t>13.1.</t>
  </si>
  <si>
    <t>13.1.1.</t>
  </si>
  <si>
    <t>išmatavimai 35 × 45cm; t.y. turi tikti 1500ml šiukšlinės talpai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</si>
  <si>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</si>
  <si>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</si>
  <si>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</si>
  <si>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</si>
  <si>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</si>
  <si>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</si>
  <si>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</si>
  <si>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</si>
  <si>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</si>
  <si>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</si>
  <si>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</si>
  <si>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</si>
  <si>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</si>
  <si>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</si>
  <si>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</si>
  <si>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</si>
  <si>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</si>
  <si>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</si>
  <si>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</si>
  <si>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</si>
  <si>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5227 2026-05-14 23:20:53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</si>
</sst>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1" fillId="2" borderId="1" xfId="0" applyFont="1" applyFill="1" applyBorder="1" applyAlignment="1">
      <alignment horizontal="left" wrapText="1"/>
    </xf>
    <xf numFmtId="0" fontId="1" fillId="5" borderId="1" xfId="0" applyFont="1" applyFill="1" applyBorder="1" applyAlignment="1" applyProtection="1">
      <alignment wrapText="1"/>
      <protection locked="0"/>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2" fillId="2" borderId="0" xfId="0" applyFont="1" applyFill="1" applyAlignment="1">
      <alignment wrapText="1"/>
    </xf>
    <xf numFmtId="0" fontId="1" fillId="2"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5" borderId="1" xfId="0" applyFont="1" applyFill="1" applyBorder="1" applyAlignment="1" applyProtection="1">
      <alignment horizontal="center" vertical="center"/>
      <protection locked="0"/>
    </xf>
    <xf numFmtId="0" fontId="0" fillId="0" borderId="16" xfId="0" applyBorder="1" applyAlignment="1" applyProtection="1">
      <protection locked="0"/>
    </xf>
    <xf numFmtId="0" fontId="0" fillId="0" borderId="15" xfId="0" applyBorder="1" applyAlignment="1" applyProtection="1">
      <protection locked="0"/>
    </xf>
    <xf numFmtId="0" fontId="1" fillId="5" borderId="23" xfId="0" applyFont="1" applyFill="1" applyBorder="1" applyAlignment="1" applyProtection="1">
      <alignment horizontal="center" vertical="center"/>
      <protection locked="0"/>
    </xf>
    <xf numFmtId="0" fontId="0" fillId="0" borderId="23" xfId="0" applyBorder="1" applyAlignment="1" applyProtection="1">
      <protection locked="0"/>
    </xf>
    <xf numFmtId="0" fontId="1" fillId="4" borderId="0" xfId="0" applyFont="1" applyFill="1" applyAlignment="1">
      <alignment vertical="top" wrapText="1"/>
    </xf>
    <xf numFmtId="0" fontId="0" fillId="0" borderId="0" xfId="0"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47"/>
  <sheetViews>
    <sheetView tabSelected="1" topLeftCell="A248" workbookViewId="0">
      <selection activeCell="C243" sqref="C243"/>
    </sheetView>
  </sheetViews>
  <sheetFormatPr defaultColWidth="10.83203125" defaultRowHeight="14.5" x14ac:dyDescent="0.35"/>
  <cols>
    <col min="1" max="1" width="9.1640625" style="1" customWidth="1"/>
    <col min="2" max="2" width="34.25" style="1" customWidth="1"/>
    <col min="3" max="3" width="9" style="1" customWidth="1"/>
    <col min="4" max="4" width="13.75" style="1" customWidth="1"/>
    <col min="5" max="5" width="11.25" style="1" customWidth="1"/>
    <col min="6" max="6" width="13.75" style="1" customWidth="1"/>
    <col min="7" max="7" width="20.5" style="1" customWidth="1"/>
    <col min="8" max="8" width="36.914062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63" t="s">
        <v>4</v>
      </c>
      <c r="B8" s="64"/>
      <c r="C8" s="11"/>
      <c r="D8" s="11"/>
      <c r="E8" s="11"/>
      <c r="F8" s="11"/>
    </row>
    <row r="9" spans="1:6" x14ac:dyDescent="0.35">
      <c r="A9" s="63" t="s">
        <v>5</v>
      </c>
      <c r="B9" s="64"/>
      <c r="C9" s="11"/>
      <c r="D9" s="11"/>
      <c r="E9" s="11"/>
      <c r="F9" s="11"/>
    </row>
    <row r="10" spans="1:6" x14ac:dyDescent="0.35">
      <c r="A10" s="63" t="s">
        <v>6</v>
      </c>
      <c r="B10" s="64"/>
      <c r="C10" s="11"/>
      <c r="D10" s="11"/>
      <c r="E10" s="11"/>
      <c r="F10" s="11"/>
    </row>
    <row r="11" spans="1:6" x14ac:dyDescent="0.35">
      <c r="A11" s="11"/>
      <c r="B11" s="11"/>
      <c r="C11" s="11"/>
      <c r="D11" s="11"/>
      <c r="E11" s="11"/>
      <c r="F11" s="11"/>
    </row>
    <row r="12" spans="1:6" ht="15.5" x14ac:dyDescent="0.35">
      <c r="A12" s="21" t="s">
        <v>7</v>
      </c>
      <c r="B12" s="65"/>
      <c r="C12" s="73"/>
      <c r="D12" s="74"/>
      <c r="E12" s="74"/>
      <c r="F12" s="75"/>
    </row>
    <row r="13" spans="1:6" ht="16" customHeight="1" x14ac:dyDescent="0.35">
      <c r="A13" s="24" t="s">
        <v>8</v>
      </c>
      <c r="B13" s="66"/>
      <c r="C13" s="73"/>
      <c r="D13" s="74"/>
      <c r="E13" s="74"/>
      <c r="F13" s="75"/>
    </row>
    <row r="14" spans="1:6" ht="16" customHeight="1" x14ac:dyDescent="0.35">
      <c r="A14" s="24" t="s">
        <v>9</v>
      </c>
      <c r="B14" s="66"/>
      <c r="C14" s="73"/>
      <c r="D14" s="74"/>
      <c r="E14" s="74"/>
      <c r="F14" s="75"/>
    </row>
    <row r="15" spans="1:6" ht="16" customHeight="1" x14ac:dyDescent="0.35">
      <c r="A15" s="21" t="s">
        <v>10</v>
      </c>
      <c r="B15" s="65"/>
      <c r="C15" s="73"/>
      <c r="D15" s="74"/>
      <c r="E15" s="74"/>
      <c r="F15" s="75"/>
    </row>
    <row r="16" spans="1:6" ht="63" customHeight="1" x14ac:dyDescent="0.35">
      <c r="A16" s="24" t="s">
        <v>11</v>
      </c>
      <c r="B16" s="66"/>
      <c r="C16" s="73"/>
      <c r="D16" s="74"/>
      <c r="E16" s="74"/>
      <c r="F16" s="75"/>
    </row>
    <row r="17" spans="1:7" ht="16" customHeight="1" x14ac:dyDescent="0.35">
      <c r="A17" s="21" t="s">
        <v>12</v>
      </c>
      <c r="B17" s="65"/>
      <c r="C17" s="73"/>
      <c r="D17" s="74"/>
      <c r="E17" s="74"/>
      <c r="F17" s="75"/>
    </row>
    <row r="18" spans="1:7" ht="16" customHeight="1" x14ac:dyDescent="0.35">
      <c r="A18" s="21" t="s">
        <v>13</v>
      </c>
      <c r="B18" s="65"/>
      <c r="C18" s="73"/>
      <c r="D18" s="74"/>
      <c r="E18" s="74"/>
      <c r="F18" s="75"/>
    </row>
    <row r="19" spans="1:7" ht="48" customHeight="1" x14ac:dyDescent="0.35">
      <c r="A19" s="21" t="s">
        <v>14</v>
      </c>
      <c r="B19" s="65"/>
      <c r="C19" s="73"/>
      <c r="D19" s="74"/>
      <c r="E19" s="74"/>
      <c r="F19" s="75"/>
    </row>
    <row r="20" spans="1:7" ht="55" customHeight="1" x14ac:dyDescent="0.35">
      <c r="A20" s="21" t="s">
        <v>15</v>
      </c>
      <c r="B20" s="65"/>
      <c r="C20" s="73"/>
      <c r="D20" s="74"/>
      <c r="E20" s="74"/>
      <c r="F20" s="75"/>
    </row>
    <row r="21" spans="1:7" ht="71" customHeight="1" x14ac:dyDescent="0.35">
      <c r="A21" s="25" t="s">
        <v>16</v>
      </c>
      <c r="B21" s="67"/>
      <c r="C21" s="76"/>
      <c r="D21" s="77"/>
      <c r="E21" s="77"/>
      <c r="F21" s="77"/>
      <c r="G21" s="13" t="str">
        <f>IF((SUMPRODUCT(--(C21=""))&gt;0), "Privaloma užpildyti, kai taikomi pašalinimo pagrindai", "")</f>
        <v>Privaloma užpildyti, kai taikomi pašalinimo pagrindai</v>
      </c>
    </row>
    <row r="22" spans="1:7" ht="18" customHeight="1" x14ac:dyDescent="0.35">
      <c r="A22" s="4"/>
      <c r="B22" s="4"/>
      <c r="C22" s="5"/>
      <c r="D22" s="5"/>
      <c r="E22" s="5"/>
      <c r="F22" s="5"/>
    </row>
    <row r="23" spans="1:7" x14ac:dyDescent="0.35">
      <c r="A23" s="68" t="s">
        <v>17</v>
      </c>
      <c r="B23" s="69"/>
      <c r="C23" s="69"/>
      <c r="D23" s="69"/>
      <c r="E23" s="69"/>
      <c r="F23" s="69"/>
    </row>
    <row r="24" spans="1:7" x14ac:dyDescent="0.35">
      <c r="A24" s="69" t="s">
        <v>18</v>
      </c>
      <c r="B24" s="69"/>
      <c r="C24" s="69"/>
      <c r="D24" s="69"/>
      <c r="E24" s="69"/>
      <c r="F24" s="69"/>
    </row>
    <row r="25" spans="1:7" x14ac:dyDescent="0.35">
      <c r="A25" s="69" t="s">
        <v>19</v>
      </c>
      <c r="B25" s="69"/>
      <c r="C25" s="69"/>
      <c r="D25" s="69"/>
      <c r="E25" s="69"/>
      <c r="F25" s="69"/>
    </row>
    <row r="26" spans="1:7" x14ac:dyDescent="0.35">
      <c r="A26" s="69" t="s">
        <v>20</v>
      </c>
      <c r="B26" s="69"/>
      <c r="C26" s="69"/>
      <c r="D26" s="69"/>
      <c r="E26" s="69"/>
      <c r="F26" s="69"/>
    </row>
    <row r="27" spans="1:7" x14ac:dyDescent="0.35">
      <c r="A27" s="69" t="s">
        <v>21</v>
      </c>
      <c r="B27" s="69"/>
      <c r="C27" s="69"/>
      <c r="D27" s="69"/>
      <c r="E27" s="69"/>
      <c r="F27" s="69"/>
    </row>
    <row r="28" spans="1:7" ht="32" customHeight="1" x14ac:dyDescent="0.35">
      <c r="A28" s="26" t="s">
        <v>22</v>
      </c>
      <c r="B28" s="69"/>
      <c r="C28" s="69"/>
      <c r="D28" s="69"/>
      <c r="E28" s="69"/>
      <c r="F28" s="69"/>
    </row>
    <row r="29" spans="1:7" x14ac:dyDescent="0.35">
      <c r="A29" s="69" t="s">
        <v>23</v>
      </c>
      <c r="B29" s="69"/>
      <c r="C29" s="69"/>
      <c r="D29" s="69"/>
      <c r="E29" s="69"/>
      <c r="F29" s="69"/>
    </row>
    <row r="30" spans="1:7" ht="49" customHeight="1" x14ac:dyDescent="0.35">
      <c r="A30" s="78" t="s">
        <v>24</v>
      </c>
      <c r="B30" s="79"/>
      <c r="C30" s="79"/>
      <c r="D30" s="70"/>
      <c r="E30" s="11"/>
      <c r="F30" s="11"/>
    </row>
    <row r="31" spans="1:7" ht="43" customHeight="1" x14ac:dyDescent="0.35">
      <c r="A31" s="71" t="s">
        <v>25</v>
      </c>
      <c r="B31" s="72"/>
      <c r="C31" s="72"/>
      <c r="D31" s="11"/>
      <c r="E31" s="11"/>
      <c r="F31" s="11"/>
    </row>
    <row r="32" spans="1:7" x14ac:dyDescent="0.35">
      <c r="A32" s="12" t="s">
        <v>26</v>
      </c>
      <c r="B32" s="12" t="s">
        <v>27</v>
      </c>
    </row>
    <row r="34" spans="1:9" x14ac:dyDescent="0.35">
      <c r="A34" s="12" t="s">
        <v>28</v>
      </c>
    </row>
    <row r="35" spans="1:9" ht="43.5" x14ac:dyDescent="0.35">
      <c r="A35" s="57" t="s">
        <v>29</v>
      </c>
      <c r="B35" s="57" t="s">
        <v>30</v>
      </c>
      <c r="C35" s="57" t="s">
        <v>31</v>
      </c>
      <c r="D35" s="57" t="s">
        <v>32</v>
      </c>
      <c r="E35" s="57" t="s">
        <v>33</v>
      </c>
      <c r="F35" s="57" t="s">
        <v>34</v>
      </c>
      <c r="G35" s="57" t="s">
        <v>35</v>
      </c>
      <c r="H35" s="57" t="s">
        <v>36</v>
      </c>
      <c r="I35" s="57" t="s">
        <v>37</v>
      </c>
    </row>
    <row r="36" spans="1:9" x14ac:dyDescent="0.35">
      <c r="A36" s="57" t="s">
        <v>38</v>
      </c>
      <c r="B36" s="57" t="s">
        <v>39</v>
      </c>
      <c r="C36" s="58"/>
      <c r="D36" s="58"/>
      <c r="E36" s="58"/>
      <c r="F36" s="58"/>
      <c r="G36" s="58"/>
      <c r="H36" s="58"/>
      <c r="I36" s="58"/>
    </row>
    <row r="37" spans="1:9" ht="40" customHeight="1" x14ac:dyDescent="0.35">
      <c r="A37" s="58" t="s">
        <v>40</v>
      </c>
      <c r="B37" s="58" t="s">
        <v>39</v>
      </c>
      <c r="C37" s="58">
        <v>20</v>
      </c>
      <c r="D37" s="58" t="s">
        <v>41</v>
      </c>
      <c r="E37" s="59"/>
      <c r="F37" s="58" t="str">
        <f>IF(ISBLANK(E37),"", PRODUCT(C37,E37))</f>
        <v/>
      </c>
      <c r="G37" s="60"/>
      <c r="H37" s="58"/>
      <c r="I37" s="58"/>
    </row>
    <row r="38" spans="1:9" ht="28" customHeight="1" x14ac:dyDescent="0.35">
      <c r="A38" s="58" t="s">
        <v>42</v>
      </c>
      <c r="B38" s="58" t="s">
        <v>43</v>
      </c>
      <c r="C38" s="58"/>
      <c r="D38" s="58"/>
      <c r="E38" s="58"/>
      <c r="F38" s="58"/>
      <c r="G38" s="58"/>
      <c r="H38" s="60"/>
      <c r="I38" s="60"/>
    </row>
    <row r="39" spans="1:9" ht="26" customHeight="1" x14ac:dyDescent="0.35">
      <c r="A39" s="58" t="s">
        <v>42</v>
      </c>
      <c r="B39" s="58" t="s">
        <v>44</v>
      </c>
      <c r="C39" s="58"/>
      <c r="D39" s="58"/>
      <c r="E39" s="58"/>
      <c r="F39" s="58"/>
      <c r="G39" s="58"/>
      <c r="H39" s="60"/>
      <c r="I39" s="60"/>
    </row>
    <row r="40" spans="1:9" ht="22.5" customHeight="1" x14ac:dyDescent="0.35">
      <c r="A40" s="58" t="s">
        <v>42</v>
      </c>
      <c r="B40" s="58" t="s">
        <v>45</v>
      </c>
      <c r="C40" s="58"/>
      <c r="D40" s="58"/>
      <c r="E40" s="58"/>
      <c r="F40" s="58"/>
      <c r="G40" s="58"/>
      <c r="H40" s="60"/>
      <c r="I40" s="60"/>
    </row>
    <row r="41" spans="1:9" ht="31" customHeight="1" x14ac:dyDescent="0.35">
      <c r="A41" s="58" t="s">
        <v>42</v>
      </c>
      <c r="B41" s="58" t="s">
        <v>46</v>
      </c>
      <c r="C41" s="58"/>
      <c r="D41" s="58"/>
      <c r="E41" s="58"/>
      <c r="F41" s="58"/>
      <c r="G41" s="58"/>
      <c r="H41" s="60"/>
      <c r="I41" s="60"/>
    </row>
    <row r="42" spans="1:9" ht="69.5" customHeight="1" x14ac:dyDescent="0.35">
      <c r="A42" s="58" t="s">
        <v>42</v>
      </c>
      <c r="B42" s="58" t="s">
        <v>47</v>
      </c>
      <c r="C42" s="58"/>
      <c r="D42" s="58"/>
      <c r="E42" s="58"/>
      <c r="F42" s="58"/>
      <c r="G42" s="58"/>
      <c r="H42" s="60"/>
      <c r="I42" s="60"/>
    </row>
    <row r="43" spans="1:9" ht="29" x14ac:dyDescent="0.35">
      <c r="A43" s="11"/>
      <c r="B43" s="11"/>
      <c r="C43" s="11"/>
      <c r="D43" s="11"/>
      <c r="E43" s="57" t="s">
        <v>48</v>
      </c>
      <c r="F43" s="57" t="str">
        <f>IF((COUNT(C37:C42)&lt;&gt;COUNT(F37:F42)),"", ROUND(SUM(F37:F42),2))</f>
        <v/>
      </c>
      <c r="G43" s="61" t="str">
        <f>IF((COUNT(C37:C42)&lt;&gt;COUNT(F37:F42)),"Neužpildytos visų objektų kainos", "")</f>
        <v>Neužpildytos visų objektų kainos</v>
      </c>
      <c r="H43" s="11"/>
      <c r="I43" s="11"/>
    </row>
    <row r="44" spans="1:9" ht="29" x14ac:dyDescent="0.35">
      <c r="A44" s="11"/>
      <c r="B44" s="11"/>
      <c r="C44" s="57" t="s">
        <v>49</v>
      </c>
      <c r="D44" s="60"/>
      <c r="E44" s="57" t="s">
        <v>50</v>
      </c>
      <c r="F44" s="57" t="str">
        <f>IF(OR(F43="",D44=""),"", ROUND(PRODUCT(D44,F43)/100,2))</f>
        <v/>
      </c>
      <c r="G44" s="61" t="str">
        <f>IF(D44="", "Nurodykite taikomą PVM dydį", "")</f>
        <v>Nurodykite taikomą PVM dydį</v>
      </c>
      <c r="H44" s="11"/>
      <c r="I44" s="11"/>
    </row>
    <row r="45" spans="1:9" x14ac:dyDescent="0.35">
      <c r="A45" s="11"/>
      <c r="B45" s="11"/>
      <c r="C45" s="11"/>
      <c r="D45" s="11"/>
      <c r="E45" s="57" t="s">
        <v>51</v>
      </c>
      <c r="F45" s="57">
        <f>IF(ISBLANK(F44), "", ROUND(SUM(F43:F44),2))</f>
        <v>0</v>
      </c>
      <c r="G45" s="11"/>
      <c r="H45" s="11"/>
      <c r="I45" s="11"/>
    </row>
    <row r="49" spans="1:9" x14ac:dyDescent="0.35">
      <c r="A49" s="12" t="s">
        <v>52</v>
      </c>
      <c r="B49" s="12" t="s">
        <v>53</v>
      </c>
    </row>
    <row r="51" spans="1:9" x14ac:dyDescent="0.35">
      <c r="A51" s="12" t="s">
        <v>28</v>
      </c>
    </row>
    <row r="52" spans="1:9" ht="43.5" x14ac:dyDescent="0.35">
      <c r="A52" s="57" t="s">
        <v>29</v>
      </c>
      <c r="B52" s="57" t="s">
        <v>30</v>
      </c>
      <c r="C52" s="57" t="s">
        <v>31</v>
      </c>
      <c r="D52" s="57" t="s">
        <v>32</v>
      </c>
      <c r="E52" s="57" t="s">
        <v>33</v>
      </c>
      <c r="F52" s="57" t="s">
        <v>34</v>
      </c>
      <c r="G52" s="57" t="s">
        <v>35</v>
      </c>
      <c r="H52" s="57" t="s">
        <v>36</v>
      </c>
      <c r="I52" s="57" t="s">
        <v>37</v>
      </c>
    </row>
    <row r="53" spans="1:9" x14ac:dyDescent="0.35">
      <c r="A53" s="57" t="s">
        <v>54</v>
      </c>
      <c r="B53" s="57" t="s">
        <v>55</v>
      </c>
      <c r="C53" s="58"/>
      <c r="D53" s="58"/>
      <c r="E53" s="58"/>
      <c r="F53" s="58"/>
      <c r="G53" s="58"/>
      <c r="H53" s="58"/>
      <c r="I53" s="58"/>
    </row>
    <row r="54" spans="1:9" ht="31.5" customHeight="1" x14ac:dyDescent="0.35">
      <c r="A54" s="58" t="s">
        <v>56</v>
      </c>
      <c r="B54" s="58" t="s">
        <v>55</v>
      </c>
      <c r="C54" s="58">
        <v>30000</v>
      </c>
      <c r="D54" s="58" t="s">
        <v>41</v>
      </c>
      <c r="E54" s="59"/>
      <c r="F54" s="58" t="str">
        <f>IF(ISBLANK(E54),"", PRODUCT(C54,E54))</f>
        <v/>
      </c>
      <c r="G54" s="60"/>
      <c r="H54" s="58"/>
      <c r="I54" s="58"/>
    </row>
    <row r="55" spans="1:9" ht="29.5" customHeight="1" x14ac:dyDescent="0.35">
      <c r="A55" s="58" t="s">
        <v>57</v>
      </c>
      <c r="B55" s="58" t="s">
        <v>58</v>
      </c>
      <c r="C55" s="58"/>
      <c r="D55" s="58"/>
      <c r="E55" s="58"/>
      <c r="F55" s="58"/>
      <c r="G55" s="58"/>
      <c r="H55" s="60"/>
      <c r="I55" s="60"/>
    </row>
    <row r="56" spans="1:9" ht="27.5" customHeight="1" x14ac:dyDescent="0.35">
      <c r="A56" s="58" t="s">
        <v>57</v>
      </c>
      <c r="B56" s="58" t="s">
        <v>59</v>
      </c>
      <c r="C56" s="58"/>
      <c r="D56" s="58"/>
      <c r="E56" s="58"/>
      <c r="F56" s="58"/>
      <c r="G56" s="58"/>
      <c r="H56" s="60"/>
      <c r="I56" s="60"/>
    </row>
    <row r="57" spans="1:9" ht="27.5" customHeight="1" x14ac:dyDescent="0.35">
      <c r="A57" s="58" t="s">
        <v>57</v>
      </c>
      <c r="B57" s="58" t="s">
        <v>60</v>
      </c>
      <c r="C57" s="58"/>
      <c r="D57" s="58"/>
      <c r="E57" s="58"/>
      <c r="F57" s="58"/>
      <c r="G57" s="58"/>
      <c r="H57" s="60"/>
      <c r="I57" s="60"/>
    </row>
    <row r="58" spans="1:9" ht="26" customHeight="1" x14ac:dyDescent="0.35">
      <c r="A58" s="58" t="s">
        <v>57</v>
      </c>
      <c r="B58" s="58" t="s">
        <v>61</v>
      </c>
      <c r="C58" s="58"/>
      <c r="D58" s="58"/>
      <c r="E58" s="58"/>
      <c r="F58" s="58"/>
      <c r="G58" s="58"/>
      <c r="H58" s="60"/>
      <c r="I58" s="60"/>
    </row>
    <row r="59" spans="1:9" ht="26.5" customHeight="1" x14ac:dyDescent="0.35">
      <c r="A59" s="58" t="s">
        <v>57</v>
      </c>
      <c r="B59" s="58" t="s">
        <v>62</v>
      </c>
      <c r="C59" s="58"/>
      <c r="D59" s="58"/>
      <c r="E59" s="58"/>
      <c r="F59" s="58"/>
      <c r="G59" s="58"/>
      <c r="H59" s="60"/>
      <c r="I59" s="60"/>
    </row>
    <row r="60" spans="1:9" ht="34" customHeight="1" x14ac:dyDescent="0.35">
      <c r="A60" s="58" t="s">
        <v>57</v>
      </c>
      <c r="B60" s="58" t="s">
        <v>63</v>
      </c>
      <c r="C60" s="58"/>
      <c r="D60" s="58"/>
      <c r="E60" s="58"/>
      <c r="F60" s="58"/>
      <c r="G60" s="58"/>
      <c r="H60" s="60"/>
      <c r="I60" s="60"/>
    </row>
    <row r="61" spans="1:9" x14ac:dyDescent="0.35">
      <c r="E61" s="14" t="s">
        <v>48</v>
      </c>
      <c r="F61" s="14" t="str">
        <f>IF((COUNT(C54:C60)&lt;&gt;COUNT(F54:F60)),"", ROUND(SUM(F54:F60),2))</f>
        <v/>
      </c>
      <c r="G61" s="13" t="str">
        <f>IF((COUNT(C54:C60)&lt;&gt;COUNT(F54:F60)),"Neužpildytos visų objektų kainos", "")</f>
        <v>Neužpildytos visų objektų kainos</v>
      </c>
    </row>
    <row r="62" spans="1:9" ht="43.5" x14ac:dyDescent="0.35">
      <c r="C62" s="57" t="s">
        <v>49</v>
      </c>
      <c r="D62" s="15"/>
      <c r="E62" s="14" t="s">
        <v>50</v>
      </c>
      <c r="F62" s="14" t="str">
        <f>IF(OR(F61="",D62=""),"", ROUND(PRODUCT(D62,F61)/100,2))</f>
        <v/>
      </c>
      <c r="G62" s="13" t="str">
        <f>IF(D62="", "Nurodykite taikomą PVM dydį", "")</f>
        <v>Nurodykite taikomą PVM dydį</v>
      </c>
    </row>
    <row r="63" spans="1:9" x14ac:dyDescent="0.35">
      <c r="E63" s="14" t="s">
        <v>51</v>
      </c>
      <c r="F63" s="14">
        <f>IF(ISBLANK(F62), "", ROUND(SUM(F61:F62),2))</f>
        <v>0</v>
      </c>
    </row>
    <row r="67" spans="1:9" x14ac:dyDescent="0.35">
      <c r="A67" s="12" t="s">
        <v>64</v>
      </c>
      <c r="B67" s="12" t="s">
        <v>65</v>
      </c>
    </row>
    <row r="69" spans="1:9" x14ac:dyDescent="0.35">
      <c r="A69" s="12" t="s">
        <v>28</v>
      </c>
    </row>
    <row r="70" spans="1:9" ht="43.5" x14ac:dyDescent="0.35">
      <c r="A70" s="57" t="s">
        <v>29</v>
      </c>
      <c r="B70" s="57" t="s">
        <v>30</v>
      </c>
      <c r="C70" s="57" t="s">
        <v>31</v>
      </c>
      <c r="D70" s="57" t="s">
        <v>32</v>
      </c>
      <c r="E70" s="57" t="s">
        <v>33</v>
      </c>
      <c r="F70" s="57" t="s">
        <v>34</v>
      </c>
      <c r="G70" s="57" t="s">
        <v>35</v>
      </c>
      <c r="H70" s="57" t="s">
        <v>36</v>
      </c>
      <c r="I70" s="57" t="s">
        <v>37</v>
      </c>
    </row>
    <row r="71" spans="1:9" x14ac:dyDescent="0.35">
      <c r="A71" s="57" t="s">
        <v>66</v>
      </c>
      <c r="B71" s="57" t="s">
        <v>67</v>
      </c>
      <c r="C71" s="58"/>
      <c r="D71" s="58"/>
      <c r="E71" s="58"/>
      <c r="F71" s="58"/>
      <c r="G71" s="58"/>
      <c r="H71" s="58"/>
      <c r="I71" s="58"/>
    </row>
    <row r="72" spans="1:9" x14ac:dyDescent="0.35">
      <c r="A72" s="58" t="s">
        <v>68</v>
      </c>
      <c r="B72" s="58" t="s">
        <v>67</v>
      </c>
      <c r="C72" s="58">
        <v>200</v>
      </c>
      <c r="D72" s="58" t="s">
        <v>41</v>
      </c>
      <c r="E72" s="59"/>
      <c r="F72" s="58" t="str">
        <f>IF(ISBLANK(E72),"", PRODUCT(C72,E72))</f>
        <v/>
      </c>
      <c r="G72" s="60"/>
      <c r="H72" s="58"/>
      <c r="I72" s="58"/>
    </row>
    <row r="73" spans="1:9" x14ac:dyDescent="0.35">
      <c r="A73" s="58" t="s">
        <v>69</v>
      </c>
      <c r="B73" s="58" t="s">
        <v>70</v>
      </c>
      <c r="C73" s="58"/>
      <c r="D73" s="58"/>
      <c r="E73" s="58"/>
      <c r="F73" s="58"/>
      <c r="G73" s="58"/>
      <c r="H73" s="60"/>
      <c r="I73" s="60"/>
    </row>
    <row r="74" spans="1:9" x14ac:dyDescent="0.35">
      <c r="A74" s="58" t="s">
        <v>69</v>
      </c>
      <c r="B74" s="58" t="s">
        <v>71</v>
      </c>
      <c r="C74" s="58"/>
      <c r="D74" s="58"/>
      <c r="E74" s="58"/>
      <c r="F74" s="58"/>
      <c r="G74" s="58"/>
      <c r="H74" s="60"/>
      <c r="I74" s="60"/>
    </row>
    <row r="75" spans="1:9" x14ac:dyDescent="0.35">
      <c r="A75" s="58" t="s">
        <v>69</v>
      </c>
      <c r="B75" s="58" t="s">
        <v>72</v>
      </c>
      <c r="C75" s="58"/>
      <c r="D75" s="58"/>
      <c r="E75" s="58"/>
      <c r="F75" s="58"/>
      <c r="G75" s="58"/>
      <c r="H75" s="60"/>
      <c r="I75" s="60"/>
    </row>
    <row r="76" spans="1:9" ht="26.5" customHeight="1" x14ac:dyDescent="0.35">
      <c r="A76" s="58" t="s">
        <v>69</v>
      </c>
      <c r="B76" s="58" t="s">
        <v>73</v>
      </c>
      <c r="C76" s="58"/>
      <c r="D76" s="58"/>
      <c r="E76" s="58"/>
      <c r="F76" s="58"/>
      <c r="G76" s="58"/>
      <c r="H76" s="60"/>
      <c r="I76" s="60"/>
    </row>
    <row r="77" spans="1:9" x14ac:dyDescent="0.35">
      <c r="A77" s="58" t="s">
        <v>69</v>
      </c>
      <c r="B77" s="58" t="s">
        <v>74</v>
      </c>
      <c r="C77" s="58"/>
      <c r="D77" s="58"/>
      <c r="E77" s="58"/>
      <c r="F77" s="58"/>
      <c r="G77" s="58"/>
      <c r="H77" s="60"/>
      <c r="I77" s="60"/>
    </row>
    <row r="78" spans="1:9" ht="29" x14ac:dyDescent="0.35">
      <c r="A78" s="11"/>
      <c r="B78" s="11"/>
      <c r="C78" s="11"/>
      <c r="D78" s="11"/>
      <c r="E78" s="57" t="s">
        <v>48</v>
      </c>
      <c r="F78" s="57" t="str">
        <f>IF((COUNT(C72:C77)&lt;&gt;COUNT(F72:F77)),"", ROUND(SUM(F72:F77),2))</f>
        <v/>
      </c>
      <c r="G78" s="61" t="str">
        <f>IF((COUNT(C72:C77)&lt;&gt;COUNT(F72:F77)),"Neužpildytos visų objektų kainos", "")</f>
        <v>Neužpildytos visų objektų kainos</v>
      </c>
      <c r="H78" s="11"/>
      <c r="I78" s="11"/>
    </row>
    <row r="79" spans="1:9" ht="29" x14ac:dyDescent="0.35">
      <c r="A79" s="11"/>
      <c r="B79" s="11"/>
      <c r="C79" s="57" t="s">
        <v>49</v>
      </c>
      <c r="D79" s="60"/>
      <c r="E79" s="57" t="s">
        <v>50</v>
      </c>
      <c r="F79" s="57" t="str">
        <f>IF(OR(F78="",D79=""),"", ROUND(PRODUCT(D79,F78)/100,2))</f>
        <v/>
      </c>
      <c r="G79" s="61" t="str">
        <f>IF(D79="", "Nurodykite taikomą PVM dydį", "")</f>
        <v>Nurodykite taikomą PVM dydį</v>
      </c>
      <c r="H79" s="11"/>
      <c r="I79" s="11"/>
    </row>
    <row r="80" spans="1:9" x14ac:dyDescent="0.35">
      <c r="A80" s="11"/>
      <c r="B80" s="11"/>
      <c r="C80" s="11"/>
      <c r="D80" s="11"/>
      <c r="E80" s="57" t="s">
        <v>51</v>
      </c>
      <c r="F80" s="57">
        <f>IF(ISBLANK(F79), "", ROUND(SUM(F78:F79),2))</f>
        <v>0</v>
      </c>
      <c r="G80" s="11"/>
      <c r="H80" s="11"/>
      <c r="I80" s="11"/>
    </row>
    <row r="84" spans="1:9" x14ac:dyDescent="0.35">
      <c r="A84" s="12" t="s">
        <v>75</v>
      </c>
      <c r="B84" s="12" t="s">
        <v>76</v>
      </c>
    </row>
    <row r="86" spans="1:9" x14ac:dyDescent="0.35">
      <c r="A86" s="12" t="s">
        <v>28</v>
      </c>
    </row>
    <row r="87" spans="1:9" ht="43.5" x14ac:dyDescent="0.35">
      <c r="A87" s="57" t="s">
        <v>29</v>
      </c>
      <c r="B87" s="57" t="s">
        <v>30</v>
      </c>
      <c r="C87" s="57" t="s">
        <v>31</v>
      </c>
      <c r="D87" s="57" t="s">
        <v>32</v>
      </c>
      <c r="E87" s="57" t="s">
        <v>33</v>
      </c>
      <c r="F87" s="57" t="s">
        <v>34</v>
      </c>
      <c r="G87" s="57" t="s">
        <v>35</v>
      </c>
      <c r="H87" s="57" t="s">
        <v>36</v>
      </c>
      <c r="I87" s="57" t="s">
        <v>37</v>
      </c>
    </row>
    <row r="88" spans="1:9" x14ac:dyDescent="0.35">
      <c r="A88" s="57" t="s">
        <v>77</v>
      </c>
      <c r="B88" s="57" t="s">
        <v>78</v>
      </c>
      <c r="C88" s="58"/>
      <c r="D88" s="58"/>
      <c r="E88" s="58"/>
      <c r="F88" s="58"/>
      <c r="G88" s="58"/>
      <c r="H88" s="58"/>
      <c r="I88" s="58"/>
    </row>
    <row r="89" spans="1:9" ht="30.5" customHeight="1" x14ac:dyDescent="0.35">
      <c r="A89" s="58" t="s">
        <v>79</v>
      </c>
      <c r="B89" s="58" t="s">
        <v>80</v>
      </c>
      <c r="C89" s="58">
        <v>300</v>
      </c>
      <c r="D89" s="58" t="s">
        <v>41</v>
      </c>
      <c r="E89" s="59"/>
      <c r="F89" s="58" t="str">
        <f>IF(ISBLANK(E89),"", PRODUCT(C89,E89))</f>
        <v/>
      </c>
      <c r="G89" s="60"/>
      <c r="H89" s="58"/>
      <c r="I89" s="58"/>
    </row>
    <row r="90" spans="1:9" x14ac:dyDescent="0.35">
      <c r="A90" s="58" t="s">
        <v>81</v>
      </c>
      <c r="B90" s="58" t="s">
        <v>82</v>
      </c>
      <c r="C90" s="58"/>
      <c r="D90" s="58"/>
      <c r="E90" s="58"/>
      <c r="F90" s="58"/>
      <c r="G90" s="58"/>
      <c r="H90" s="60"/>
      <c r="I90" s="60"/>
    </row>
    <row r="91" spans="1:9" x14ac:dyDescent="0.35">
      <c r="A91" s="58" t="s">
        <v>81</v>
      </c>
      <c r="B91" s="58" t="s">
        <v>83</v>
      </c>
      <c r="C91" s="58"/>
      <c r="D91" s="58"/>
      <c r="E91" s="58"/>
      <c r="F91" s="58"/>
      <c r="G91" s="58"/>
      <c r="H91" s="60"/>
      <c r="I91" s="60"/>
    </row>
    <row r="92" spans="1:9" x14ac:dyDescent="0.35">
      <c r="A92" s="58" t="s">
        <v>81</v>
      </c>
      <c r="B92" s="58" t="s">
        <v>84</v>
      </c>
      <c r="C92" s="58"/>
      <c r="D92" s="58"/>
      <c r="E92" s="58"/>
      <c r="F92" s="58"/>
      <c r="G92" s="58"/>
      <c r="H92" s="60"/>
      <c r="I92" s="60"/>
    </row>
    <row r="93" spans="1:9" ht="28.5" customHeight="1" x14ac:dyDescent="0.35">
      <c r="A93" s="58" t="s">
        <v>85</v>
      </c>
      <c r="B93" s="58" t="s">
        <v>86</v>
      </c>
      <c r="C93" s="58"/>
      <c r="D93" s="58"/>
      <c r="E93" s="58"/>
      <c r="F93" s="58"/>
      <c r="G93" s="58"/>
      <c r="H93" s="60"/>
      <c r="I93" s="60"/>
    </row>
    <row r="94" spans="1:9" ht="34.5" customHeight="1" x14ac:dyDescent="0.35">
      <c r="A94" s="58" t="s">
        <v>87</v>
      </c>
      <c r="B94" s="58" t="s">
        <v>88</v>
      </c>
      <c r="C94" s="58"/>
      <c r="D94" s="58"/>
      <c r="E94" s="58"/>
      <c r="F94" s="58"/>
      <c r="G94" s="58"/>
      <c r="H94" s="60"/>
      <c r="I94" s="60"/>
    </row>
    <row r="95" spans="1:9" x14ac:dyDescent="0.35">
      <c r="E95" s="14" t="s">
        <v>48</v>
      </c>
      <c r="F95" s="14" t="str">
        <f>IF((COUNT(C89:C94)&lt;&gt;COUNT(F89:F94)),"", ROUND(SUM(F89:F94),2))</f>
        <v/>
      </c>
      <c r="G95" s="13" t="str">
        <f>IF((COUNT(C89:C94)&lt;&gt;COUNT(F89:F94)),"Neužpildytos visų objektų kainos", "")</f>
        <v>Neužpildytos visų objektų kainos</v>
      </c>
    </row>
    <row r="96" spans="1:9" ht="43.5" x14ac:dyDescent="0.35">
      <c r="C96" s="57" t="s">
        <v>49</v>
      </c>
      <c r="D96" s="15"/>
      <c r="E96" s="14" t="s">
        <v>50</v>
      </c>
      <c r="F96" s="14" t="str">
        <f>IF(OR(F95="",D96=""),"", ROUND(PRODUCT(D96,F95)/100,2))</f>
        <v/>
      </c>
      <c r="G96" s="13" t="str">
        <f>IF(D96="", "Nurodykite taikomą PVM dydį", "")</f>
        <v>Nurodykite taikomą PVM dydį</v>
      </c>
    </row>
    <row r="97" spans="1:9" x14ac:dyDescent="0.35">
      <c r="E97" s="14" t="s">
        <v>51</v>
      </c>
      <c r="F97" s="14">
        <f>IF(ISBLANK(F96), "", ROUND(SUM(F95:F96),2))</f>
        <v>0</v>
      </c>
    </row>
    <row r="101" spans="1:9" x14ac:dyDescent="0.35">
      <c r="A101" s="12" t="s">
        <v>89</v>
      </c>
      <c r="B101" s="12" t="s">
        <v>90</v>
      </c>
    </row>
    <row r="103" spans="1:9" x14ac:dyDescent="0.35">
      <c r="A103" s="12" t="s">
        <v>28</v>
      </c>
    </row>
    <row r="104" spans="1:9" s="11" customFormat="1" ht="43.5" x14ac:dyDescent="0.35">
      <c r="A104" s="57" t="s">
        <v>29</v>
      </c>
      <c r="B104" s="57" t="s">
        <v>30</v>
      </c>
      <c r="C104" s="57" t="s">
        <v>31</v>
      </c>
      <c r="D104" s="57" t="s">
        <v>32</v>
      </c>
      <c r="E104" s="57" t="s">
        <v>33</v>
      </c>
      <c r="F104" s="57" t="s">
        <v>34</v>
      </c>
      <c r="G104" s="57" t="s">
        <v>35</v>
      </c>
      <c r="H104" s="57" t="s">
        <v>36</v>
      </c>
      <c r="I104" s="57" t="s">
        <v>37</v>
      </c>
    </row>
    <row r="105" spans="1:9" s="11" customFormat="1" x14ac:dyDescent="0.35">
      <c r="A105" s="57" t="s">
        <v>91</v>
      </c>
      <c r="B105" s="57" t="s">
        <v>92</v>
      </c>
      <c r="C105" s="58"/>
      <c r="D105" s="58"/>
      <c r="E105" s="58"/>
      <c r="F105" s="58"/>
      <c r="G105" s="58"/>
      <c r="H105" s="58"/>
      <c r="I105" s="58"/>
    </row>
    <row r="106" spans="1:9" s="11" customFormat="1" ht="33.5" customHeight="1" x14ac:dyDescent="0.35">
      <c r="A106" s="58" t="s">
        <v>93</v>
      </c>
      <c r="B106" s="58" t="s">
        <v>92</v>
      </c>
      <c r="C106" s="58">
        <v>300</v>
      </c>
      <c r="D106" s="58" t="s">
        <v>41</v>
      </c>
      <c r="E106" s="59"/>
      <c r="F106" s="58" t="str">
        <f>IF(ISBLANK(E106),"", PRODUCT(C106,E106))</f>
        <v/>
      </c>
      <c r="G106" s="60"/>
      <c r="H106" s="58"/>
      <c r="I106" s="58"/>
    </row>
    <row r="107" spans="1:9" s="11" customFormat="1" ht="44.5" customHeight="1" x14ac:dyDescent="0.35">
      <c r="A107" s="58" t="s">
        <v>94</v>
      </c>
      <c r="B107" s="58" t="s">
        <v>95</v>
      </c>
      <c r="C107" s="58"/>
      <c r="D107" s="58"/>
      <c r="E107" s="58"/>
      <c r="F107" s="58"/>
      <c r="G107" s="58"/>
      <c r="H107" s="60"/>
      <c r="I107" s="60"/>
    </row>
    <row r="108" spans="1:9" s="11" customFormat="1" ht="61" customHeight="1" x14ac:dyDescent="0.35">
      <c r="A108" s="58" t="s">
        <v>94</v>
      </c>
      <c r="B108" s="58" t="s">
        <v>96</v>
      </c>
      <c r="C108" s="58"/>
      <c r="D108" s="58"/>
      <c r="E108" s="58"/>
      <c r="F108" s="58"/>
      <c r="G108" s="58"/>
      <c r="H108" s="60"/>
      <c r="I108" s="60"/>
    </row>
    <row r="109" spans="1:9" s="11" customFormat="1" ht="44.5" customHeight="1" x14ac:dyDescent="0.35">
      <c r="A109" s="58" t="s">
        <v>94</v>
      </c>
      <c r="B109" s="58" t="s">
        <v>97</v>
      </c>
      <c r="C109" s="58"/>
      <c r="D109" s="58"/>
      <c r="E109" s="58"/>
      <c r="F109" s="58"/>
      <c r="G109" s="58"/>
      <c r="H109" s="60"/>
      <c r="I109" s="60"/>
    </row>
    <row r="110" spans="1:9" s="11" customFormat="1" ht="28.5" customHeight="1" x14ac:dyDescent="0.35">
      <c r="A110" s="58" t="s">
        <v>94</v>
      </c>
      <c r="B110" s="58" t="s">
        <v>98</v>
      </c>
      <c r="C110" s="58"/>
      <c r="D110" s="58"/>
      <c r="E110" s="58"/>
      <c r="F110" s="58"/>
      <c r="G110" s="58"/>
      <c r="H110" s="60"/>
      <c r="I110" s="60"/>
    </row>
    <row r="111" spans="1:9" s="11" customFormat="1" ht="29" x14ac:dyDescent="0.35">
      <c r="E111" s="57" t="s">
        <v>48</v>
      </c>
      <c r="F111" s="57" t="str">
        <f>IF((COUNT(C106:C110)&lt;&gt;COUNT(F106:F110)),"", ROUND(SUM(F106:F110),2))</f>
        <v/>
      </c>
      <c r="G111" s="61" t="str">
        <f>IF((COUNT(C106:C110)&lt;&gt;COUNT(F106:F110)),"Neužpildytos visų objektų kainos", "")</f>
        <v>Neužpildytos visų objektų kainos</v>
      </c>
    </row>
    <row r="112" spans="1:9" s="11" customFormat="1" ht="29" x14ac:dyDescent="0.35">
      <c r="C112" s="57" t="s">
        <v>49</v>
      </c>
      <c r="D112" s="60"/>
      <c r="E112" s="57" t="s">
        <v>50</v>
      </c>
      <c r="F112" s="57" t="str">
        <f>IF(OR(F111="",D112=""),"", ROUND(PRODUCT(D112,F111)/100,2))</f>
        <v/>
      </c>
      <c r="G112" s="61" t="str">
        <f>IF(D112="", "Nurodykite taikomą PVM dydį", "")</f>
        <v>Nurodykite taikomą PVM dydį</v>
      </c>
    </row>
    <row r="113" spans="1:9" x14ac:dyDescent="0.35">
      <c r="E113" s="14" t="s">
        <v>51</v>
      </c>
      <c r="F113" s="14">
        <f>IF(ISBLANK(F112), "", ROUND(SUM(F111:F112),2))</f>
        <v>0</v>
      </c>
    </row>
    <row r="117" spans="1:9" x14ac:dyDescent="0.35">
      <c r="A117" s="12" t="s">
        <v>99</v>
      </c>
      <c r="B117" s="12" t="s">
        <v>100</v>
      </c>
    </row>
    <row r="119" spans="1:9" x14ac:dyDescent="0.35">
      <c r="A119" s="12" t="s">
        <v>28</v>
      </c>
    </row>
    <row r="120" spans="1:9" s="11" customFormat="1" ht="43.5" x14ac:dyDescent="0.35">
      <c r="A120" s="57" t="s">
        <v>29</v>
      </c>
      <c r="B120" s="57" t="s">
        <v>30</v>
      </c>
      <c r="C120" s="57" t="s">
        <v>31</v>
      </c>
      <c r="D120" s="57" t="s">
        <v>32</v>
      </c>
      <c r="E120" s="57" t="s">
        <v>33</v>
      </c>
      <c r="F120" s="57" t="s">
        <v>34</v>
      </c>
      <c r="G120" s="57" t="s">
        <v>35</v>
      </c>
      <c r="H120" s="57" t="s">
        <v>36</v>
      </c>
      <c r="I120" s="57" t="s">
        <v>37</v>
      </c>
    </row>
    <row r="121" spans="1:9" s="11" customFormat="1" x14ac:dyDescent="0.35">
      <c r="A121" s="57" t="s">
        <v>101</v>
      </c>
      <c r="B121" s="57" t="s">
        <v>102</v>
      </c>
      <c r="C121" s="58"/>
      <c r="D121" s="58"/>
      <c r="E121" s="58"/>
      <c r="F121" s="58"/>
      <c r="G121" s="58"/>
      <c r="H121" s="58"/>
      <c r="I121" s="58"/>
    </row>
    <row r="122" spans="1:9" s="11" customFormat="1" ht="32" customHeight="1" x14ac:dyDescent="0.35">
      <c r="A122" s="58" t="s">
        <v>103</v>
      </c>
      <c r="B122" s="58" t="s">
        <v>102</v>
      </c>
      <c r="C122" s="58">
        <v>115200</v>
      </c>
      <c r="D122" s="58" t="s">
        <v>41</v>
      </c>
      <c r="E122" s="59"/>
      <c r="F122" s="58" t="str">
        <f>IF(ISBLANK(E122),"", PRODUCT(C122,E122))</f>
        <v/>
      </c>
      <c r="G122" s="60"/>
      <c r="H122" s="58"/>
      <c r="I122" s="58"/>
    </row>
    <row r="123" spans="1:9" s="11" customFormat="1" ht="48" customHeight="1" x14ac:dyDescent="0.35">
      <c r="A123" s="58" t="s">
        <v>104</v>
      </c>
      <c r="B123" s="58" t="s">
        <v>105</v>
      </c>
      <c r="C123" s="58"/>
      <c r="D123" s="58"/>
      <c r="E123" s="58"/>
      <c r="F123" s="58"/>
      <c r="G123" s="58"/>
      <c r="H123" s="60"/>
      <c r="I123" s="60"/>
    </row>
    <row r="124" spans="1:9" s="11" customFormat="1" x14ac:dyDescent="0.35">
      <c r="A124" s="58" t="s">
        <v>104</v>
      </c>
      <c r="B124" s="58" t="s">
        <v>106</v>
      </c>
      <c r="C124" s="58"/>
      <c r="D124" s="58"/>
      <c r="E124" s="58"/>
      <c r="F124" s="58"/>
      <c r="G124" s="58"/>
      <c r="H124" s="60"/>
      <c r="I124" s="60"/>
    </row>
    <row r="125" spans="1:9" s="11" customFormat="1" x14ac:dyDescent="0.35">
      <c r="A125" s="58" t="s">
        <v>104</v>
      </c>
      <c r="B125" s="58" t="s">
        <v>107</v>
      </c>
      <c r="C125" s="58"/>
      <c r="D125" s="58"/>
      <c r="E125" s="58"/>
      <c r="F125" s="58"/>
      <c r="G125" s="58"/>
      <c r="H125" s="60"/>
      <c r="I125" s="60"/>
    </row>
    <row r="126" spans="1:9" s="11" customFormat="1" x14ac:dyDescent="0.35">
      <c r="A126" s="58" t="s">
        <v>104</v>
      </c>
      <c r="B126" s="58" t="s">
        <v>108</v>
      </c>
      <c r="C126" s="58"/>
      <c r="D126" s="58"/>
      <c r="E126" s="58"/>
      <c r="F126" s="58"/>
      <c r="G126" s="58"/>
      <c r="H126" s="60"/>
      <c r="I126" s="60"/>
    </row>
    <row r="127" spans="1:9" s="11" customFormat="1" x14ac:dyDescent="0.35">
      <c r="A127" s="58" t="s">
        <v>104</v>
      </c>
      <c r="B127" s="58" t="s">
        <v>109</v>
      </c>
      <c r="C127" s="58"/>
      <c r="D127" s="58"/>
      <c r="E127" s="58"/>
      <c r="F127" s="58"/>
      <c r="G127" s="58"/>
      <c r="H127" s="60"/>
      <c r="I127" s="60"/>
    </row>
    <row r="128" spans="1:9" s="11" customFormat="1" ht="29" x14ac:dyDescent="0.35">
      <c r="E128" s="57" t="s">
        <v>48</v>
      </c>
      <c r="F128" s="57" t="str">
        <f>IF((COUNT(C122:C127)&lt;&gt;COUNT(F122:F127)),"", ROUND(SUM(F122:F127),2))</f>
        <v/>
      </c>
      <c r="G128" s="61" t="str">
        <f>IF((COUNT(C122:C127)&lt;&gt;COUNT(F122:F127)),"Neužpildytos visų objektų kainos", "")</f>
        <v>Neužpildytos visų objektų kainos</v>
      </c>
    </row>
    <row r="129" spans="1:9" s="11" customFormat="1" ht="29" x14ac:dyDescent="0.35">
      <c r="C129" s="57" t="s">
        <v>49</v>
      </c>
      <c r="D129" s="60"/>
      <c r="E129" s="57" t="s">
        <v>50</v>
      </c>
      <c r="F129" s="57" t="str">
        <f>IF(OR(F128="",D129=""),"", ROUND(PRODUCT(D129,F128)/100,2))</f>
        <v/>
      </c>
      <c r="G129" s="61" t="str">
        <f>IF(D129="", "Nurodykite taikomą PVM dydį", "")</f>
        <v>Nurodykite taikomą PVM dydį</v>
      </c>
    </row>
    <row r="130" spans="1:9" s="11" customFormat="1" x14ac:dyDescent="0.35">
      <c r="E130" s="57" t="s">
        <v>51</v>
      </c>
      <c r="F130" s="57">
        <f>IF(ISBLANK(F129), "", ROUND(SUM(F128:F129),2))</f>
        <v>0</v>
      </c>
    </row>
    <row r="134" spans="1:9" s="11" customFormat="1" x14ac:dyDescent="0.35">
      <c r="A134" s="62" t="s">
        <v>110</v>
      </c>
      <c r="B134" s="62" t="s">
        <v>111</v>
      </c>
    </row>
    <row r="135" spans="1:9" s="11" customFormat="1" x14ac:dyDescent="0.35"/>
    <row r="136" spans="1:9" s="11" customFormat="1" ht="43.5" x14ac:dyDescent="0.35">
      <c r="A136" s="62" t="s">
        <v>28</v>
      </c>
    </row>
    <row r="137" spans="1:9" s="11" customFormat="1" ht="43.5" x14ac:dyDescent="0.35">
      <c r="A137" s="57" t="s">
        <v>29</v>
      </c>
      <c r="B137" s="57" t="s">
        <v>30</v>
      </c>
      <c r="C137" s="57" t="s">
        <v>31</v>
      </c>
      <c r="D137" s="57" t="s">
        <v>32</v>
      </c>
      <c r="E137" s="57" t="s">
        <v>33</v>
      </c>
      <c r="F137" s="57" t="s">
        <v>34</v>
      </c>
      <c r="G137" s="57" t="s">
        <v>35</v>
      </c>
      <c r="H137" s="57" t="s">
        <v>36</v>
      </c>
      <c r="I137" s="57" t="s">
        <v>37</v>
      </c>
    </row>
    <row r="138" spans="1:9" s="11" customFormat="1" ht="30" customHeight="1" x14ac:dyDescent="0.35">
      <c r="A138" s="57" t="s">
        <v>112</v>
      </c>
      <c r="B138" s="57" t="s">
        <v>113</v>
      </c>
      <c r="C138" s="58"/>
      <c r="D138" s="58"/>
      <c r="E138" s="58"/>
      <c r="F138" s="58"/>
      <c r="G138" s="58"/>
      <c r="H138" s="58"/>
      <c r="I138" s="58"/>
    </row>
    <row r="139" spans="1:9" s="11" customFormat="1" ht="26.5" customHeight="1" x14ac:dyDescent="0.35">
      <c r="A139" s="58" t="s">
        <v>114</v>
      </c>
      <c r="B139" s="58" t="s">
        <v>113</v>
      </c>
      <c r="C139" s="58">
        <v>2</v>
      </c>
      <c r="D139" s="58" t="s">
        <v>41</v>
      </c>
      <c r="E139" s="59"/>
      <c r="F139" s="58" t="str">
        <f>IF(ISBLANK(E139),"", PRODUCT(C139,E139))</f>
        <v/>
      </c>
      <c r="G139" s="60"/>
      <c r="H139" s="58"/>
      <c r="I139" s="58"/>
    </row>
    <row r="140" spans="1:9" s="11" customFormat="1" ht="29" customHeight="1" x14ac:dyDescent="0.35">
      <c r="A140" s="58" t="s">
        <v>115</v>
      </c>
      <c r="B140" s="58" t="s">
        <v>116</v>
      </c>
      <c r="C140" s="58"/>
      <c r="D140" s="58"/>
      <c r="E140" s="58"/>
      <c r="F140" s="58"/>
      <c r="G140" s="58"/>
      <c r="H140" s="60"/>
      <c r="I140" s="60"/>
    </row>
    <row r="141" spans="1:9" s="11" customFormat="1" ht="26.5" customHeight="1" x14ac:dyDescent="0.35">
      <c r="A141" s="58" t="s">
        <v>115</v>
      </c>
      <c r="B141" s="58" t="s">
        <v>117</v>
      </c>
      <c r="C141" s="58"/>
      <c r="D141" s="58"/>
      <c r="E141" s="58"/>
      <c r="F141" s="58"/>
      <c r="G141" s="58"/>
      <c r="H141" s="60"/>
      <c r="I141" s="60"/>
    </row>
    <row r="142" spans="1:9" s="11" customFormat="1" ht="24" customHeight="1" x14ac:dyDescent="0.35">
      <c r="A142" s="58" t="s">
        <v>115</v>
      </c>
      <c r="B142" s="58" t="s">
        <v>118</v>
      </c>
      <c r="C142" s="58"/>
      <c r="D142" s="58"/>
      <c r="E142" s="58"/>
      <c r="F142" s="58"/>
      <c r="G142" s="58"/>
      <c r="H142" s="60"/>
      <c r="I142" s="60"/>
    </row>
    <row r="143" spans="1:9" s="11" customFormat="1" ht="29" x14ac:dyDescent="0.35">
      <c r="E143" s="57" t="s">
        <v>48</v>
      </c>
      <c r="F143" s="57" t="str">
        <f>IF((COUNT(C139:C142)&lt;&gt;COUNT(F139:F142)),"", ROUND(SUM(F139:F142),2))</f>
        <v/>
      </c>
      <c r="G143" s="61" t="str">
        <f>IF((COUNT(C139:C142)&lt;&gt;COUNT(F139:F142)),"Neužpildytos visų objektų kainos", "")</f>
        <v>Neužpildytos visų objektų kainos</v>
      </c>
    </row>
    <row r="144" spans="1:9" s="11" customFormat="1" ht="29" x14ac:dyDescent="0.35">
      <c r="C144" s="57" t="s">
        <v>49</v>
      </c>
      <c r="D144" s="60"/>
      <c r="E144" s="57" t="s">
        <v>50</v>
      </c>
      <c r="F144" s="57" t="str">
        <f>IF(OR(F143="",D144=""),"", ROUND(PRODUCT(D144,F143)/100,2))</f>
        <v/>
      </c>
      <c r="G144" s="61" t="str">
        <f>IF(D144="", "Nurodykite taikomą PVM dydį", "")</f>
        <v>Nurodykite taikomą PVM dydį</v>
      </c>
    </row>
    <row r="145" spans="1:9" s="11" customFormat="1" x14ac:dyDescent="0.35">
      <c r="E145" s="57" t="s">
        <v>51</v>
      </c>
      <c r="F145" s="57">
        <f>IF(ISBLANK(F144), "", ROUND(SUM(F143:F144),2))</f>
        <v>0</v>
      </c>
    </row>
    <row r="146" spans="1:9" s="11" customFormat="1" x14ac:dyDescent="0.35"/>
    <row r="147" spans="1:9" s="11" customFormat="1" x14ac:dyDescent="0.35"/>
    <row r="148" spans="1:9" s="11" customFormat="1" x14ac:dyDescent="0.35"/>
    <row r="149" spans="1:9" s="11" customFormat="1" x14ac:dyDescent="0.35">
      <c r="A149" s="62" t="s">
        <v>119</v>
      </c>
      <c r="B149" s="62" t="s">
        <v>120</v>
      </c>
    </row>
    <row r="150" spans="1:9" s="11" customFormat="1" x14ac:dyDescent="0.35"/>
    <row r="151" spans="1:9" s="11" customFormat="1" ht="43.5" x14ac:dyDescent="0.35">
      <c r="A151" s="62" t="s">
        <v>28</v>
      </c>
    </row>
    <row r="152" spans="1:9" s="11" customFormat="1" ht="43.5" x14ac:dyDescent="0.35">
      <c r="A152" s="57" t="s">
        <v>29</v>
      </c>
      <c r="B152" s="57" t="s">
        <v>30</v>
      </c>
      <c r="C152" s="57" t="s">
        <v>31</v>
      </c>
      <c r="D152" s="57" t="s">
        <v>32</v>
      </c>
      <c r="E152" s="57" t="s">
        <v>33</v>
      </c>
      <c r="F152" s="57" t="s">
        <v>34</v>
      </c>
      <c r="G152" s="57" t="s">
        <v>35</v>
      </c>
      <c r="H152" s="57" t="s">
        <v>36</v>
      </c>
      <c r="I152" s="57" t="s">
        <v>37</v>
      </c>
    </row>
    <row r="153" spans="1:9" s="11" customFormat="1" x14ac:dyDescent="0.35">
      <c r="A153" s="57" t="s">
        <v>121</v>
      </c>
      <c r="B153" s="57" t="s">
        <v>122</v>
      </c>
      <c r="C153" s="58"/>
      <c r="D153" s="58"/>
      <c r="E153" s="58"/>
      <c r="F153" s="58"/>
      <c r="G153" s="58"/>
      <c r="H153" s="58"/>
      <c r="I153" s="58"/>
    </row>
    <row r="154" spans="1:9" s="11" customFormat="1" x14ac:dyDescent="0.35">
      <c r="A154" s="58" t="s">
        <v>123</v>
      </c>
      <c r="B154" s="58" t="s">
        <v>122</v>
      </c>
      <c r="C154" s="58">
        <v>4</v>
      </c>
      <c r="D154" s="58" t="s">
        <v>41</v>
      </c>
      <c r="E154" s="59"/>
      <c r="F154" s="58" t="str">
        <f>IF(ISBLANK(E154),"", PRODUCT(C154,E154))</f>
        <v/>
      </c>
      <c r="G154" s="60"/>
      <c r="H154" s="58"/>
      <c r="I154" s="58"/>
    </row>
    <row r="155" spans="1:9" s="11" customFormat="1" x14ac:dyDescent="0.35">
      <c r="A155" s="58" t="s">
        <v>124</v>
      </c>
      <c r="B155" s="58" t="s">
        <v>125</v>
      </c>
      <c r="C155" s="58"/>
      <c r="D155" s="58"/>
      <c r="E155" s="58"/>
      <c r="F155" s="58"/>
      <c r="G155" s="58"/>
      <c r="H155" s="60"/>
      <c r="I155" s="60"/>
    </row>
    <row r="156" spans="1:9" s="11" customFormat="1" ht="32.5" customHeight="1" x14ac:dyDescent="0.35">
      <c r="A156" s="58" t="s">
        <v>124</v>
      </c>
      <c r="B156" s="58" t="s">
        <v>126</v>
      </c>
      <c r="C156" s="58"/>
      <c r="D156" s="58"/>
      <c r="E156" s="58"/>
      <c r="F156" s="58"/>
      <c r="G156" s="58"/>
      <c r="H156" s="60"/>
      <c r="I156" s="60"/>
    </row>
    <row r="157" spans="1:9" s="11" customFormat="1" ht="31" customHeight="1" x14ac:dyDescent="0.35">
      <c r="A157" s="58" t="s">
        <v>124</v>
      </c>
      <c r="B157" s="58" t="s">
        <v>127</v>
      </c>
      <c r="C157" s="58"/>
      <c r="D157" s="58"/>
      <c r="E157" s="58"/>
      <c r="F157" s="58"/>
      <c r="G157" s="58"/>
      <c r="H157" s="60"/>
      <c r="I157" s="60"/>
    </row>
    <row r="158" spans="1:9" s="11" customFormat="1" ht="26" customHeight="1" x14ac:dyDescent="0.35">
      <c r="A158" s="58" t="s">
        <v>124</v>
      </c>
      <c r="B158" s="58" t="s">
        <v>128</v>
      </c>
      <c r="C158" s="58"/>
      <c r="D158" s="58"/>
      <c r="E158" s="58"/>
      <c r="F158" s="58"/>
      <c r="G158" s="58"/>
      <c r="H158" s="60"/>
      <c r="I158" s="60"/>
    </row>
    <row r="159" spans="1:9" s="11" customFormat="1" ht="35" customHeight="1" x14ac:dyDescent="0.35">
      <c r="A159" s="58" t="s">
        <v>124</v>
      </c>
      <c r="B159" s="58" t="s">
        <v>129</v>
      </c>
      <c r="C159" s="58"/>
      <c r="D159" s="58"/>
      <c r="E159" s="58"/>
      <c r="F159" s="58"/>
      <c r="G159" s="58"/>
      <c r="H159" s="60"/>
      <c r="I159" s="60"/>
    </row>
    <row r="160" spans="1:9" s="11" customFormat="1" ht="29" x14ac:dyDescent="0.35">
      <c r="E160" s="57" t="s">
        <v>48</v>
      </c>
      <c r="F160" s="57" t="str">
        <f>IF((COUNT(C154:C159)&lt;&gt;COUNT(F154:F159)),"", ROUND(SUM(F154:F159),2))</f>
        <v/>
      </c>
      <c r="G160" s="61" t="str">
        <f>IF((COUNT(C154:C159)&lt;&gt;COUNT(F154:F159)),"Neužpildytos visų objektų kainos", "")</f>
        <v>Neužpildytos visų objektų kainos</v>
      </c>
    </row>
    <row r="161" spans="1:9" s="11" customFormat="1" ht="29" x14ac:dyDescent="0.35">
      <c r="C161" s="57" t="s">
        <v>49</v>
      </c>
      <c r="D161" s="60"/>
      <c r="E161" s="57" t="s">
        <v>50</v>
      </c>
      <c r="F161" s="57" t="str">
        <f>IF(OR(F160="",D161=""),"", ROUND(PRODUCT(D161,F160)/100,2))</f>
        <v/>
      </c>
      <c r="G161" s="61" t="str">
        <f>IF(D161="", "Nurodykite taikomą PVM dydį", "")</f>
        <v>Nurodykite taikomą PVM dydį</v>
      </c>
    </row>
    <row r="162" spans="1:9" s="11" customFormat="1" x14ac:dyDescent="0.35">
      <c r="E162" s="57" t="s">
        <v>51</v>
      </c>
      <c r="F162" s="57">
        <f>IF(ISBLANK(F161), "", ROUND(SUM(F160:F161),2))</f>
        <v>0</v>
      </c>
    </row>
    <row r="163" spans="1:9" s="11" customFormat="1" x14ac:dyDescent="0.35"/>
    <row r="164" spans="1:9" s="11" customFormat="1" x14ac:dyDescent="0.35"/>
    <row r="165" spans="1:9" s="11" customFormat="1" x14ac:dyDescent="0.35"/>
    <row r="166" spans="1:9" s="11" customFormat="1" x14ac:dyDescent="0.35">
      <c r="A166" s="62" t="s">
        <v>130</v>
      </c>
      <c r="B166" s="62" t="s">
        <v>120</v>
      </c>
    </row>
    <row r="167" spans="1:9" s="11" customFormat="1" x14ac:dyDescent="0.35"/>
    <row r="168" spans="1:9" s="11" customFormat="1" ht="43.5" x14ac:dyDescent="0.35">
      <c r="A168" s="62" t="s">
        <v>28</v>
      </c>
    </row>
    <row r="169" spans="1:9" s="11" customFormat="1" ht="43.5" x14ac:dyDescent="0.35">
      <c r="A169" s="57" t="s">
        <v>29</v>
      </c>
      <c r="B169" s="57" t="s">
        <v>30</v>
      </c>
      <c r="C169" s="57" t="s">
        <v>31</v>
      </c>
      <c r="D169" s="57" t="s">
        <v>32</v>
      </c>
      <c r="E169" s="57" t="s">
        <v>33</v>
      </c>
      <c r="F169" s="57" t="s">
        <v>34</v>
      </c>
      <c r="G169" s="57" t="s">
        <v>35</v>
      </c>
      <c r="H169" s="57" t="s">
        <v>36</v>
      </c>
      <c r="I169" s="57" t="s">
        <v>37</v>
      </c>
    </row>
    <row r="170" spans="1:9" s="11" customFormat="1" x14ac:dyDescent="0.35">
      <c r="A170" s="57" t="s">
        <v>131</v>
      </c>
      <c r="B170" s="57" t="s">
        <v>122</v>
      </c>
      <c r="C170" s="58"/>
      <c r="D170" s="58"/>
      <c r="E170" s="58"/>
      <c r="F170" s="58"/>
      <c r="G170" s="58"/>
      <c r="H170" s="58"/>
      <c r="I170" s="58"/>
    </row>
    <row r="171" spans="1:9" s="11" customFormat="1" x14ac:dyDescent="0.35">
      <c r="A171" s="58" t="s">
        <v>132</v>
      </c>
      <c r="B171" s="58" t="s">
        <v>122</v>
      </c>
      <c r="C171" s="58">
        <v>4</v>
      </c>
      <c r="D171" s="58" t="s">
        <v>41</v>
      </c>
      <c r="E171" s="59"/>
      <c r="F171" s="58" t="str">
        <f>IF(ISBLANK(E171),"", PRODUCT(C171,E171))</f>
        <v/>
      </c>
      <c r="G171" s="60"/>
      <c r="H171" s="58"/>
      <c r="I171" s="58"/>
    </row>
    <row r="172" spans="1:9" s="11" customFormat="1" x14ac:dyDescent="0.35">
      <c r="A172" s="58" t="s">
        <v>133</v>
      </c>
      <c r="B172" s="58" t="s">
        <v>134</v>
      </c>
      <c r="C172" s="58"/>
      <c r="D172" s="58"/>
      <c r="E172" s="58"/>
      <c r="F172" s="58"/>
      <c r="G172" s="58"/>
      <c r="H172" s="60"/>
      <c r="I172" s="60"/>
    </row>
    <row r="173" spans="1:9" s="11" customFormat="1" ht="33" customHeight="1" x14ac:dyDescent="0.35">
      <c r="A173" s="58" t="s">
        <v>133</v>
      </c>
      <c r="B173" s="58" t="s">
        <v>126</v>
      </c>
      <c r="C173" s="58"/>
      <c r="D173" s="58"/>
      <c r="E173" s="58"/>
      <c r="F173" s="58"/>
      <c r="G173" s="58"/>
      <c r="H173" s="60"/>
      <c r="I173" s="60"/>
    </row>
    <row r="174" spans="1:9" s="11" customFormat="1" ht="27" customHeight="1" x14ac:dyDescent="0.35">
      <c r="A174" s="58" t="s">
        <v>133</v>
      </c>
      <c r="B174" s="58" t="s">
        <v>127</v>
      </c>
      <c r="C174" s="58"/>
      <c r="D174" s="58"/>
      <c r="E174" s="58"/>
      <c r="F174" s="58"/>
      <c r="G174" s="58"/>
      <c r="H174" s="60"/>
      <c r="I174" s="60"/>
    </row>
    <row r="175" spans="1:9" s="11" customFormat="1" ht="26" customHeight="1" x14ac:dyDescent="0.35">
      <c r="A175" s="58" t="s">
        <v>133</v>
      </c>
      <c r="B175" s="58" t="s">
        <v>128</v>
      </c>
      <c r="C175" s="58"/>
      <c r="D175" s="58"/>
      <c r="E175" s="58"/>
      <c r="F175" s="58"/>
      <c r="G175" s="58"/>
      <c r="H175" s="60"/>
      <c r="I175" s="60"/>
    </row>
    <row r="176" spans="1:9" s="11" customFormat="1" x14ac:dyDescent="0.35">
      <c r="A176" s="58" t="s">
        <v>133</v>
      </c>
      <c r="B176" s="58" t="s">
        <v>129</v>
      </c>
      <c r="C176" s="58"/>
      <c r="D176" s="58"/>
      <c r="E176" s="58"/>
      <c r="F176" s="58"/>
      <c r="G176" s="58"/>
      <c r="H176" s="60"/>
      <c r="I176" s="60"/>
    </row>
    <row r="177" spans="1:9" s="11" customFormat="1" ht="29" x14ac:dyDescent="0.35">
      <c r="E177" s="57" t="s">
        <v>48</v>
      </c>
      <c r="F177" s="57" t="str">
        <f>IF((COUNT(C171:C176)&lt;&gt;COUNT(F171:F176)),"", ROUND(SUM(F171:F176),2))</f>
        <v/>
      </c>
      <c r="G177" s="61" t="str">
        <f>IF((COUNT(C171:C176)&lt;&gt;COUNT(F171:F176)),"Neužpildytos visų objektų kainos", "")</f>
        <v>Neužpildytos visų objektų kainos</v>
      </c>
    </row>
    <row r="178" spans="1:9" s="11" customFormat="1" ht="29" x14ac:dyDescent="0.35">
      <c r="C178" s="57" t="s">
        <v>49</v>
      </c>
      <c r="D178" s="60"/>
      <c r="E178" s="57" t="s">
        <v>50</v>
      </c>
      <c r="F178" s="57" t="str">
        <f>IF(OR(F177="",D178=""),"", ROUND(PRODUCT(D178,F177)/100,2))</f>
        <v/>
      </c>
      <c r="G178" s="61" t="str">
        <f>IF(D178="", "Nurodykite taikomą PVM dydį", "")</f>
        <v>Nurodykite taikomą PVM dydį</v>
      </c>
    </row>
    <row r="179" spans="1:9" s="11" customFormat="1" x14ac:dyDescent="0.35">
      <c r="E179" s="57" t="s">
        <v>51</v>
      </c>
      <c r="F179" s="57">
        <f>IF(ISBLANK(F178), "", ROUND(SUM(F177:F178),2))</f>
        <v>0</v>
      </c>
    </row>
    <row r="180" spans="1:9" s="11" customFormat="1" x14ac:dyDescent="0.35"/>
    <row r="181" spans="1:9" s="11" customFormat="1" x14ac:dyDescent="0.35"/>
    <row r="182" spans="1:9" s="11" customFormat="1" x14ac:dyDescent="0.35"/>
    <row r="183" spans="1:9" s="11" customFormat="1" x14ac:dyDescent="0.35">
      <c r="A183" s="62" t="s">
        <v>135</v>
      </c>
      <c r="B183" s="62" t="s">
        <v>120</v>
      </c>
    </row>
    <row r="184" spans="1:9" s="11" customFormat="1" x14ac:dyDescent="0.35"/>
    <row r="185" spans="1:9" s="11" customFormat="1" ht="43.5" x14ac:dyDescent="0.35">
      <c r="A185" s="62" t="s">
        <v>28</v>
      </c>
    </row>
    <row r="186" spans="1:9" s="11" customFormat="1" ht="43.5" x14ac:dyDescent="0.35">
      <c r="A186" s="57" t="s">
        <v>29</v>
      </c>
      <c r="B186" s="57" t="s">
        <v>30</v>
      </c>
      <c r="C186" s="57" t="s">
        <v>31</v>
      </c>
      <c r="D186" s="57" t="s">
        <v>32</v>
      </c>
      <c r="E186" s="57" t="s">
        <v>33</v>
      </c>
      <c r="F186" s="57" t="s">
        <v>34</v>
      </c>
      <c r="G186" s="57" t="s">
        <v>35</v>
      </c>
      <c r="H186" s="57" t="s">
        <v>36</v>
      </c>
      <c r="I186" s="57" t="s">
        <v>37</v>
      </c>
    </row>
    <row r="187" spans="1:9" s="11" customFormat="1" x14ac:dyDescent="0.35">
      <c r="A187" s="57" t="s">
        <v>136</v>
      </c>
      <c r="B187" s="57" t="s">
        <v>122</v>
      </c>
      <c r="C187" s="58"/>
      <c r="D187" s="58"/>
      <c r="E187" s="58"/>
      <c r="F187" s="58"/>
      <c r="G187" s="58"/>
      <c r="H187" s="58"/>
      <c r="I187" s="58"/>
    </row>
    <row r="188" spans="1:9" s="11" customFormat="1" x14ac:dyDescent="0.35">
      <c r="A188" s="58" t="s">
        <v>137</v>
      </c>
      <c r="B188" s="58" t="s">
        <v>122</v>
      </c>
      <c r="C188" s="58">
        <v>4</v>
      </c>
      <c r="D188" s="58" t="s">
        <v>41</v>
      </c>
      <c r="E188" s="59"/>
      <c r="F188" s="58" t="str">
        <f>IF(ISBLANK(E188),"", PRODUCT(C188,E188))</f>
        <v/>
      </c>
      <c r="G188" s="60"/>
      <c r="H188" s="58"/>
      <c r="I188" s="58"/>
    </row>
    <row r="189" spans="1:9" s="11" customFormat="1" x14ac:dyDescent="0.35">
      <c r="A189" s="58" t="s">
        <v>138</v>
      </c>
      <c r="B189" s="58" t="s">
        <v>139</v>
      </c>
      <c r="C189" s="58"/>
      <c r="D189" s="58"/>
      <c r="E189" s="58"/>
      <c r="F189" s="58"/>
      <c r="G189" s="58"/>
      <c r="H189" s="60"/>
      <c r="I189" s="60"/>
    </row>
    <row r="190" spans="1:9" s="11" customFormat="1" ht="31" customHeight="1" x14ac:dyDescent="0.35">
      <c r="A190" s="58" t="s">
        <v>138</v>
      </c>
      <c r="B190" s="58" t="s">
        <v>126</v>
      </c>
      <c r="C190" s="58"/>
      <c r="D190" s="58"/>
      <c r="E190" s="58"/>
      <c r="F190" s="58"/>
      <c r="G190" s="58"/>
      <c r="H190" s="60"/>
      <c r="I190" s="60"/>
    </row>
    <row r="191" spans="1:9" s="11" customFormat="1" ht="26.5" customHeight="1" x14ac:dyDescent="0.35">
      <c r="A191" s="58" t="s">
        <v>138</v>
      </c>
      <c r="B191" s="58" t="s">
        <v>127</v>
      </c>
      <c r="C191" s="58"/>
      <c r="D191" s="58"/>
      <c r="E191" s="58"/>
      <c r="F191" s="58"/>
      <c r="G191" s="58"/>
      <c r="H191" s="60"/>
      <c r="I191" s="60"/>
    </row>
    <row r="192" spans="1:9" s="11" customFormat="1" ht="28" customHeight="1" x14ac:dyDescent="0.35">
      <c r="A192" s="58" t="s">
        <v>138</v>
      </c>
      <c r="B192" s="58" t="s">
        <v>128</v>
      </c>
      <c r="C192" s="58"/>
      <c r="D192" s="58"/>
      <c r="E192" s="58"/>
      <c r="F192" s="58"/>
      <c r="G192" s="58"/>
      <c r="H192" s="60"/>
      <c r="I192" s="60"/>
    </row>
    <row r="193" spans="1:9" s="11" customFormat="1" x14ac:dyDescent="0.35">
      <c r="A193" s="58" t="s">
        <v>138</v>
      </c>
      <c r="B193" s="58" t="s">
        <v>129</v>
      </c>
      <c r="C193" s="58"/>
      <c r="D193" s="58"/>
      <c r="E193" s="58"/>
      <c r="F193" s="58"/>
      <c r="G193" s="58"/>
      <c r="H193" s="60"/>
      <c r="I193" s="60"/>
    </row>
    <row r="194" spans="1:9" s="11" customFormat="1" ht="29" x14ac:dyDescent="0.35">
      <c r="E194" s="57" t="s">
        <v>48</v>
      </c>
      <c r="F194" s="57" t="str">
        <f>IF((COUNT(C188:C193)&lt;&gt;COUNT(F188:F193)),"", ROUND(SUM(F188:F193),2))</f>
        <v/>
      </c>
      <c r="G194" s="61" t="str">
        <f>IF((COUNT(C188:C193)&lt;&gt;COUNT(F188:F193)),"Neužpildytos visų objektų kainos", "")</f>
        <v>Neužpildytos visų objektų kainos</v>
      </c>
    </row>
    <row r="195" spans="1:9" s="11" customFormat="1" ht="29" x14ac:dyDescent="0.35">
      <c r="C195" s="57" t="s">
        <v>49</v>
      </c>
      <c r="D195" s="60"/>
      <c r="E195" s="57" t="s">
        <v>50</v>
      </c>
      <c r="F195" s="57" t="str">
        <f>IF(OR(F194="",D195=""),"", ROUND(PRODUCT(D195,F194)/100,2))</f>
        <v/>
      </c>
      <c r="G195" s="61" t="str">
        <f>IF(D195="", "Nurodykite taikomą PVM dydį", "")</f>
        <v>Nurodykite taikomą PVM dydį</v>
      </c>
    </row>
    <row r="196" spans="1:9" s="11" customFormat="1" x14ac:dyDescent="0.35">
      <c r="E196" s="57" t="s">
        <v>51</v>
      </c>
      <c r="F196" s="57">
        <f>IF(ISBLANK(F195), "", ROUND(SUM(F194:F195),2))</f>
        <v>0</v>
      </c>
    </row>
    <row r="197" spans="1:9" s="11" customFormat="1" x14ac:dyDescent="0.35"/>
    <row r="198" spans="1:9" s="11" customFormat="1" x14ac:dyDescent="0.35"/>
    <row r="199" spans="1:9" s="11" customFormat="1" x14ac:dyDescent="0.35"/>
    <row r="200" spans="1:9" s="11" customFormat="1" x14ac:dyDescent="0.35">
      <c r="A200" s="62" t="s">
        <v>140</v>
      </c>
      <c r="B200" s="62" t="s">
        <v>141</v>
      </c>
    </row>
    <row r="201" spans="1:9" s="11" customFormat="1" x14ac:dyDescent="0.35"/>
    <row r="202" spans="1:9" s="11" customFormat="1" ht="43.5" x14ac:dyDescent="0.35">
      <c r="A202" s="62" t="s">
        <v>28</v>
      </c>
    </row>
    <row r="203" spans="1:9" s="11" customFormat="1" ht="43.5" x14ac:dyDescent="0.35">
      <c r="A203" s="57" t="s">
        <v>29</v>
      </c>
      <c r="B203" s="57" t="s">
        <v>30</v>
      </c>
      <c r="C203" s="57" t="s">
        <v>31</v>
      </c>
      <c r="D203" s="57" t="s">
        <v>32</v>
      </c>
      <c r="E203" s="57" t="s">
        <v>33</v>
      </c>
      <c r="F203" s="57" t="s">
        <v>34</v>
      </c>
      <c r="G203" s="57" t="s">
        <v>35</v>
      </c>
      <c r="H203" s="57" t="s">
        <v>36</v>
      </c>
      <c r="I203" s="57" t="s">
        <v>37</v>
      </c>
    </row>
    <row r="204" spans="1:9" s="11" customFormat="1" x14ac:dyDescent="0.35">
      <c r="A204" s="57" t="s">
        <v>142</v>
      </c>
      <c r="B204" s="57" t="s">
        <v>143</v>
      </c>
      <c r="C204" s="58"/>
      <c r="D204" s="58"/>
      <c r="E204" s="58"/>
      <c r="F204" s="58"/>
      <c r="G204" s="58"/>
      <c r="H204" s="58"/>
      <c r="I204" s="58"/>
    </row>
    <row r="205" spans="1:9" s="11" customFormat="1" x14ac:dyDescent="0.35">
      <c r="A205" s="58" t="s">
        <v>144</v>
      </c>
      <c r="B205" s="58" t="s">
        <v>143</v>
      </c>
      <c r="C205" s="58">
        <v>50</v>
      </c>
      <c r="D205" s="58" t="s">
        <v>41</v>
      </c>
      <c r="E205" s="59"/>
      <c r="F205" s="58" t="str">
        <f>IF(ISBLANK(E205),"", PRODUCT(C205,E205))</f>
        <v/>
      </c>
      <c r="G205" s="60"/>
      <c r="H205" s="58"/>
      <c r="I205" s="58"/>
    </row>
    <row r="206" spans="1:9" s="11" customFormat="1" x14ac:dyDescent="0.35">
      <c r="A206" s="58" t="s">
        <v>145</v>
      </c>
      <c r="B206" s="58" t="s">
        <v>146</v>
      </c>
      <c r="C206" s="58"/>
      <c r="D206" s="58"/>
      <c r="E206" s="58"/>
      <c r="F206" s="58"/>
      <c r="G206" s="58"/>
      <c r="H206" s="60"/>
      <c r="I206" s="60"/>
    </row>
    <row r="207" spans="1:9" s="11" customFormat="1" ht="28" customHeight="1" x14ac:dyDescent="0.35">
      <c r="A207" s="58" t="s">
        <v>145</v>
      </c>
      <c r="B207" s="58" t="s">
        <v>126</v>
      </c>
      <c r="C207" s="58"/>
      <c r="D207" s="58"/>
      <c r="E207" s="58"/>
      <c r="F207" s="58"/>
      <c r="G207" s="58"/>
      <c r="H207" s="60"/>
      <c r="I207" s="60"/>
    </row>
    <row r="208" spans="1:9" s="11" customFormat="1" ht="34.5" customHeight="1" x14ac:dyDescent="0.35">
      <c r="A208" s="58" t="s">
        <v>145</v>
      </c>
      <c r="B208" s="58" t="s">
        <v>127</v>
      </c>
      <c r="C208" s="58"/>
      <c r="D208" s="58"/>
      <c r="E208" s="58"/>
      <c r="F208" s="58"/>
      <c r="G208" s="58"/>
      <c r="H208" s="60"/>
      <c r="I208" s="60"/>
    </row>
    <row r="209" spans="1:9" s="11" customFormat="1" ht="29" customHeight="1" x14ac:dyDescent="0.35">
      <c r="A209" s="58" t="s">
        <v>145</v>
      </c>
      <c r="B209" s="58" t="s">
        <v>147</v>
      </c>
      <c r="C209" s="58"/>
      <c r="D209" s="58"/>
      <c r="E209" s="58"/>
      <c r="F209" s="58"/>
      <c r="G209" s="58"/>
      <c r="H209" s="60"/>
      <c r="I209" s="60"/>
    </row>
    <row r="210" spans="1:9" s="11" customFormat="1" x14ac:dyDescent="0.35">
      <c r="A210" s="58" t="s">
        <v>145</v>
      </c>
      <c r="B210" s="58" t="s">
        <v>148</v>
      </c>
      <c r="C210" s="58"/>
      <c r="D210" s="58"/>
      <c r="E210" s="58"/>
      <c r="F210" s="58"/>
      <c r="G210" s="58"/>
      <c r="H210" s="60"/>
      <c r="I210" s="60"/>
    </row>
    <row r="211" spans="1:9" s="11" customFormat="1" ht="29" x14ac:dyDescent="0.35">
      <c r="E211" s="57" t="s">
        <v>48</v>
      </c>
      <c r="F211" s="57" t="str">
        <f>IF((COUNT(C205:C210)&lt;&gt;COUNT(F205:F210)),"", ROUND(SUM(F205:F210),2))</f>
        <v/>
      </c>
      <c r="G211" s="61" t="str">
        <f>IF((COUNT(C205:C210)&lt;&gt;COUNT(F205:F210)),"Neužpildytos visų objektų kainos", "")</f>
        <v>Neužpildytos visų objektų kainos</v>
      </c>
    </row>
    <row r="212" spans="1:9" s="11" customFormat="1" ht="29" x14ac:dyDescent="0.35">
      <c r="C212" s="57" t="s">
        <v>49</v>
      </c>
      <c r="D212" s="60"/>
      <c r="E212" s="57" t="s">
        <v>50</v>
      </c>
      <c r="F212" s="57" t="str">
        <f>IF(OR(F211="",D212=""),"", ROUND(PRODUCT(D212,F211)/100,2))</f>
        <v/>
      </c>
      <c r="G212" s="61" t="str">
        <f>IF(D212="", "Nurodykite taikomą PVM dydį", "")</f>
        <v>Nurodykite taikomą PVM dydį</v>
      </c>
    </row>
    <row r="213" spans="1:9" s="11" customFormat="1" x14ac:dyDescent="0.35">
      <c r="E213" s="57" t="s">
        <v>51</v>
      </c>
      <c r="F213" s="57">
        <f>IF(ISBLANK(F212), "", ROUND(SUM(F211:F212),2))</f>
        <v>0</v>
      </c>
    </row>
    <row r="214" spans="1:9" s="11" customFormat="1" x14ac:dyDescent="0.35"/>
    <row r="215" spans="1:9" s="11" customFormat="1" x14ac:dyDescent="0.35"/>
    <row r="216" spans="1:9" s="11" customFormat="1" x14ac:dyDescent="0.35"/>
    <row r="217" spans="1:9" s="11" customFormat="1" x14ac:dyDescent="0.35">
      <c r="A217" s="62" t="s">
        <v>149</v>
      </c>
      <c r="B217" s="62" t="s">
        <v>141</v>
      </c>
    </row>
    <row r="218" spans="1:9" s="11" customFormat="1" x14ac:dyDescent="0.35"/>
    <row r="219" spans="1:9" s="11" customFormat="1" ht="43.5" x14ac:dyDescent="0.35">
      <c r="A219" s="62" t="s">
        <v>28</v>
      </c>
    </row>
    <row r="220" spans="1:9" s="11" customFormat="1" ht="43.5" x14ac:dyDescent="0.35">
      <c r="A220" s="57" t="s">
        <v>29</v>
      </c>
      <c r="B220" s="57" t="s">
        <v>30</v>
      </c>
      <c r="C220" s="57" t="s">
        <v>31</v>
      </c>
      <c r="D220" s="57" t="s">
        <v>32</v>
      </c>
      <c r="E220" s="57" t="s">
        <v>33</v>
      </c>
      <c r="F220" s="57" t="s">
        <v>34</v>
      </c>
      <c r="G220" s="57" t="s">
        <v>35</v>
      </c>
      <c r="H220" s="57" t="s">
        <v>36</v>
      </c>
      <c r="I220" s="57" t="s">
        <v>37</v>
      </c>
    </row>
    <row r="221" spans="1:9" s="11" customFormat="1" x14ac:dyDescent="0.35">
      <c r="A221" s="57" t="s">
        <v>150</v>
      </c>
      <c r="B221" s="57" t="s">
        <v>143</v>
      </c>
      <c r="C221" s="58"/>
      <c r="D221" s="58"/>
      <c r="E221" s="58"/>
      <c r="F221" s="58"/>
      <c r="G221" s="58"/>
      <c r="H221" s="58"/>
      <c r="I221" s="58"/>
    </row>
    <row r="222" spans="1:9" s="11" customFormat="1" x14ac:dyDescent="0.35">
      <c r="A222" s="58" t="s">
        <v>151</v>
      </c>
      <c r="B222" s="58" t="s">
        <v>143</v>
      </c>
      <c r="C222" s="58">
        <v>50</v>
      </c>
      <c r="D222" s="58" t="s">
        <v>41</v>
      </c>
      <c r="E222" s="59"/>
      <c r="F222" s="58" t="str">
        <f>IF(ISBLANK(E222),"", PRODUCT(C222,E222))</f>
        <v/>
      </c>
      <c r="G222" s="60"/>
      <c r="H222" s="58"/>
      <c r="I222" s="58"/>
    </row>
    <row r="223" spans="1:9" s="11" customFormat="1" x14ac:dyDescent="0.35">
      <c r="A223" s="58" t="s">
        <v>152</v>
      </c>
      <c r="B223" s="58" t="s">
        <v>146</v>
      </c>
      <c r="C223" s="58"/>
      <c r="D223" s="58"/>
      <c r="E223" s="58"/>
      <c r="F223" s="58"/>
      <c r="G223" s="58"/>
      <c r="H223" s="60"/>
      <c r="I223" s="60"/>
    </row>
    <row r="224" spans="1:9" s="11" customFormat="1" ht="28.5" customHeight="1" x14ac:dyDescent="0.35">
      <c r="A224" s="58" t="s">
        <v>152</v>
      </c>
      <c r="B224" s="58" t="s">
        <v>126</v>
      </c>
      <c r="C224" s="58"/>
      <c r="D224" s="58"/>
      <c r="E224" s="58"/>
      <c r="F224" s="58"/>
      <c r="G224" s="58"/>
      <c r="H224" s="60"/>
      <c r="I224" s="60"/>
    </row>
    <row r="225" spans="1:9" s="11" customFormat="1" x14ac:dyDescent="0.35">
      <c r="A225" s="58" t="s">
        <v>152</v>
      </c>
      <c r="B225" s="58" t="s">
        <v>127</v>
      </c>
      <c r="C225" s="58"/>
      <c r="D225" s="58"/>
      <c r="E225" s="58"/>
      <c r="F225" s="58"/>
      <c r="G225" s="58"/>
      <c r="H225" s="60"/>
      <c r="I225" s="60"/>
    </row>
    <row r="226" spans="1:9" s="11" customFormat="1" ht="31" customHeight="1" x14ac:dyDescent="0.35">
      <c r="A226" s="58" t="s">
        <v>152</v>
      </c>
      <c r="B226" s="58" t="s">
        <v>153</v>
      </c>
      <c r="C226" s="58"/>
      <c r="D226" s="58"/>
      <c r="E226" s="58"/>
      <c r="F226" s="58"/>
      <c r="G226" s="58"/>
      <c r="H226" s="60"/>
      <c r="I226" s="60"/>
    </row>
    <row r="227" spans="1:9" s="11" customFormat="1" x14ac:dyDescent="0.35">
      <c r="A227" s="58" t="s">
        <v>152</v>
      </c>
      <c r="B227" s="58" t="s">
        <v>148</v>
      </c>
      <c r="C227" s="58"/>
      <c r="D227" s="58"/>
      <c r="E227" s="58"/>
      <c r="F227" s="58"/>
      <c r="G227" s="58"/>
      <c r="H227" s="60"/>
      <c r="I227" s="60"/>
    </row>
    <row r="228" spans="1:9" s="11" customFormat="1" ht="29" x14ac:dyDescent="0.35">
      <c r="E228" s="57" t="s">
        <v>48</v>
      </c>
      <c r="F228" s="57" t="str">
        <f>IF((COUNT(C222:C227)&lt;&gt;COUNT(F222:F227)),"", ROUND(SUM(F222:F227),2))</f>
        <v/>
      </c>
      <c r="G228" s="61" t="str">
        <f>IF((COUNT(C222:C227)&lt;&gt;COUNT(F222:F227)),"Neužpildytos visų objektų kainos", "")</f>
        <v>Neužpildytos visų objektų kainos</v>
      </c>
    </row>
    <row r="229" spans="1:9" s="11" customFormat="1" ht="29" x14ac:dyDescent="0.35">
      <c r="C229" s="57" t="s">
        <v>49</v>
      </c>
      <c r="D229" s="60"/>
      <c r="E229" s="57" t="s">
        <v>50</v>
      </c>
      <c r="F229" s="57" t="str">
        <f>IF(OR(F228="",D229=""),"", ROUND(PRODUCT(D229,F228)/100,2))</f>
        <v/>
      </c>
      <c r="G229" s="61" t="str">
        <f>IF(D229="", "Nurodykite taikomą PVM dydį", "")</f>
        <v>Nurodykite taikomą PVM dydį</v>
      </c>
    </row>
    <row r="230" spans="1:9" s="11" customFormat="1" x14ac:dyDescent="0.35">
      <c r="E230" s="57" t="s">
        <v>51</v>
      </c>
      <c r="F230" s="57">
        <f>IF(ISBLANK(F229), "", ROUND(SUM(F228:F229),2))</f>
        <v>0</v>
      </c>
    </row>
    <row r="231" spans="1:9" s="11" customFormat="1" x14ac:dyDescent="0.35"/>
    <row r="232" spans="1:9" s="11" customFormat="1" x14ac:dyDescent="0.35"/>
    <row r="233" spans="1:9" s="11" customFormat="1" x14ac:dyDescent="0.35"/>
    <row r="234" spans="1:9" s="11" customFormat="1" x14ac:dyDescent="0.35">
      <c r="A234" s="62" t="s">
        <v>154</v>
      </c>
      <c r="B234" s="62" t="s">
        <v>141</v>
      </c>
    </row>
    <row r="235" spans="1:9" s="11" customFormat="1" x14ac:dyDescent="0.35"/>
    <row r="236" spans="1:9" s="11" customFormat="1" ht="43.5" x14ac:dyDescent="0.35">
      <c r="A236" s="62" t="s">
        <v>28</v>
      </c>
    </row>
    <row r="237" spans="1:9" s="11" customFormat="1" ht="43.5" x14ac:dyDescent="0.35">
      <c r="A237" s="57" t="s">
        <v>29</v>
      </c>
      <c r="B237" s="57" t="s">
        <v>30</v>
      </c>
      <c r="C237" s="57" t="s">
        <v>31</v>
      </c>
      <c r="D237" s="57" t="s">
        <v>32</v>
      </c>
      <c r="E237" s="57" t="s">
        <v>33</v>
      </c>
      <c r="F237" s="57" t="s">
        <v>34</v>
      </c>
      <c r="G237" s="57" t="s">
        <v>35</v>
      </c>
      <c r="H237" s="57" t="s">
        <v>36</v>
      </c>
      <c r="I237" s="57" t="s">
        <v>37</v>
      </c>
    </row>
    <row r="238" spans="1:9" s="11" customFormat="1" x14ac:dyDescent="0.35">
      <c r="A238" s="57" t="s">
        <v>155</v>
      </c>
      <c r="B238" s="57" t="s">
        <v>143</v>
      </c>
      <c r="C238" s="58"/>
      <c r="D238" s="58"/>
      <c r="E238" s="58"/>
      <c r="F238" s="58"/>
      <c r="G238" s="58"/>
      <c r="H238" s="58"/>
      <c r="I238" s="58"/>
    </row>
    <row r="239" spans="1:9" s="11" customFormat="1" x14ac:dyDescent="0.35">
      <c r="A239" s="58" t="s">
        <v>156</v>
      </c>
      <c r="B239" s="58" t="s">
        <v>143</v>
      </c>
      <c r="C239" s="58">
        <v>50</v>
      </c>
      <c r="D239" s="58" t="s">
        <v>41</v>
      </c>
      <c r="E239" s="59"/>
      <c r="F239" s="58" t="str">
        <f>IF(ISBLANK(E239),"", PRODUCT(C239,E239))</f>
        <v/>
      </c>
      <c r="G239" s="60"/>
      <c r="H239" s="58"/>
      <c r="I239" s="58"/>
    </row>
    <row r="240" spans="1:9" s="11" customFormat="1" x14ac:dyDescent="0.35">
      <c r="A240" s="58" t="s">
        <v>157</v>
      </c>
      <c r="B240" s="58" t="s">
        <v>146</v>
      </c>
      <c r="C240" s="58"/>
      <c r="D240" s="58"/>
      <c r="E240" s="58"/>
      <c r="F240" s="58"/>
      <c r="G240" s="58"/>
      <c r="H240" s="60"/>
      <c r="I240" s="60"/>
    </row>
    <row r="241" spans="1:9" s="11" customFormat="1" ht="28" customHeight="1" x14ac:dyDescent="0.35">
      <c r="A241" s="58" t="s">
        <v>157</v>
      </c>
      <c r="B241" s="58" t="s">
        <v>126</v>
      </c>
      <c r="C241" s="58"/>
      <c r="D241" s="58"/>
      <c r="E241" s="58"/>
      <c r="F241" s="58"/>
      <c r="G241" s="58"/>
      <c r="H241" s="60"/>
      <c r="I241" s="60"/>
    </row>
    <row r="242" spans="1:9" s="11" customFormat="1" x14ac:dyDescent="0.35">
      <c r="A242" s="58" t="s">
        <v>157</v>
      </c>
      <c r="B242" s="58" t="s">
        <v>127</v>
      </c>
      <c r="C242" s="58"/>
      <c r="D242" s="58"/>
      <c r="E242" s="58"/>
      <c r="F242" s="58"/>
      <c r="G242" s="58"/>
      <c r="H242" s="60"/>
      <c r="I242" s="60"/>
    </row>
    <row r="243" spans="1:9" s="11" customFormat="1" ht="32" customHeight="1" x14ac:dyDescent="0.35">
      <c r="A243" s="58" t="s">
        <v>157</v>
      </c>
      <c r="B243" s="58" t="s">
        <v>158</v>
      </c>
      <c r="C243" s="58"/>
      <c r="D243" s="58"/>
      <c r="E243" s="58"/>
      <c r="F243" s="58"/>
      <c r="G243" s="58"/>
      <c r="H243" s="60"/>
      <c r="I243" s="60"/>
    </row>
    <row r="244" spans="1:9" s="11" customFormat="1" x14ac:dyDescent="0.35">
      <c r="A244" s="58" t="s">
        <v>157</v>
      </c>
      <c r="B244" s="58" t="s">
        <v>148</v>
      </c>
      <c r="C244" s="58"/>
      <c r="D244" s="58"/>
      <c r="E244" s="58"/>
      <c r="F244" s="58"/>
      <c r="G244" s="58"/>
      <c r="H244" s="60"/>
      <c r="I244" s="60"/>
    </row>
    <row r="245" spans="1:9" s="11" customFormat="1" ht="29" x14ac:dyDescent="0.35">
      <c r="E245" s="57" t="s">
        <v>48</v>
      </c>
      <c r="F245" s="57" t="str">
        <f>IF((COUNT(C239:C244)&lt;&gt;COUNT(F239:F244)),"", ROUND(SUM(F239:F244),2))</f>
        <v/>
      </c>
      <c r="G245" s="61" t="str">
        <f>IF((COUNT(C239:C244)&lt;&gt;COUNT(F239:F244)),"Neužpildytos visų objektų kainos", "")</f>
        <v>Neužpildytos visų objektų kainos</v>
      </c>
    </row>
    <row r="246" spans="1:9" s="11" customFormat="1" ht="29" x14ac:dyDescent="0.35">
      <c r="C246" s="57" t="s">
        <v>49</v>
      </c>
      <c r="D246" s="60"/>
      <c r="E246" s="57" t="s">
        <v>50</v>
      </c>
      <c r="F246" s="57" t="str">
        <f>IF(OR(F245="",D246=""),"", ROUND(PRODUCT(D246,F245)/100,2))</f>
        <v/>
      </c>
      <c r="G246" s="61" t="str">
        <f>IF(D246="", "Nurodykite taikomą PVM dydį", "")</f>
        <v>Nurodykite taikomą PVM dydį</v>
      </c>
    </row>
    <row r="247" spans="1:9" s="11" customFormat="1" x14ac:dyDescent="0.35">
      <c r="E247" s="57" t="s">
        <v>51</v>
      </c>
      <c r="F247" s="57">
        <f>IF(ISBLANK(F246), "", ROUND(SUM(F245:F246),2))</f>
        <v>0</v>
      </c>
    </row>
  </sheetData>
  <mergeCells count="29">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31496062992125984" right="0.31496062992125984" top="0.55118110236220474" bottom="0.55118110236220474" header="0.11811023622047245" footer="0.11811023622047245"/>
  <pageSetup paperSize="9" scale="7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55" t="s">
        <v>159</v>
      </c>
      <c r="B2" s="23"/>
      <c r="C2" s="23"/>
      <c r="D2" s="23"/>
      <c r="E2" s="23"/>
      <c r="F2" s="23"/>
      <c r="G2" s="23"/>
      <c r="H2" s="23"/>
      <c r="I2" s="23"/>
      <c r="J2" s="23"/>
      <c r="K2" s="23"/>
    </row>
    <row r="3" spans="1:11" x14ac:dyDescent="0.35">
      <c r="A3" s="23"/>
      <c r="B3" s="23"/>
      <c r="C3" s="23"/>
      <c r="D3" s="23"/>
      <c r="E3" s="23"/>
      <c r="F3" s="23"/>
      <c r="G3" s="23"/>
      <c r="H3" s="23"/>
      <c r="I3" s="23"/>
      <c r="J3" s="23"/>
      <c r="K3" s="23"/>
    </row>
    <row r="4" spans="1:11" ht="16" customHeight="1" thickBot="1" x14ac:dyDescent="0.4">
      <c r="A4" s="6"/>
      <c r="B4" s="6"/>
      <c r="C4" s="6"/>
      <c r="D4" s="6"/>
      <c r="E4" s="6"/>
      <c r="F4" s="6"/>
      <c r="G4" s="6"/>
      <c r="H4" s="6"/>
      <c r="I4" s="6"/>
      <c r="J4" s="6"/>
    </row>
    <row r="5" spans="1:11" ht="48" customHeight="1" x14ac:dyDescent="0.35">
      <c r="A5" s="42" t="s">
        <v>160</v>
      </c>
      <c r="B5" s="31"/>
      <c r="C5" s="29" t="s">
        <v>161</v>
      </c>
      <c r="D5" s="30"/>
      <c r="E5" s="31"/>
      <c r="F5" s="29" t="s">
        <v>162</v>
      </c>
      <c r="G5" s="30"/>
      <c r="H5" s="31"/>
      <c r="I5" s="29" t="s">
        <v>163</v>
      </c>
      <c r="J5" s="31"/>
      <c r="K5" s="8" t="s">
        <v>164</v>
      </c>
    </row>
    <row r="6" spans="1:11" ht="49" customHeight="1" x14ac:dyDescent="0.35">
      <c r="A6" s="36"/>
      <c r="B6" s="22"/>
      <c r="C6" s="32"/>
      <c r="D6" s="33"/>
      <c r="E6" s="22"/>
      <c r="F6" s="32"/>
      <c r="G6" s="33"/>
      <c r="H6" s="22"/>
      <c r="I6" s="32"/>
      <c r="J6" s="22"/>
      <c r="K6" s="16"/>
    </row>
    <row r="7" spans="1:11" ht="49" customHeight="1" x14ac:dyDescent="0.35">
      <c r="A7" s="36"/>
      <c r="B7" s="22"/>
      <c r="C7" s="32"/>
      <c r="D7" s="33"/>
      <c r="E7" s="22"/>
      <c r="F7" s="32"/>
      <c r="G7" s="33"/>
      <c r="H7" s="22"/>
      <c r="I7" s="32"/>
      <c r="J7" s="22"/>
      <c r="K7" s="16"/>
    </row>
    <row r="8" spans="1:11" ht="49" customHeight="1" x14ac:dyDescent="0.35">
      <c r="A8" s="36"/>
      <c r="B8" s="22"/>
      <c r="C8" s="32"/>
      <c r="D8" s="33"/>
      <c r="E8" s="22"/>
      <c r="F8" s="32"/>
      <c r="G8" s="33"/>
      <c r="H8" s="22"/>
      <c r="I8" s="32"/>
      <c r="J8" s="22"/>
      <c r="K8" s="16"/>
    </row>
    <row r="9" spans="1:11" ht="49" customHeight="1" x14ac:dyDescent="0.35">
      <c r="A9" s="36"/>
      <c r="B9" s="22"/>
      <c r="C9" s="32"/>
      <c r="D9" s="33"/>
      <c r="E9" s="22"/>
      <c r="F9" s="32"/>
      <c r="G9" s="33"/>
      <c r="H9" s="22"/>
      <c r="I9" s="32"/>
      <c r="J9" s="22"/>
      <c r="K9" s="16"/>
    </row>
    <row r="10" spans="1:11" ht="49" customHeight="1" x14ac:dyDescent="0.35">
      <c r="A10" s="36"/>
      <c r="B10" s="22"/>
      <c r="C10" s="32"/>
      <c r="D10" s="33"/>
      <c r="E10" s="22"/>
      <c r="F10" s="32"/>
      <c r="G10" s="33"/>
      <c r="H10" s="22"/>
      <c r="I10" s="32"/>
      <c r="J10" s="22"/>
      <c r="K10" s="16"/>
    </row>
    <row r="11" spans="1:11" ht="49" customHeight="1" x14ac:dyDescent="0.35">
      <c r="A11" s="36"/>
      <c r="B11" s="22"/>
      <c r="C11" s="32"/>
      <c r="D11" s="33"/>
      <c r="E11" s="22"/>
      <c r="F11" s="32"/>
      <c r="G11" s="33"/>
      <c r="H11" s="22"/>
      <c r="I11" s="32"/>
      <c r="J11" s="22"/>
      <c r="K11" s="16"/>
    </row>
    <row r="12" spans="1:11" ht="49" customHeight="1" x14ac:dyDescent="0.35">
      <c r="A12" s="36"/>
      <c r="B12" s="22"/>
      <c r="C12" s="32"/>
      <c r="D12" s="33"/>
      <c r="E12" s="22"/>
      <c r="F12" s="32"/>
      <c r="G12" s="33"/>
      <c r="H12" s="22"/>
      <c r="I12" s="32"/>
      <c r="J12" s="22"/>
      <c r="K12" s="16"/>
    </row>
    <row r="13" spans="1:11" ht="49" customHeight="1" x14ac:dyDescent="0.35">
      <c r="A13" s="36"/>
      <c r="B13" s="22"/>
      <c r="C13" s="32"/>
      <c r="D13" s="33"/>
      <c r="E13" s="22"/>
      <c r="F13" s="32"/>
      <c r="G13" s="33"/>
      <c r="H13" s="22"/>
      <c r="I13" s="32"/>
      <c r="J13" s="22"/>
      <c r="K13" s="16"/>
    </row>
    <row r="14" spans="1:11" ht="49" customHeight="1" x14ac:dyDescent="0.35">
      <c r="A14" s="36"/>
      <c r="B14" s="22"/>
      <c r="C14" s="32"/>
      <c r="D14" s="33"/>
      <c r="E14" s="22"/>
      <c r="F14" s="32"/>
      <c r="G14" s="33"/>
      <c r="H14" s="22"/>
      <c r="I14" s="32"/>
      <c r="J14" s="22"/>
      <c r="K14" s="16"/>
    </row>
    <row r="15" spans="1:11" ht="48" customHeight="1" thickBot="1" x14ac:dyDescent="0.4">
      <c r="A15" s="27"/>
      <c r="B15" s="28"/>
      <c r="C15" s="44"/>
      <c r="D15" s="49"/>
      <c r="E15" s="28"/>
      <c r="F15" s="44"/>
      <c r="G15" s="49"/>
      <c r="H15" s="28"/>
      <c r="I15" s="44"/>
      <c r="J15" s="28"/>
      <c r="K15" s="17"/>
    </row>
    <row r="16" spans="1:11" ht="19" customHeight="1" x14ac:dyDescent="0.35">
      <c r="A16" s="9"/>
      <c r="B16" s="9"/>
      <c r="C16" s="9"/>
      <c r="D16" s="9"/>
      <c r="E16" s="9"/>
      <c r="F16" s="9"/>
      <c r="G16" s="9"/>
      <c r="H16" s="9"/>
      <c r="I16" s="9"/>
      <c r="J16" s="9"/>
      <c r="K16" s="10"/>
    </row>
    <row r="17" spans="1:11" ht="49" customHeight="1" x14ac:dyDescent="0.35">
      <c r="A17" s="40" t="s">
        <v>165</v>
      </c>
      <c r="B17" s="23"/>
      <c r="C17" s="23"/>
      <c r="D17" s="23"/>
      <c r="E17" s="23"/>
      <c r="F17" s="23"/>
      <c r="G17" s="23"/>
      <c r="H17" s="23"/>
      <c r="I17" s="23"/>
      <c r="J17" s="23"/>
      <c r="K17" s="23"/>
    </row>
    <row r="18" spans="1:11" ht="16" customHeight="1" thickBot="1" x14ac:dyDescent="0.4">
      <c r="A18" s="9"/>
      <c r="B18" s="9"/>
      <c r="C18" s="9"/>
      <c r="D18" s="9"/>
      <c r="E18" s="9"/>
      <c r="F18" s="9"/>
      <c r="G18" s="9"/>
      <c r="H18" s="9"/>
      <c r="I18" s="9"/>
      <c r="J18" s="9"/>
      <c r="K18" s="10"/>
    </row>
    <row r="19" spans="1:11" ht="49" customHeight="1" x14ac:dyDescent="0.35">
      <c r="A19" s="42" t="s">
        <v>30</v>
      </c>
      <c r="B19" s="31"/>
      <c r="C19" s="29" t="s">
        <v>161</v>
      </c>
      <c r="D19" s="30"/>
      <c r="E19" s="31"/>
      <c r="F19" s="29" t="s">
        <v>166</v>
      </c>
      <c r="G19" s="30"/>
      <c r="H19" s="31"/>
      <c r="I19" s="50" t="s">
        <v>163</v>
      </c>
      <c r="J19" s="48"/>
      <c r="K19" s="10"/>
    </row>
    <row r="20" spans="1:11" ht="49" customHeight="1" x14ac:dyDescent="0.35">
      <c r="A20" s="36"/>
      <c r="B20" s="22"/>
      <c r="C20" s="32"/>
      <c r="D20" s="33"/>
      <c r="E20" s="22"/>
      <c r="F20" s="32"/>
      <c r="G20" s="33"/>
      <c r="H20" s="22"/>
      <c r="I20" s="34"/>
      <c r="J20" s="35"/>
      <c r="K20" s="10"/>
    </row>
    <row r="21" spans="1:11" ht="49" customHeight="1" x14ac:dyDescent="0.35">
      <c r="A21" s="36"/>
      <c r="B21" s="22"/>
      <c r="C21" s="32"/>
      <c r="D21" s="33"/>
      <c r="E21" s="22"/>
      <c r="F21" s="32"/>
      <c r="G21" s="33"/>
      <c r="H21" s="22"/>
      <c r="I21" s="34"/>
      <c r="J21" s="35"/>
      <c r="K21" s="10"/>
    </row>
    <row r="22" spans="1:11" ht="49" customHeight="1" x14ac:dyDescent="0.35">
      <c r="A22" s="36"/>
      <c r="B22" s="22"/>
      <c r="C22" s="32"/>
      <c r="D22" s="33"/>
      <c r="E22" s="22"/>
      <c r="F22" s="32"/>
      <c r="G22" s="33"/>
      <c r="H22" s="22"/>
      <c r="I22" s="34"/>
      <c r="J22" s="35"/>
      <c r="K22" s="10"/>
    </row>
    <row r="23" spans="1:11" ht="49" customHeight="1" x14ac:dyDescent="0.35">
      <c r="A23" s="36"/>
      <c r="B23" s="22"/>
      <c r="C23" s="32"/>
      <c r="D23" s="33"/>
      <c r="E23" s="22"/>
      <c r="F23" s="32"/>
      <c r="G23" s="33"/>
      <c r="H23" s="22"/>
      <c r="I23" s="34"/>
      <c r="J23" s="35"/>
      <c r="K23" s="10"/>
    </row>
    <row r="24" spans="1:11" ht="49" customHeight="1" x14ac:dyDescent="0.35">
      <c r="A24" s="36"/>
      <c r="B24" s="22"/>
      <c r="C24" s="32"/>
      <c r="D24" s="33"/>
      <c r="E24" s="22"/>
      <c r="F24" s="32"/>
      <c r="G24" s="33"/>
      <c r="H24" s="22"/>
      <c r="I24" s="34"/>
      <c r="J24" s="35"/>
      <c r="K24" s="10"/>
    </row>
    <row r="25" spans="1:11" ht="49" customHeight="1" x14ac:dyDescent="0.35">
      <c r="A25" s="36"/>
      <c r="B25" s="22"/>
      <c r="C25" s="32"/>
      <c r="D25" s="33"/>
      <c r="E25" s="22"/>
      <c r="F25" s="32"/>
      <c r="G25" s="33"/>
      <c r="H25" s="22"/>
      <c r="I25" s="34"/>
      <c r="J25" s="35"/>
      <c r="K25" s="10"/>
    </row>
    <row r="26" spans="1:11" ht="49" customHeight="1" x14ac:dyDescent="0.35">
      <c r="A26" s="36"/>
      <c r="B26" s="22"/>
      <c r="C26" s="32"/>
      <c r="D26" s="33"/>
      <c r="E26" s="22"/>
      <c r="F26" s="32"/>
      <c r="G26" s="33"/>
      <c r="H26" s="22"/>
      <c r="I26" s="34"/>
      <c r="J26" s="35"/>
      <c r="K26" s="10"/>
    </row>
    <row r="27" spans="1:11" ht="49" customHeight="1" x14ac:dyDescent="0.35">
      <c r="A27" s="36"/>
      <c r="B27" s="22"/>
      <c r="C27" s="32"/>
      <c r="D27" s="33"/>
      <c r="E27" s="22"/>
      <c r="F27" s="32"/>
      <c r="G27" s="33"/>
      <c r="H27" s="22"/>
      <c r="I27" s="34"/>
      <c r="J27" s="35"/>
      <c r="K27" s="10"/>
    </row>
    <row r="28" spans="1:11" ht="49" customHeight="1" x14ac:dyDescent="0.35">
      <c r="A28" s="36"/>
      <c r="B28" s="22"/>
      <c r="C28" s="32"/>
      <c r="D28" s="33"/>
      <c r="E28" s="22"/>
      <c r="F28" s="32"/>
      <c r="G28" s="33"/>
      <c r="H28" s="22"/>
      <c r="I28" s="34"/>
      <c r="J28" s="35"/>
      <c r="K28" s="10"/>
    </row>
    <row r="29" spans="1:11" ht="49" customHeight="1" x14ac:dyDescent="0.35">
      <c r="A29" s="36"/>
      <c r="B29" s="22"/>
      <c r="C29" s="32"/>
      <c r="D29" s="33"/>
      <c r="E29" s="22"/>
      <c r="F29" s="32"/>
      <c r="G29" s="33"/>
      <c r="H29" s="22"/>
      <c r="I29" s="34"/>
      <c r="J29" s="35"/>
      <c r="K29" s="10"/>
    </row>
    <row r="31" spans="1:11" ht="33" customHeight="1" x14ac:dyDescent="0.35">
      <c r="A31" s="45"/>
      <c r="B31" s="23"/>
      <c r="C31" s="23"/>
      <c r="D31" s="23"/>
      <c r="E31" s="23"/>
      <c r="F31" s="23"/>
      <c r="G31" s="23"/>
      <c r="H31" s="23"/>
      <c r="I31" s="23"/>
      <c r="J31" s="23"/>
    </row>
    <row r="33" spans="1:10" ht="16" customHeight="1" x14ac:dyDescent="0.35">
      <c r="A33" s="54" t="s">
        <v>167</v>
      </c>
      <c r="B33" s="23"/>
      <c r="C33" s="23"/>
      <c r="D33" s="23"/>
      <c r="E33" s="23"/>
      <c r="F33" s="23"/>
      <c r="G33" s="23"/>
      <c r="H33" s="23"/>
      <c r="I33" s="23"/>
      <c r="J33" s="23"/>
    </row>
    <row r="34" spans="1:10" ht="16" customHeight="1" thickBot="1" x14ac:dyDescent="0.4"/>
    <row r="35" spans="1:10" ht="16" customHeight="1" x14ac:dyDescent="0.35">
      <c r="A35" s="7" t="s">
        <v>29</v>
      </c>
      <c r="B35" s="46" t="s">
        <v>168</v>
      </c>
      <c r="C35" s="30"/>
      <c r="D35" s="30"/>
      <c r="E35" s="30"/>
      <c r="F35" s="30"/>
      <c r="G35" s="31"/>
      <c r="H35" s="47" t="s">
        <v>169</v>
      </c>
      <c r="I35" s="30"/>
      <c r="J35" s="48"/>
    </row>
    <row r="36" spans="1:10" ht="48" customHeight="1" x14ac:dyDescent="0.35">
      <c r="A36" s="18" t="s">
        <v>170</v>
      </c>
      <c r="B36" s="38" t="s">
        <v>171</v>
      </c>
      <c r="C36" s="33"/>
      <c r="D36" s="33"/>
      <c r="E36" s="33"/>
      <c r="F36" s="33"/>
      <c r="G36" s="22"/>
      <c r="H36" s="41"/>
      <c r="I36" s="33"/>
      <c r="J36" s="35"/>
    </row>
    <row r="37" spans="1:10" ht="48" customHeight="1" x14ac:dyDescent="0.35">
      <c r="A37" s="18" t="s">
        <v>172</v>
      </c>
      <c r="B37" s="38" t="s">
        <v>173</v>
      </c>
      <c r="C37" s="33"/>
      <c r="D37" s="33"/>
      <c r="E37" s="33"/>
      <c r="F37" s="33"/>
      <c r="G37" s="22"/>
      <c r="H37" s="41"/>
      <c r="I37" s="33"/>
      <c r="J37" s="35"/>
    </row>
    <row r="38" spans="1:10" ht="48" customHeight="1" x14ac:dyDescent="0.35">
      <c r="A38" s="18" t="s">
        <v>174</v>
      </c>
      <c r="B38" s="38" t="s">
        <v>175</v>
      </c>
      <c r="C38" s="33"/>
      <c r="D38" s="33"/>
      <c r="E38" s="33"/>
      <c r="F38" s="33"/>
      <c r="G38" s="22"/>
      <c r="H38" s="41"/>
      <c r="I38" s="33"/>
      <c r="J38" s="35"/>
    </row>
    <row r="39" spans="1:10" ht="48" customHeight="1" x14ac:dyDescent="0.35">
      <c r="A39" s="19"/>
      <c r="B39" s="39"/>
      <c r="C39" s="33"/>
      <c r="D39" s="33"/>
      <c r="E39" s="33"/>
      <c r="F39" s="33"/>
      <c r="G39" s="22"/>
      <c r="H39" s="41"/>
      <c r="I39" s="33"/>
      <c r="J39" s="35"/>
    </row>
    <row r="40" spans="1:10" ht="48" customHeight="1" x14ac:dyDescent="0.35">
      <c r="A40" s="19"/>
      <c r="B40" s="39"/>
      <c r="C40" s="33"/>
      <c r="D40" s="33"/>
      <c r="E40" s="33"/>
      <c r="F40" s="33"/>
      <c r="G40" s="22"/>
      <c r="H40" s="41"/>
      <c r="I40" s="33"/>
      <c r="J40" s="35"/>
    </row>
    <row r="41" spans="1:10" ht="48" customHeight="1" x14ac:dyDescent="0.35">
      <c r="A41" s="19"/>
      <c r="B41" s="39"/>
      <c r="C41" s="33"/>
      <c r="D41" s="33"/>
      <c r="E41" s="33"/>
      <c r="F41" s="33"/>
      <c r="G41" s="22"/>
      <c r="H41" s="41"/>
      <c r="I41" s="33"/>
      <c r="J41" s="35"/>
    </row>
    <row r="42" spans="1:10" ht="48" customHeight="1" x14ac:dyDescent="0.35">
      <c r="A42" s="19"/>
      <c r="B42" s="39"/>
      <c r="C42" s="33"/>
      <c r="D42" s="33"/>
      <c r="E42" s="33"/>
      <c r="F42" s="33"/>
      <c r="G42" s="22"/>
      <c r="H42" s="41"/>
      <c r="I42" s="33"/>
      <c r="J42" s="35"/>
    </row>
    <row r="43" spans="1:10" ht="48" customHeight="1" x14ac:dyDescent="0.35">
      <c r="A43" s="19"/>
      <c r="B43" s="39"/>
      <c r="C43" s="33"/>
      <c r="D43" s="33"/>
      <c r="E43" s="33"/>
      <c r="F43" s="33"/>
      <c r="G43" s="22"/>
      <c r="H43" s="41"/>
      <c r="I43" s="33"/>
      <c r="J43" s="35"/>
    </row>
    <row r="44" spans="1:10" ht="48" customHeight="1" x14ac:dyDescent="0.35">
      <c r="A44" s="19"/>
      <c r="B44" s="39"/>
      <c r="C44" s="33"/>
      <c r="D44" s="33"/>
      <c r="E44" s="33"/>
      <c r="F44" s="33"/>
      <c r="G44" s="22"/>
      <c r="H44" s="41"/>
      <c r="I44" s="33"/>
      <c r="J44" s="35"/>
    </row>
    <row r="45" spans="1:10" ht="48" customHeight="1" x14ac:dyDescent="0.35">
      <c r="A45" s="19"/>
      <c r="B45" s="39"/>
      <c r="C45" s="33"/>
      <c r="D45" s="33"/>
      <c r="E45" s="33"/>
      <c r="F45" s="33"/>
      <c r="G45" s="22"/>
      <c r="H45" s="41"/>
      <c r="I45" s="33"/>
      <c r="J45" s="35"/>
    </row>
    <row r="46" spans="1:10" ht="49" customHeight="1" thickBot="1" x14ac:dyDescent="0.4">
      <c r="A46" s="20"/>
      <c r="B46" s="56"/>
      <c r="C46" s="49"/>
      <c r="D46" s="49"/>
      <c r="E46" s="49"/>
      <c r="F46" s="49"/>
      <c r="G46" s="28"/>
      <c r="H46" s="51"/>
      <c r="I46" s="52"/>
      <c r="J46" s="53"/>
    </row>
    <row r="48" spans="1:10" ht="102" customHeight="1" x14ac:dyDescent="0.35">
      <c r="A48" s="45" t="s">
        <v>176</v>
      </c>
      <c r="B48" s="23"/>
      <c r="C48" s="23"/>
      <c r="D48" s="23"/>
      <c r="E48" s="23"/>
      <c r="F48" s="23"/>
      <c r="G48" s="23"/>
      <c r="H48" s="23"/>
      <c r="I48" s="23"/>
      <c r="J48" s="23"/>
    </row>
    <row r="51" spans="1:10" x14ac:dyDescent="0.35">
      <c r="A51" s="37" t="s">
        <v>177</v>
      </c>
      <c r="B51" s="23"/>
      <c r="C51" s="23"/>
      <c r="D51" s="23"/>
      <c r="E51" s="43"/>
      <c r="F51" s="23"/>
      <c r="G51" s="23"/>
      <c r="H51" s="23"/>
      <c r="I51" s="23"/>
      <c r="J51" s="23"/>
    </row>
    <row r="53" spans="1:10" x14ac:dyDescent="0.35">
      <c r="A53" s="37" t="s">
        <v>178</v>
      </c>
      <c r="B53" s="23"/>
      <c r="C53" s="23"/>
      <c r="D53" s="23"/>
      <c r="E53" s="43"/>
      <c r="F53" s="23"/>
      <c r="G53" s="23"/>
      <c r="H53" s="23"/>
      <c r="I53" s="23"/>
      <c r="J53" s="23"/>
    </row>
    <row r="100" spans="1:1" ht="15.5" x14ac:dyDescent="0.35">
      <c r="A100" t="s">
        <v>179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2026-05-14T20:37:32Z</cp:lastPrinted>
  <dcterms:created xsi:type="dcterms:W3CDTF">2023-04-04T12:16:45Z</dcterms:created>
  <dcterms:modified xsi:type="dcterms:W3CDTF">2026-05-14T20:37:39Z</dcterms:modified>
</cp:coreProperties>
</file>