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ndaslt-my.sharepoint.com/personal/tadas_j_jandaslt_onmicrosoft_com/Documents/PROJEKTAI/Susisiekimo komunikacijos/200. Turgaus aikste_Sirvintos/TP_DP_TDP/3_Isleista/2026-05-14_rangos klausimai_ats/"/>
    </mc:Choice>
  </mc:AlternateContent>
  <xr:revisionPtr revIDLastSave="0" documentId="8_{B3EF3162-C792-4565-83E7-069E88965CD4}" xr6:coauthVersionLast="47" xr6:coauthVersionMax="47" xr10:uidLastSave="{00000000-0000-0000-0000-000000000000}"/>
  <bookViews>
    <workbookView xWindow="-120" yWindow="-120" windowWidth="51840" windowHeight="21120" xr2:uid="{0061A282-B0A9-4241-BE80-A129D77B971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1" i="1" l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72" i="1" s="1"/>
  <c r="G248" i="1"/>
  <c r="G247" i="1"/>
  <c r="G246" i="1"/>
  <c r="G245" i="1"/>
  <c r="G244" i="1"/>
  <c r="G243" i="1"/>
  <c r="G242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40" i="1" s="1"/>
  <c r="G273" i="1" s="1"/>
  <c r="G220" i="1"/>
  <c r="G219" i="1"/>
  <c r="G218" i="1"/>
  <c r="G185" i="1"/>
  <c r="G186" i="1"/>
  <c r="G195" i="1"/>
  <c r="G194" i="1"/>
  <c r="G193" i="1"/>
  <c r="G192" i="1"/>
  <c r="G191" i="1"/>
  <c r="G190" i="1"/>
  <c r="G189" i="1"/>
  <c r="G188" i="1"/>
  <c r="G196" i="1" s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3" i="1"/>
  <c r="G162" i="1"/>
  <c r="G161" i="1"/>
  <c r="G160" i="1"/>
  <c r="G159" i="1"/>
  <c r="G158" i="1"/>
  <c r="G157" i="1"/>
  <c r="G156" i="1"/>
  <c r="G155" i="1"/>
  <c r="G154" i="1"/>
  <c r="G164" i="1" s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89" i="1"/>
  <c r="G88" i="1"/>
  <c r="G87" i="1"/>
  <c r="G86" i="1"/>
  <c r="G85" i="1"/>
  <c r="G84" i="1"/>
  <c r="G83" i="1"/>
  <c r="G82" i="1"/>
  <c r="G81" i="1"/>
  <c r="G80" i="1"/>
  <c r="G79" i="1"/>
  <c r="G78" i="1"/>
  <c r="G90" i="1" s="1"/>
  <c r="G75" i="1"/>
  <c r="G74" i="1"/>
  <c r="G73" i="1"/>
  <c r="G76" i="1" s="1"/>
  <c r="G70" i="1"/>
  <c r="G69" i="1"/>
  <c r="G68" i="1"/>
  <c r="G67" i="1"/>
  <c r="G66" i="1"/>
  <c r="G65" i="1"/>
  <c r="G64" i="1"/>
  <c r="G71" i="1" s="1"/>
  <c r="G61" i="1"/>
  <c r="G60" i="1"/>
  <c r="G59" i="1"/>
  <c r="G58" i="1"/>
  <c r="G57" i="1"/>
  <c r="G56" i="1"/>
  <c r="G62" i="1" s="1"/>
  <c r="G53" i="1"/>
  <c r="G52" i="1"/>
  <c r="G51" i="1"/>
  <c r="G50" i="1"/>
  <c r="G49" i="1"/>
  <c r="G48" i="1"/>
  <c r="G45" i="1"/>
  <c r="G44" i="1"/>
  <c r="G46" i="1" s="1"/>
  <c r="G43" i="1"/>
  <c r="G42" i="1"/>
  <c r="G39" i="1"/>
  <c r="G38" i="1"/>
  <c r="G37" i="1"/>
  <c r="G36" i="1"/>
  <c r="G35" i="1"/>
  <c r="G34" i="1"/>
  <c r="G31" i="1"/>
  <c r="G30" i="1"/>
  <c r="G29" i="1"/>
  <c r="G28" i="1"/>
  <c r="G27" i="1"/>
  <c r="G26" i="1"/>
  <c r="G32" i="1" s="1"/>
  <c r="G25" i="1"/>
  <c r="G22" i="1"/>
  <c r="G21" i="1"/>
  <c r="G20" i="1"/>
  <c r="G19" i="1"/>
  <c r="G18" i="1"/>
  <c r="G17" i="1"/>
  <c r="G16" i="1"/>
  <c r="G15" i="1"/>
  <c r="G23" i="1" s="1"/>
  <c r="G274" i="1" l="1"/>
  <c r="G275" i="1" s="1"/>
  <c r="G152" i="1"/>
  <c r="G197" i="1" s="1"/>
  <c r="G198" i="1" s="1"/>
  <c r="G199" i="1" s="1"/>
  <c r="G54" i="1"/>
  <c r="G40" i="1"/>
  <c r="G91" i="1" s="1"/>
  <c r="G92" i="1" l="1"/>
  <c r="G93" i="1" s="1"/>
</calcChain>
</file>

<file path=xl/sharedStrings.xml><?xml version="1.0" encoding="utf-8"?>
<sst xmlns="http://schemas.openxmlformats.org/spreadsheetml/2006/main" count="473" uniqueCount="229">
  <si>
    <t>DARBŲ  KIEKIŲ  ŽINIARAŠTIS</t>
  </si>
  <si>
    <t>Sudaryta pagal 2025.10 kainas</t>
  </si>
  <si>
    <t>Statinių grupė    2026_18 Kitos paskirties inžinerinio statinio - aikštelės, adresu Plento g. 56, Širvintų m., statybos projektas</t>
  </si>
  <si>
    <t>Statinys                1 Kitos paskirties inžinerinio statinio - aikštelės, adresu Plento g. 56, Širvintų m., statybos projektas</t>
  </si>
  <si>
    <t>Žiniaraštis             1 Susisiekimas</t>
  </si>
  <si>
    <t>Suma objektui  EUR</t>
  </si>
  <si>
    <t>Sąm.</t>
  </si>
  <si>
    <t>Darbo</t>
  </si>
  <si>
    <t>Darbų ir išlaidų</t>
  </si>
  <si>
    <t>Mato</t>
  </si>
  <si>
    <t>Kiekis</t>
  </si>
  <si>
    <t xml:space="preserve">Kaina </t>
  </si>
  <si>
    <t xml:space="preserve">EUR       </t>
  </si>
  <si>
    <t>eil.</t>
  </si>
  <si>
    <t>kodas</t>
  </si>
  <si>
    <t>aprašymai</t>
  </si>
  <si>
    <t>vnt</t>
  </si>
  <si>
    <t>Vieneto kaina</t>
  </si>
  <si>
    <t>Iš viso</t>
  </si>
  <si>
    <t>Paruošiamieji darbai</t>
  </si>
  <si>
    <t>Kelio ašinės linijos ir kelio juostos nužymėjimas trasoje</t>
  </si>
  <si>
    <t>km</t>
  </si>
  <si>
    <t>Asfaltbetonio dangos nufrezavimas freza asfaltbetonio dangoms pakrovimu</t>
  </si>
  <si>
    <t>100 m2</t>
  </si>
  <si>
    <t>Statybinių šiukšlių išvežimas 10 km atstumu automobiliais-savivarčiais, pakraunant ekskavatoriais 0,25 m3 talpos kaušais</t>
  </si>
  <si>
    <t>t</t>
  </si>
  <si>
    <t>Plaukiojančio' tipo liukų pakėlimas asfaltavimo metu  k8=1.05,k9=1.15</t>
  </si>
  <si>
    <t>Ketinis liukas</t>
  </si>
  <si>
    <t>Minkštų veislių medžių kirtimas , kai kamieno skersmuo daugiau 16cm iki 24cm</t>
  </si>
  <si>
    <t>100vnt</t>
  </si>
  <si>
    <t>Minkštų veislių medžių kelmų rovimas kelmarove , kai kelmo skersmuo iki 26cm  k9=1.15</t>
  </si>
  <si>
    <t>Krūmų iškirtimas  k9=1.15</t>
  </si>
  <si>
    <t>10 vnt</t>
  </si>
  <si>
    <t xml:space="preserve">                         Skyriuje      1</t>
  </si>
  <si>
    <t>Žemės darbai</t>
  </si>
  <si>
    <t>Grunto kasimas 79kW (108AJ) galios buldozeriu, perstumiant gruntą (atstumas 20 m , gruntas I grupės)  k9=1.15</t>
  </si>
  <si>
    <t>t. m3</t>
  </si>
  <si>
    <t>I  gr. grunto kasimas 0,4 m3 kaušo talpos ekskavat., pakrov.į autosaviv., vežioj. iki  10 km ir darbas sąvartoje  k9=1.15</t>
  </si>
  <si>
    <t>II gr. grunto kasimas ekskavatoriais su 0,4 m3 kaušu,pakrovimas į autosavivarčius,vežiojimas iki  1 km ir darbas sąvart.  k9=1.15</t>
  </si>
  <si>
    <t>II gr. grunto kasimas ekskavatoriais su 0,4 m3 kaušu,pakrovimas į autosavivarčius,vežiojimas iki  10 km ir darbas sąvart.  k9=1.15</t>
  </si>
  <si>
    <t>Iškasų arba pylimų paviršių planiravimas buldozeriu , kai buldozerio galia iki 45kW (62AJ)  k9=1.15</t>
  </si>
  <si>
    <t>t.m2</t>
  </si>
  <si>
    <t>Supilto grunto tankinimas savaeigiais volais,kai volo masė 25t, praėjimų skaičius viena vėže  7 kartai  k9=1.15</t>
  </si>
  <si>
    <t>100m3</t>
  </si>
  <si>
    <t xml:space="preserve">                         Skyriuje      2</t>
  </si>
  <si>
    <t>Vandens nuleidimas</t>
  </si>
  <si>
    <t>Plastikinių vamzdžių (drenažo rinktuvų) klojimas iškastose tranšėjose , kai vamzdžių skersmuo iki 110 mm  k9=1.15</t>
  </si>
  <si>
    <t>m</t>
  </si>
  <si>
    <t>Drenažinis vamzdis su geotekstilės filtru 170 g/m2 D113/128mm</t>
  </si>
  <si>
    <t>Geotekstilės paklojimas  k9=1.15</t>
  </si>
  <si>
    <t>100m2</t>
  </si>
  <si>
    <t>Filtracinių sluoksnių iš birių medžiagų įrengimas mechanizuotai iš skaldos  k9=1.15</t>
  </si>
  <si>
    <t>m3</t>
  </si>
  <si>
    <t>Polietileninių atšakų, alkūnių antvamzdžių, perėjimų pastatymas  k9=1.15</t>
  </si>
  <si>
    <t>10 vnt.</t>
  </si>
  <si>
    <t>Kamščiai drenažui d 128mm (drenažo vamzdžių sistema)</t>
  </si>
  <si>
    <t xml:space="preserve">                         Skyriuje      3</t>
  </si>
  <si>
    <t>Privažiavimo kelio dangos įrengimo darbai</t>
  </si>
  <si>
    <t>Kelio stabilizuoto pagrindo įrengimas šalto regeneravimo mašina, pridedant cemento (sluoksnio storis  25.00 cm)  k9=1.15</t>
  </si>
  <si>
    <t>Apsauginių šalčiui atsparių kelio pagrindo sluoksnių įrengimas, naudojant savaeigius plentvolius , kai pagrindas smėlio, autogreiderio galia 79 kW (108 AG)  k9=1.15</t>
  </si>
  <si>
    <t>Kelio pagrindo įrengimas iš dolomito skaldos (storis 20 cm , dvisluoksnis)  k9=1.15</t>
  </si>
  <si>
    <t>Viensluoksnės kelio dangos įrengimas iš pagrindo - dangos sluoksnio asfaltbetonio (sluoksnis 8.00 cm storio , klotuvas iki 500 t/h)  k8=1.17,k9=1.15</t>
  </si>
  <si>
    <t xml:space="preserve">                         Skyriuje      4</t>
  </si>
  <si>
    <t>Aikštelės trinkelių dangos su bordiūrais konstrukcijos įrengimas</t>
  </si>
  <si>
    <t>Kelio pagrindo įrengimas iš dolomito skaldos (storis 15 cm , viensluoksnis)  k9=1.15</t>
  </si>
  <si>
    <t>Šaligatvio pasluoksnio įrengimas ( akmenų atsijos, sluoksnio storis  3 cm)  k9=1.15</t>
  </si>
  <si>
    <t>Grindinio įrengimas iš betono trinkelių rankiniu būdu, užpilant siūles akmens atsijomis  k9=1.15</t>
  </si>
  <si>
    <t>m2</t>
  </si>
  <si>
    <t xml:space="preserve">                         Skyriuje      5</t>
  </si>
  <si>
    <t>Šaligatvio dangos įrengimas</t>
  </si>
  <si>
    <t>Trinkelės akliesiems ir silpnaregiams 200x100x80 mm (spalvotos)</t>
  </si>
  <si>
    <t>Grindinio trinkelės 200x100x80 mm</t>
  </si>
  <si>
    <t xml:space="preserve">                         Skyriuje      6</t>
  </si>
  <si>
    <t>Bordiūrų įrengimas</t>
  </si>
  <si>
    <t>Betono bordiūrų įrengimas ant betono pagrindo, kai bordiūrai  150x300mm  k9=1.15</t>
  </si>
  <si>
    <t>100m</t>
  </si>
  <si>
    <t>Gatvės bordiūras GB 100x15x30 cm</t>
  </si>
  <si>
    <t>Betono bordiūrų įrengimas ant betono pagrindo, kai bordiūrai  150x220mm  k9=1.15</t>
  </si>
  <si>
    <t>Gatvės bordiūras GB 100x15x22 cm</t>
  </si>
  <si>
    <t>Sandūros tarp bordiūrų ir gatvės dangos užtaisymas amortizacine (sandarinimo) juosta</t>
  </si>
  <si>
    <t>Betono bordiūrų įrengimas ant betono pagrindo, kai bordiūrai  80x200mm  k9=1.15</t>
  </si>
  <si>
    <t>Šaligatvių ir vejų bordiūras JB 100x8x20 cm (pilkas)</t>
  </si>
  <si>
    <t xml:space="preserve">                         Skyriuje      7</t>
  </si>
  <si>
    <t>Eismo organizavimas. Horizontalus žymėjimas</t>
  </si>
  <si>
    <t>Kelio dangos ženklinimas dažais su stiklo rutuliukais purkštuvu, naudojant trafaretus , kai linijos, ženklo plotas daugiau 0,5 iki 1,0 m2  k9=1.15</t>
  </si>
  <si>
    <t>Kelio ženklų vienstiebių metalinių atramų (d=76mm) ant monolitinių betoninių pamatų pastatymas  k9=1.15</t>
  </si>
  <si>
    <t>vnt.</t>
  </si>
  <si>
    <t>Kelio ženklų skydų montavimas prie vienstiebių atramų rankiniu budu</t>
  </si>
  <si>
    <t xml:space="preserve">                         Skyriuje      8</t>
  </si>
  <si>
    <t>Kiti darbai</t>
  </si>
  <si>
    <t>Paklotų kabelių apsauga surenkamais gaubtais, atkasant kabelius , kai surenkamo gaubto skersmuo 110 mm  k9=1.15</t>
  </si>
  <si>
    <t>Vejos mažų plotų atnaujinimas, papildant 10 cm augalinio grunto sluoksniu  k9=1.15</t>
  </si>
  <si>
    <t>Sodinimo vietų medžiams ir krūmams paruoš. mechanizuotu būdu neliestame II gr.grunte, kai žemės gumulas 0,3x0,3m  k9=1.15</t>
  </si>
  <si>
    <t>Medžių ir krūmų su žemės gumulu 0,3x0,3m sodinimas  k9=1.15</t>
  </si>
  <si>
    <t>Juodoji pušis</t>
  </si>
  <si>
    <t>Iki 0,7 m gylio duobių stulpams grunte gręžimas rankiniais benzininiais gręžtuvais ( gruntas II grupės, grąžto skersmuo iki 0,2 m)  k9=1.15</t>
  </si>
  <si>
    <t>Metalinio tinklo tvoros įrengimas , kai stulpai metaliniai</t>
  </si>
  <si>
    <t>Vartelių įrengimas , be stulpų pastatymo  k8=1.02</t>
  </si>
  <si>
    <t>Grindinio įrengimas iš skaldytų arba lauko akmenų ( sluoksnio storis  14.00 cm)  k9=1.15</t>
  </si>
  <si>
    <t>Suolų ir šiukšliadėžių įrengimas</t>
  </si>
  <si>
    <t>Autobusų - troleibusų stotelių paviljonų montavimas  / pritaikyta konteineriui</t>
  </si>
  <si>
    <t xml:space="preserve">                         Skyriuje      9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</si>
  <si>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</si>
  <si>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</si>
  <si>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</si>
  <si>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</si>
  <si>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                          </t>
  </si>
  <si>
    <t xml:space="preserve">                                                                      </t>
  </si>
  <si>
    <t>Žiniaraštis             2 Vandentiekio - nuotekų tinklai</t>
  </si>
  <si>
    <t>Vandentiekio tinklai</t>
  </si>
  <si>
    <t>Vamzdynai iš polietileninių D iki 100mm vamzdžių  k9=1.15</t>
  </si>
  <si>
    <t>PE vamzdžiai  PE100 PN10 d32X2.4</t>
  </si>
  <si>
    <t>Vamzdynų D 50-65mm praplovimas su dezinfekcija  k9=1.15</t>
  </si>
  <si>
    <t>Vandentiekio ketinių sklendžių arba atbulinių vožtuvų D 100mm pastatymas  k9=1.15</t>
  </si>
  <si>
    <t>Kaliojo ketaus flanšinės sklendės DN 100 (trumpos)</t>
  </si>
  <si>
    <t>Iki 100mm skersmens kaliojo ketaus flanšinių alkūnių, perėjimų, movų montavimas  k9=1.15</t>
  </si>
  <si>
    <t>Kaliojo ketaus flanšiniai adapteriai PN16, DN 100 (išor. vamzdžių d 107.2-115.1)</t>
  </si>
  <si>
    <t>Universali mova DN100</t>
  </si>
  <si>
    <t>Iki 100mm skersmens kaliojo ketaus flanšinių keturšakių montavimas  k9=1.15</t>
  </si>
  <si>
    <t>Kaliojo ketaus flanšiniai keturšakiai DN 100x100</t>
  </si>
  <si>
    <t>Plastikinių vamzdžių jungimas srieginėmis movomis, alkūnėmis, perėjimais ( vamzdžio išorinis skersmuo daugiau 32 mm iki 63 mm)</t>
  </si>
  <si>
    <t>Flašas su vidiniu srėgiu DN50x2"</t>
  </si>
  <si>
    <t>Plastikinių vamzdžių jungimas srieginėmis movomis, alkūnėmis, perėjimais  (vamzdžio išorinis skersmuo  iki 32 mm)</t>
  </si>
  <si>
    <t>Mova - išorinis sriegis D32x1 ¼"</t>
  </si>
  <si>
    <t>Komunikacijų žymėjimo ženklų ant stulpelių įrengimas , kai stulpeliai metaliniai</t>
  </si>
  <si>
    <t>Skylių vamzdžiams iškalimas ir jų užtaisymas betoniniuose šuliniuose  k8=1.17</t>
  </si>
  <si>
    <t>Protarpinė D32</t>
  </si>
  <si>
    <t>Vamzdžių jungčių betoninių atramų įrengimas , kai atramos tūris 0,26-0,50 m3  k8=1.09,k9=1.15</t>
  </si>
  <si>
    <t>Kapų (apsauginių gaubtų) be apsauginių žiedų įrengimas  k9=1.15</t>
  </si>
  <si>
    <t>Jungtis su išoriniu sriegiu 32x1 1/4"</t>
  </si>
  <si>
    <t>Jungtis su vidiniu sriegiu 32x1 1/4"</t>
  </si>
  <si>
    <t>Movinių ventilių, čiaupų, vožtuvų, kurių D iki 50mm, prijung.</t>
  </si>
  <si>
    <t>Sklendė "sriegis-mova" DN32</t>
  </si>
  <si>
    <t>Atraminė plokštė</t>
  </si>
  <si>
    <t>Sklendžių prailginimo velenų montavimas , kai veleno ilgis daugiau 1,5m iki 2,0m  k9=1.15</t>
  </si>
  <si>
    <t>Buitinių nuotekų tinklai</t>
  </si>
  <si>
    <t>160 mm skersmens plastmasinių įmovinių vamzdžių montavimas, kai 100 m vamzdyne -17 sandūrų  k9=1.15</t>
  </si>
  <si>
    <t>PVC vamzdžiai klasė N 160x4.0x1000 (išor. nuotek.)</t>
  </si>
  <si>
    <t>Apvalių surenkamų gelžbetoninių  D 1m kanalizacijos šulinių įrengimas šlapiuose gruntuose  k8=1.02,k9=1.15</t>
  </si>
  <si>
    <t>Ketiniai liukai</t>
  </si>
  <si>
    <t>160 mm skersmens plastmasinių įmovinių alkūnių, perėjimų, movų montavimas  k9=1.15</t>
  </si>
  <si>
    <t>Protarpinis 160, trumpas (išor. nuotek.)</t>
  </si>
  <si>
    <t>Plastikinių vamzdžių vamzdynų iki 630 mm skersmens hidraulinis bandymas  (vamzdžių skersmuo  160 mm)  k9=1.15</t>
  </si>
  <si>
    <t>Vamzdyno vidaus apžiūra, darant vaizdo įrašą  k9=1.15</t>
  </si>
  <si>
    <t>Lietaus nuotekų tinklai</t>
  </si>
  <si>
    <t>200 mm skersmens plastmasinių įmovinių vamzdžių montavimas, kai 100 m vamzdyne -17 sandūrų  k9=1.15</t>
  </si>
  <si>
    <t>250 mm skersmens plastmasinių įmovinių vamzdžių montavimas, kai 100 m vamzdyne -17 sandūrų  k9=1.15</t>
  </si>
  <si>
    <t>PVC vamzdžiai klasė S 200x5.9x3000 (išor. nuotek.)</t>
  </si>
  <si>
    <t>PVC vamzdžiai klasė S 200x5.9x6000 (išor. nuotek.)</t>
  </si>
  <si>
    <t>PVC vamzdžiai klasė S 250x7.3x1000 (išor.kanaliz.)</t>
  </si>
  <si>
    <t>200 mm skersmens plastmasinių įmovinių alkūnių, perėjimų, movų montavimas  k9=1.15</t>
  </si>
  <si>
    <t>250 mm skersmens plastmasinių įmovinių alkūnių, perėjimų, movų montavimas  k9=1.15</t>
  </si>
  <si>
    <t>Protarpinis 200, trumpas (išor. nuotek.)</t>
  </si>
  <si>
    <t>Protarpinis 250, trumpas (išor. nuotek.)</t>
  </si>
  <si>
    <t>Apvalių surenkamų gelžbetoninių  D 1,5m kanalizacijos šulinių įrengimas šlapiuose gruntuose  k8=1.02,k9=1.15</t>
  </si>
  <si>
    <t>Apvalių surenkamų gelžbetoninių  D 0.7m normalaus tipo vandens surinkimo šulinių įrengimas  k9=1.15</t>
  </si>
  <si>
    <t>Liukai su grotelėmis</t>
  </si>
  <si>
    <t>Perkritimo d=200 įrengimas  k9=1.15</t>
  </si>
  <si>
    <t>Plastikinių vamzdžių vamzdynų iki 630 mm skersmens hidraulinis bandymas  (vamzdžių skersmuo  200 mm)  k9=1.15</t>
  </si>
  <si>
    <t>Plastikinių vamzdžių vamzdynų iki 630 mm skersmens hidraulinis bandymas  (vamzdžių skersmuo  250 mm)  k9=1.15</t>
  </si>
  <si>
    <t>Žemės darbai tinklų įrengimui</t>
  </si>
  <si>
    <t>II grupės grunto kasimas rankiniu būdu nesutvirtintose tranšėjose (iškasose) , kai kasimo gylis daugiau 1,0m iki 2,0m  k9=1.15</t>
  </si>
  <si>
    <t>Tranšėjų, iškasų ir duobių užpylimas gruntu iš sankasos ekskavatoriumi , kai kaušo talpa 0,40m3  k9=1.15</t>
  </si>
  <si>
    <t>Vamzdynų pirminis (apsauginis) užpylimas ekskavatoriumi, sutankinant gruntą  k9=1.15</t>
  </si>
  <si>
    <t>I-II grupės grunto tankinimas vibroplokštėmis  k8=1.14,k9=1.15</t>
  </si>
  <si>
    <t xml:space="preserve">                         žiniaraštyje     2</t>
  </si>
  <si>
    <t xml:space="preserve">                         Iš viso žiniaraštyje   2</t>
  </si>
  <si>
    <t>Žiniaraštis             3 Elektrotechnika</t>
  </si>
  <si>
    <t>Medžiagos</t>
  </si>
  <si>
    <t>Gofruoti  vamzdžiai kabelių apsaugai 110/95 (dviguba sienelė)</t>
  </si>
  <si>
    <t>Gofruoti PE kabelių apsaugos vamzdžiai be movų 75/61mm (raudoni)</t>
  </si>
  <si>
    <t>Signalinė juosta Kabelis  0,2x250 mm geltona</t>
  </si>
  <si>
    <t>Šviestuvas LED, IP66, 35W</t>
  </si>
  <si>
    <t>Metalinė 8,0 m aukščio atrama komplekte su pamatu (VGAP-3 tipo) ir su atramų žymenimis</t>
  </si>
  <si>
    <t>kompl.</t>
  </si>
  <si>
    <t>Vienguba gembė (H-1,0m., L-1,0m.)</t>
  </si>
  <si>
    <t>Dviguba gembė (T formos, H-1,0m., L-1m)</t>
  </si>
  <si>
    <t>Įžeminimo strypas 14.2mm</t>
  </si>
  <si>
    <t>Cinkuota juosta įžeminimui 40x4 mm 1.26 kg/m (ritė~50kg)</t>
  </si>
  <si>
    <t>kg</t>
  </si>
  <si>
    <t>Kalimo galvutė įžeminimo strypams 14,2 mm</t>
  </si>
  <si>
    <t>Kryžminė jungtis sujungti Rd14,2mm elektrodą su juosta iki 40mm pločio ir Rd8-10mm</t>
  </si>
  <si>
    <t>Sujungimo mova strypams</t>
  </si>
  <si>
    <t>14,2 mm strypo antgalis</t>
  </si>
  <si>
    <t>Elektros rozetynas (lauke, stulpelis H-1m.)</t>
  </si>
  <si>
    <t>Montavimo darbai</t>
  </si>
  <si>
    <t>Iki 1m gylio tranšėjų kabeliams kasimas rankiniu būdu II grupės grunte,kai kabelių skaičius  2.00 vnt  k9=1.15</t>
  </si>
  <si>
    <t>Iki 1m gylio tranšėjų kabeliams užpylimas rankiniu būdu II grupės gruntu,kai kabelių skaičius  2.00 vnt  k9=1.15</t>
  </si>
  <si>
    <t>Iki 1m gylio tranšėjų kabeliams užpylimas iki 15 kW (21AJ) galios buldozeriais iš sankasos II grupės gruntu,kai kabelių skaičius  2.00 vnt  k9=1.15</t>
  </si>
  <si>
    <t>Iki 1m gylio tranšėjų kabeliams kasimas 0,25m3 kaušo talpos ekskavatoriumi II grupės grunte,kai kabelių skaičius iki  2.00 vnt  k9=1.15</t>
  </si>
  <si>
    <t>Kabelių apsaugos plastikinių gofruotų vamzdžių klojimas tranšėjose , kai vamzdžio išorinis skersmuo daugiau 63 mm iki 75 mm</t>
  </si>
  <si>
    <t>Kabelių apsaugos plastikinių gofruotų vamzdžių klojimas tranšėjose , kai vamzdžio išorinis skersmuo daugiau 75 mm</t>
  </si>
  <si>
    <t>Signalinės juostos paklojimas tranšėjoje virš pakloto kabelio  k9=1.15</t>
  </si>
  <si>
    <t>.Kabelio tiesimas vamzdžiuose, blokuose, laidadėžėse, kai kabelio masė iki 3kg</t>
  </si>
  <si>
    <t>Kabelio tiesimas vamzdžiuose, blokuose, laidadėžėse, kai kabelio masė iki 1kg</t>
  </si>
  <si>
    <t>Kabelių vienvielių gyslų su antgaliais prijungimas prie aparatų gnybtų , kai kabelio gyslų skerspjūvio plotas daugiau 35 mm2 iki 50 mm2</t>
  </si>
  <si>
    <t>Cinkuotų apšvietimo stulpų montavimas gelžbetoniniuose pamatuose, gręžiant , kai apšvietimo stulpų aukštis daugiau 6,5m iki 8,5m</t>
  </si>
  <si>
    <t>Šviesos diodų lempų šviestuvų gatvių apšvietimui montavimas ant įrengtų apšvietimo atramų</t>
  </si>
  <si>
    <t>Įžeminimo kontūro įrengimas iš vieno elektrodo iki 5 m ilgio su horizontalia įžeminimo šyna iki 1m ilgio</t>
  </si>
  <si>
    <t>Cinkuotų gembių montavimas ant apšvietimo stulpų iš autobokštelių , kai gembės lenktos</t>
  </si>
  <si>
    <t>Cinkuotų gembių montavimas ant apšvietimo stulpų iš autobokštelių , kai gembės T formas</t>
  </si>
  <si>
    <t>Iki 100 A galios automatinių jungiklių montavimas spintose</t>
  </si>
  <si>
    <t>Iki 1000 V įtampos iki 70mm2 skersp.kabeliui galinės movos su terminiais vamzdeliais montavimas</t>
  </si>
  <si>
    <t>Tranzitinės apskaitos trijų-keturių skaitiklių spintos montavimas išorėje</t>
  </si>
  <si>
    <t>Įžeminimo juostinio plieno laidininkų montavimas, tvirtinant prie konstrukcijų, prišaudant / skydo įžeminimas</t>
  </si>
  <si>
    <t>Elektros rozetyno sumontavimas</t>
  </si>
  <si>
    <t>Kabelio izoliacijos varžos matavimas</t>
  </si>
  <si>
    <t>Įžeminimo kontūro varžos matavimas</t>
  </si>
  <si>
    <t>Iki 0,4 kV įtampos elektros instaliacijos pereinamosios varžos matavimas (taškas)</t>
  </si>
  <si>
    <t>Grandinės "fazė - nulis" tariamosios varžos matavimas</t>
  </si>
  <si>
    <t>grandinė</t>
  </si>
  <si>
    <t xml:space="preserve">                         žiniaraštyje     3</t>
  </si>
  <si>
    <t xml:space="preserve">                         Iš viso žiniaraštyje   3</t>
  </si>
  <si>
    <r>
      <t>1kV galios variniai kabeliai</t>
    </r>
    <r>
      <rPr>
        <strike/>
        <sz val="9"/>
        <color rgb="FF000000"/>
        <rFont val="Arial Baltic"/>
        <charset val="186"/>
      </rPr>
      <t xml:space="preserve"> </t>
    </r>
    <r>
      <rPr>
        <strike/>
        <sz val="9"/>
        <color rgb="FFFF0000"/>
        <rFont val="Arial Baltic"/>
        <charset val="186"/>
      </rPr>
      <t>NYY-J</t>
    </r>
    <r>
      <rPr>
        <sz val="9"/>
        <color rgb="FF000000"/>
        <rFont val="Arial Baltic"/>
        <charset val="186"/>
      </rPr>
      <t xml:space="preserve"> 5x16RE</t>
    </r>
  </si>
  <si>
    <r>
      <t xml:space="preserve">1kV galios variniai kabeliai </t>
    </r>
    <r>
      <rPr>
        <strike/>
        <sz val="9"/>
        <color rgb="FFFF0000"/>
        <rFont val="Arial Baltic"/>
        <charset val="186"/>
      </rPr>
      <t>NYY-J</t>
    </r>
    <r>
      <rPr>
        <sz val="9"/>
        <color rgb="FF000000"/>
        <rFont val="Arial Baltic"/>
        <charset val="186"/>
      </rPr>
      <t xml:space="preserve"> 5x4RE</t>
    </r>
  </si>
  <si>
    <r>
      <t xml:space="preserve">1kV galios variniai kabeliai </t>
    </r>
    <r>
      <rPr>
        <strike/>
        <sz val="9"/>
        <color rgb="FFFF0000"/>
        <rFont val="Arial Baltic"/>
        <charset val="186"/>
      </rPr>
      <t>NYY-J</t>
    </r>
    <r>
      <rPr>
        <sz val="9"/>
        <color rgb="FF000000"/>
        <rFont val="Arial Baltic"/>
        <charset val="186"/>
      </rPr>
      <t xml:space="preserve"> 3x1.5RE</t>
    </r>
  </si>
  <si>
    <r>
      <t xml:space="preserve">1kV galios variniai kabeliai </t>
    </r>
    <r>
      <rPr>
        <strike/>
        <sz val="9"/>
        <color rgb="FFFF0000"/>
        <rFont val="Arial Baltic"/>
        <charset val="186"/>
      </rPr>
      <t>NYY-J</t>
    </r>
    <r>
      <rPr>
        <sz val="9"/>
        <color rgb="FF000000"/>
        <rFont val="Arial Baltic"/>
        <charset val="186"/>
      </rPr>
      <t xml:space="preserve"> 3x2.5RE</t>
    </r>
  </si>
  <si>
    <r>
      <t xml:space="preserve">Aliuminiai galios kabeliai </t>
    </r>
    <r>
      <rPr>
        <strike/>
        <sz val="9"/>
        <color rgb="FFFF0000"/>
        <rFont val="Arial Baltic"/>
        <charset val="186"/>
      </rPr>
      <t>AVVG</t>
    </r>
    <r>
      <rPr>
        <sz val="9"/>
        <color rgb="FF000000"/>
        <rFont val="Arial Baltic"/>
        <charset val="186"/>
      </rPr>
      <t xml:space="preserve"> (apvalūs) 4x16</t>
    </r>
  </si>
  <si>
    <r>
      <t xml:space="preserve">Kontaktinė grupė </t>
    </r>
    <r>
      <rPr>
        <strike/>
        <sz val="9"/>
        <color rgb="FFFF0000"/>
        <rFont val="Arial Baltic"/>
        <charset val="186"/>
      </rPr>
      <t>JOR-99969</t>
    </r>
  </si>
  <si>
    <r>
      <t xml:space="preserve">Automatiniai jungikliai 6 A 1P </t>
    </r>
    <r>
      <rPr>
        <strike/>
        <sz val="9"/>
        <color rgb="FFFF0000"/>
        <rFont val="Arial Baltic"/>
        <charset val="186"/>
      </rPr>
      <t>S201</t>
    </r>
    <r>
      <rPr>
        <sz val="9"/>
        <color rgb="FF000000"/>
        <rFont val="Arial Baltic"/>
        <charset val="186"/>
      </rPr>
      <t>-C 6</t>
    </r>
  </si>
  <si>
    <r>
      <t xml:space="preserve">1 kV galinės movos 4-ių gyslų kabeliams </t>
    </r>
    <r>
      <rPr>
        <strike/>
        <sz val="9"/>
        <color rgb="FFFF0000"/>
        <rFont val="Arial Baltic"/>
        <charset val="186"/>
      </rPr>
      <t>EVPU-4 x 25-70-S-L12</t>
    </r>
  </si>
  <si>
    <t>El. vartų pavarų pajungimas</t>
  </si>
  <si>
    <t>AVS-01 skydo sumontavimas</t>
  </si>
  <si>
    <t xml:space="preserve">Duobės kasimo/ užkasimo/ pamato sumontavimas </t>
  </si>
  <si>
    <t>Fazinio ir nulinio laidų grandinės varžos matavimai</t>
  </si>
  <si>
    <t>Išpildomosios dokumentacijos paruošimas</t>
  </si>
  <si>
    <t>Nustumiamų kiemo vartų (su el. pavara, su automatika) montavimas, kai įrengti stulpai, pagrindas pavarai ir bėgiui  (vartų angos plotis  daugiau 6 m)</t>
  </si>
  <si>
    <t>"Kaulo" formos trinkelės, 8 cm storio</t>
  </si>
  <si>
    <t>PVC vamzdžiai klasė S 250x7.3x6000 (išor. nuotek.)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</si>
</sst>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#####;&quot;-&quot;0.0#####;#"/>
    <numFmt numFmtId="165" formatCode="0.0##;&quot;-&quot;0.0##;#"/>
  </numFmts>
  <fonts count="16">
    <font>
      <sz val="11"/>
      <color rgb="FF000000"/>
      <name val="Calibri"/>
      <family val="2"/>
      <charset val="186"/>
    </font>
    <font>
      <b/>
      <sz val="12"/>
      <color rgb="FF000000"/>
      <name val="Arial Baltic"/>
      <charset val="186"/>
    </font>
    <font>
      <sz val="8"/>
      <color rgb="FF000000"/>
      <name val="Arial Baltic"/>
      <charset val="186"/>
    </font>
    <font>
      <b/>
      <sz val="9"/>
      <color rgb="FF000000"/>
      <name val="Arial Baltic"/>
      <charset val="186"/>
    </font>
    <font>
      <b/>
      <sz val="8"/>
      <color rgb="FF000000"/>
      <name val="Arial Baltic"/>
      <charset val="186"/>
    </font>
    <font>
      <sz val="8"/>
      <color rgb="FF000000"/>
      <name val="Arial"/>
      <family val="2"/>
      <charset val="186"/>
    </font>
    <font>
      <sz val="9"/>
      <color rgb="FF000000"/>
      <name val="Arial Baltic"/>
      <charset val="186"/>
    </font>
    <font>
      <sz val="8"/>
      <color rgb="FF000000"/>
      <name val="MonospaceLT"/>
      <charset val="186"/>
    </font>
    <font>
      <sz val="8"/>
      <color rgb="FFFF0000"/>
      <name val="MonospaceLT"/>
      <charset val="186"/>
    </font>
    <font>
      <sz val="9"/>
      <color rgb="FFFF0000"/>
      <name val="Arial Baltic"/>
      <charset val="186"/>
    </font>
    <font>
      <sz val="8"/>
      <color rgb="FFFF0000"/>
      <name val="Arial Baltic"/>
      <charset val="186"/>
    </font>
    <font>
      <sz val="11"/>
      <color rgb="FFFF0000"/>
      <name val="Calibri"/>
      <family val="2"/>
      <charset val="186"/>
    </font>
    <font>
      <strike/>
      <sz val="9"/>
      <color rgb="FF000000"/>
      <name val="Arial Baltic"/>
      <charset val="186"/>
    </font>
    <font>
      <strike/>
      <sz val="9"/>
      <color rgb="FFFF0000"/>
      <name val="Arial Baltic"/>
      <charset val="186"/>
    </font>
    <font>
      <strike/>
      <sz val="8"/>
      <color rgb="FFFF0000"/>
      <name val="Calibri Light"/>
      <family val="2"/>
    </font>
    <font>
      <strike/>
      <sz val="9"/>
      <color rgb="FFFF0000"/>
      <name val="Calibri Light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65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 applyProtection="1">
      <alignment vertical="top"/>
      <protection locked="0"/>
    </xf>
    <xf numFmtId="164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2" fontId="8" fillId="0" borderId="0" xfId="0" applyNumberFormat="1" applyFont="1" applyAlignment="1" applyProtection="1">
      <alignment vertical="top"/>
      <protection locked="0"/>
    </xf>
    <xf numFmtId="2" fontId="8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165" fontId="14" fillId="0" borderId="0" xfId="0" applyNumberFormat="1" applyFont="1" applyAlignment="1">
      <alignment vertical="top"/>
    </xf>
    <xf numFmtId="2" fontId="14" fillId="0" borderId="0" xfId="0" applyNumberFormat="1" applyFont="1" applyAlignment="1" applyProtection="1">
      <alignment vertical="top"/>
      <protection locked="0"/>
    </xf>
    <xf numFmtId="2" fontId="14" fillId="0" borderId="0" xfId="0" applyNumberFormat="1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right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4718-3650-4E93-A927-A8BCABC04395}">
  <dimension ref="A2:I296"/>
  <sheetViews>
    <sheetView tabSelected="1" topLeftCell="A45" workbookViewId="0">
      <selection activeCell="F56" sqref="F56"/>
    </sheetView>
  </sheetViews>
  <sheetFormatPr defaultRowHeight="15"/>
  <cols>
    <col min="1" max="1" width="4.28515625" customWidth="1"/>
    <col min="2" max="2" width="9.7109375" customWidth="1"/>
    <col min="3" max="3" width="36.85546875" customWidth="1"/>
    <col min="4" max="4" width="6" customWidth="1"/>
    <col min="5" max="5" width="15.28515625" customWidth="1"/>
    <col min="6" max="6" width="13.140625" customWidth="1"/>
    <col min="7" max="7" width="15.85546875" customWidth="1"/>
    <col min="8" max="8" width="9.140625" customWidth="1"/>
  </cols>
  <sheetData>
    <row r="2" spans="1:9" ht="15.75">
      <c r="C2" s="38" t="s">
        <v>0</v>
      </c>
      <c r="D2" s="38"/>
      <c r="E2" s="38"/>
      <c r="F2" s="38"/>
    </row>
    <row r="3" spans="1:9">
      <c r="C3" s="39" t="s">
        <v>1</v>
      </c>
      <c r="D3" s="39"/>
      <c r="E3" s="39"/>
      <c r="F3" s="39"/>
    </row>
    <row r="5" spans="1:9">
      <c r="A5" s="34" t="s">
        <v>2</v>
      </c>
      <c r="B5" s="34"/>
      <c r="C5" s="34"/>
      <c r="D5" s="34"/>
      <c r="E5" s="34"/>
      <c r="F5" s="34"/>
      <c r="G5" s="34"/>
    </row>
    <row r="6" spans="1:9">
      <c r="A6" s="34"/>
      <c r="B6" s="34"/>
      <c r="C6" s="34"/>
      <c r="D6" s="34"/>
      <c r="E6" s="34"/>
      <c r="F6" s="34"/>
      <c r="G6" s="34"/>
    </row>
    <row r="7" spans="1:9">
      <c r="A7" s="34" t="s">
        <v>3</v>
      </c>
      <c r="B7" s="34"/>
      <c r="C7" s="34"/>
      <c r="D7" s="34"/>
      <c r="E7" s="34"/>
      <c r="F7" s="34"/>
      <c r="G7" s="34"/>
    </row>
    <row r="8" spans="1:9">
      <c r="A8" s="34"/>
      <c r="B8" s="34"/>
      <c r="C8" s="34"/>
      <c r="D8" s="34"/>
      <c r="E8" s="34"/>
      <c r="F8" s="34"/>
      <c r="G8" s="34"/>
    </row>
    <row r="9" spans="1:9">
      <c r="A9" s="34" t="s">
        <v>4</v>
      </c>
      <c r="B9" s="34"/>
      <c r="C9" s="34"/>
      <c r="D9" s="34"/>
      <c r="E9" s="34"/>
      <c r="F9" s="34"/>
      <c r="G9" s="34"/>
    </row>
    <row r="10" spans="1:9">
      <c r="A10" s="34"/>
      <c r="B10" s="34"/>
      <c r="C10" s="34"/>
      <c r="D10" s="34"/>
      <c r="E10" s="34"/>
      <c r="F10" s="34"/>
      <c r="G10" s="34"/>
    </row>
    <row r="11" spans="1:9">
      <c r="A11" s="42"/>
      <c r="B11" s="42"/>
      <c r="C11" s="1"/>
      <c r="D11" s="43" t="s">
        <v>5</v>
      </c>
      <c r="E11" s="43"/>
      <c r="F11" s="43"/>
      <c r="G11" s="43"/>
    </row>
    <row r="12" spans="1:9">
      <c r="A12" s="2" t="s">
        <v>6</v>
      </c>
      <c r="B12" s="2" t="s">
        <v>7</v>
      </c>
      <c r="C12" s="2" t="s">
        <v>8</v>
      </c>
      <c r="D12" s="3" t="s">
        <v>9</v>
      </c>
      <c r="E12" s="41" t="s">
        <v>10</v>
      </c>
      <c r="F12" s="4" t="s">
        <v>11</v>
      </c>
      <c r="G12" s="5" t="s">
        <v>12</v>
      </c>
    </row>
    <row r="13" spans="1:9">
      <c r="A13" s="6" t="s">
        <v>13</v>
      </c>
      <c r="B13" s="6" t="s">
        <v>14</v>
      </c>
      <c r="C13" s="6" t="s">
        <v>15</v>
      </c>
      <c r="D13" s="7" t="s">
        <v>16</v>
      </c>
      <c r="E13" s="41"/>
      <c r="F13" s="8" t="s">
        <v>17</v>
      </c>
      <c r="G13" s="9" t="s">
        <v>18</v>
      </c>
    </row>
    <row r="14" spans="1:9">
      <c r="A14" s="10"/>
      <c r="B14" s="10">
        <v>1</v>
      </c>
      <c r="C14" s="40" t="s">
        <v>19</v>
      </c>
      <c r="D14" s="40"/>
      <c r="E14" s="40"/>
      <c r="F14" s="40"/>
      <c r="G14" s="40"/>
    </row>
    <row r="15" spans="1:9" ht="24">
      <c r="A15" s="11">
        <v>1</v>
      </c>
      <c r="B15" s="12"/>
      <c r="C15" s="13" t="s">
        <v>20</v>
      </c>
      <c r="D15" s="12" t="s">
        <v>21</v>
      </c>
      <c r="E15" s="14">
        <v>0.08</v>
      </c>
      <c r="F15" s="19">
        <v>0</v>
      </c>
      <c r="G15" s="15">
        <f t="shared" ref="G15:G22" si="0">E15*F15</f>
        <v>0</v>
      </c>
      <c r="H15" s="16"/>
      <c r="I15" s="16"/>
    </row>
    <row r="16" spans="1:9" ht="24">
      <c r="A16" s="11">
        <v>2</v>
      </c>
      <c r="B16" s="12"/>
      <c r="C16" s="13" t="s">
        <v>22</v>
      </c>
      <c r="D16" s="12" t="s">
        <v>23</v>
      </c>
      <c r="E16" s="14">
        <v>0.24</v>
      </c>
      <c r="F16" s="19">
        <v>0</v>
      </c>
      <c r="G16" s="15">
        <f t="shared" si="0"/>
        <v>0</v>
      </c>
      <c r="H16" s="16"/>
      <c r="I16" s="16"/>
    </row>
    <row r="17" spans="1:9" ht="36">
      <c r="A17" s="11">
        <v>3</v>
      </c>
      <c r="B17" s="12"/>
      <c r="C17" s="13" t="s">
        <v>24</v>
      </c>
      <c r="D17" s="12" t="s">
        <v>25</v>
      </c>
      <c r="E17" s="17">
        <v>5</v>
      </c>
      <c r="F17" s="19">
        <v>0</v>
      </c>
      <c r="G17" s="15">
        <f t="shared" si="0"/>
        <v>0</v>
      </c>
      <c r="H17" s="16"/>
      <c r="I17" s="16"/>
    </row>
    <row r="18" spans="1:9" ht="24">
      <c r="A18" s="11">
        <v>4</v>
      </c>
      <c r="B18" s="12"/>
      <c r="C18" s="13" t="s">
        <v>26</v>
      </c>
      <c r="D18" s="12" t="s">
        <v>16</v>
      </c>
      <c r="E18" s="17">
        <v>14</v>
      </c>
      <c r="F18" s="19">
        <v>0</v>
      </c>
      <c r="G18" s="15">
        <f t="shared" si="0"/>
        <v>0</v>
      </c>
      <c r="H18" s="16"/>
      <c r="I18" s="16"/>
    </row>
    <row r="19" spans="1:9">
      <c r="A19" s="11">
        <v>5</v>
      </c>
      <c r="B19" s="12"/>
      <c r="C19" s="13" t="s">
        <v>27</v>
      </c>
      <c r="D19" s="12" t="s">
        <v>16</v>
      </c>
      <c r="E19" s="17">
        <v>14</v>
      </c>
      <c r="F19" s="19">
        <v>0</v>
      </c>
      <c r="G19" s="15">
        <f t="shared" si="0"/>
        <v>0</v>
      </c>
      <c r="H19" s="16"/>
      <c r="I19" s="16"/>
    </row>
    <row r="20" spans="1:9" ht="24">
      <c r="A20" s="11">
        <v>6</v>
      </c>
      <c r="B20" s="12"/>
      <c r="C20" s="13" t="s">
        <v>28</v>
      </c>
      <c r="D20" s="12" t="s">
        <v>29</v>
      </c>
      <c r="E20" s="14">
        <v>0.37</v>
      </c>
      <c r="F20" s="19">
        <v>0</v>
      </c>
      <c r="G20" s="15">
        <f t="shared" si="0"/>
        <v>0</v>
      </c>
      <c r="H20" s="16"/>
      <c r="I20" s="16"/>
    </row>
    <row r="21" spans="1:9" ht="36">
      <c r="A21" s="11">
        <v>7</v>
      </c>
      <c r="B21" s="12"/>
      <c r="C21" s="13" t="s">
        <v>30</v>
      </c>
      <c r="D21" s="12" t="s">
        <v>29</v>
      </c>
      <c r="E21" s="14">
        <v>0.37</v>
      </c>
      <c r="F21" s="19">
        <v>0</v>
      </c>
      <c r="G21" s="15">
        <f t="shared" si="0"/>
        <v>0</v>
      </c>
      <c r="H21" s="16"/>
      <c r="I21" s="16"/>
    </row>
    <row r="22" spans="1:9">
      <c r="A22" s="11">
        <v>8</v>
      </c>
      <c r="B22" s="12"/>
      <c r="C22" s="13" t="s">
        <v>31</v>
      </c>
      <c r="D22" s="12" t="s">
        <v>32</v>
      </c>
      <c r="E22" s="14">
        <v>0.3</v>
      </c>
      <c r="F22" s="19">
        <v>0</v>
      </c>
      <c r="G22" s="15">
        <f t="shared" si="0"/>
        <v>0</v>
      </c>
      <c r="H22" s="16"/>
      <c r="I22" s="16"/>
    </row>
    <row r="23" spans="1:9">
      <c r="A23" s="11"/>
      <c r="B23" s="11"/>
      <c r="C23" s="35" t="s">
        <v>33</v>
      </c>
      <c r="D23" s="35"/>
      <c r="E23" s="35"/>
      <c r="F23" s="18"/>
      <c r="G23" s="15">
        <f>SUM(G15:G22)</f>
        <v>0</v>
      </c>
    </row>
    <row r="24" spans="1:9">
      <c r="A24" s="10"/>
      <c r="B24" s="10">
        <v>2</v>
      </c>
      <c r="C24" s="37" t="s">
        <v>34</v>
      </c>
      <c r="D24" s="37"/>
      <c r="E24" s="37"/>
      <c r="F24" s="37"/>
      <c r="G24" s="37"/>
    </row>
    <row r="25" spans="1:9" ht="36">
      <c r="A25" s="11">
        <v>1</v>
      </c>
      <c r="B25" s="12"/>
      <c r="C25" s="13" t="s">
        <v>35</v>
      </c>
      <c r="D25" s="12" t="s">
        <v>36</v>
      </c>
      <c r="E25" s="14">
        <v>0.90600000000000003</v>
      </c>
      <c r="F25" s="19">
        <v>0</v>
      </c>
      <c r="G25" s="15">
        <f t="shared" ref="G25:G31" si="1">E25*F25</f>
        <v>0</v>
      </c>
      <c r="H25" s="16"/>
      <c r="I25" s="16"/>
    </row>
    <row r="26" spans="1:9" ht="36">
      <c r="A26" s="11">
        <v>2</v>
      </c>
      <c r="B26" s="12"/>
      <c r="C26" s="13" t="s">
        <v>37</v>
      </c>
      <c r="D26" s="12" t="s">
        <v>36</v>
      </c>
      <c r="E26" s="14">
        <v>0.90600000000000003</v>
      </c>
      <c r="F26" s="19">
        <v>0</v>
      </c>
      <c r="G26" s="15">
        <f t="shared" si="1"/>
        <v>0</v>
      </c>
      <c r="H26" s="16"/>
      <c r="I26" s="16"/>
    </row>
    <row r="27" spans="1:9" ht="36">
      <c r="A27" s="11">
        <v>3</v>
      </c>
      <c r="B27" s="12"/>
      <c r="C27" s="13" t="s">
        <v>35</v>
      </c>
      <c r="D27" s="12" t="s">
        <v>36</v>
      </c>
      <c r="E27" s="14">
        <v>0.1</v>
      </c>
      <c r="F27" s="19">
        <v>0</v>
      </c>
      <c r="G27" s="15">
        <f t="shared" si="1"/>
        <v>0</v>
      </c>
      <c r="H27" s="16"/>
      <c r="I27" s="16"/>
    </row>
    <row r="28" spans="1:9" ht="48">
      <c r="A28" s="11">
        <v>4</v>
      </c>
      <c r="B28" s="12"/>
      <c r="C28" s="13" t="s">
        <v>38</v>
      </c>
      <c r="D28" s="12" t="s">
        <v>36</v>
      </c>
      <c r="E28" s="14">
        <v>0.1</v>
      </c>
      <c r="F28" s="19">
        <v>0</v>
      </c>
      <c r="G28" s="15">
        <f t="shared" si="1"/>
        <v>0</v>
      </c>
      <c r="H28" s="16"/>
      <c r="I28" s="16"/>
    </row>
    <row r="29" spans="1:9" ht="48">
      <c r="A29" s="11">
        <v>5</v>
      </c>
      <c r="B29" s="12"/>
      <c r="C29" s="13" t="s">
        <v>39</v>
      </c>
      <c r="D29" s="12" t="s">
        <v>36</v>
      </c>
      <c r="E29" s="17">
        <v>4.68</v>
      </c>
      <c r="F29" s="19">
        <v>0</v>
      </c>
      <c r="G29" s="15">
        <f t="shared" si="1"/>
        <v>0</v>
      </c>
      <c r="H29" s="16"/>
      <c r="I29" s="16"/>
    </row>
    <row r="30" spans="1:9" ht="36">
      <c r="A30" s="11">
        <v>6</v>
      </c>
      <c r="B30" s="12"/>
      <c r="C30" s="13" t="s">
        <v>40</v>
      </c>
      <c r="D30" s="12" t="s">
        <v>41</v>
      </c>
      <c r="E30" s="17">
        <v>6.149</v>
      </c>
      <c r="F30" s="19">
        <v>0</v>
      </c>
      <c r="G30" s="15">
        <f t="shared" si="1"/>
        <v>0</v>
      </c>
      <c r="H30" s="16"/>
      <c r="I30" s="16"/>
    </row>
    <row r="31" spans="1:9" ht="36">
      <c r="A31" s="11">
        <v>7</v>
      </c>
      <c r="B31" s="12"/>
      <c r="C31" s="13" t="s">
        <v>42</v>
      </c>
      <c r="D31" s="12" t="s">
        <v>43</v>
      </c>
      <c r="E31" s="17">
        <v>5.38</v>
      </c>
      <c r="F31" s="19">
        <v>0</v>
      </c>
      <c r="G31" s="15">
        <f t="shared" si="1"/>
        <v>0</v>
      </c>
      <c r="H31" s="16"/>
      <c r="I31" s="16"/>
    </row>
    <row r="32" spans="1:9">
      <c r="A32" s="11"/>
      <c r="B32" s="11"/>
      <c r="C32" s="35" t="s">
        <v>44</v>
      </c>
      <c r="D32" s="35"/>
      <c r="E32" s="35"/>
      <c r="F32" s="18"/>
      <c r="G32" s="15">
        <f>SUM(G25:G31)</f>
        <v>0</v>
      </c>
    </row>
    <row r="33" spans="1:9">
      <c r="A33" s="10"/>
      <c r="B33" s="10">
        <v>3</v>
      </c>
      <c r="C33" s="37" t="s">
        <v>45</v>
      </c>
      <c r="D33" s="37"/>
      <c r="E33" s="37"/>
      <c r="F33" s="37"/>
      <c r="G33" s="37"/>
    </row>
    <row r="34" spans="1:9" ht="36">
      <c r="A34" s="11">
        <v>1</v>
      </c>
      <c r="B34" s="12"/>
      <c r="C34" s="13" t="s">
        <v>46</v>
      </c>
      <c r="D34" s="12" t="s">
        <v>47</v>
      </c>
      <c r="E34" s="17">
        <v>200</v>
      </c>
      <c r="F34" s="19">
        <v>0</v>
      </c>
      <c r="G34" s="15">
        <f t="shared" ref="G34:G39" si="2">E34*F34</f>
        <v>0</v>
      </c>
      <c r="H34" s="16"/>
      <c r="I34" s="16"/>
    </row>
    <row r="35" spans="1:9" ht="24">
      <c r="A35" s="11">
        <v>2</v>
      </c>
      <c r="B35" s="12"/>
      <c r="C35" s="13" t="s">
        <v>48</v>
      </c>
      <c r="D35" s="12" t="s">
        <v>47</v>
      </c>
      <c r="E35" s="17">
        <v>200</v>
      </c>
      <c r="F35" s="19">
        <v>0</v>
      </c>
      <c r="G35" s="15">
        <f t="shared" si="2"/>
        <v>0</v>
      </c>
      <c r="H35" s="16"/>
      <c r="I35" s="16"/>
    </row>
    <row r="36" spans="1:9">
      <c r="A36" s="11">
        <v>3</v>
      </c>
      <c r="B36" s="12"/>
      <c r="C36" s="13" t="s">
        <v>49</v>
      </c>
      <c r="D36" s="12" t="s">
        <v>50</v>
      </c>
      <c r="E36" s="17">
        <v>3.27</v>
      </c>
      <c r="F36" s="19">
        <v>0</v>
      </c>
      <c r="G36" s="15">
        <f t="shared" si="2"/>
        <v>0</v>
      </c>
      <c r="H36" s="16"/>
      <c r="I36" s="16"/>
    </row>
    <row r="37" spans="1:9" ht="36">
      <c r="A37" s="11">
        <v>4</v>
      </c>
      <c r="B37" s="12"/>
      <c r="C37" s="13" t="s">
        <v>51</v>
      </c>
      <c r="D37" s="12" t="s">
        <v>52</v>
      </c>
      <c r="E37" s="17">
        <v>28</v>
      </c>
      <c r="F37" s="19">
        <v>0</v>
      </c>
      <c r="G37" s="15">
        <f t="shared" si="2"/>
        <v>0</v>
      </c>
      <c r="H37" s="16"/>
      <c r="I37" s="16"/>
    </row>
    <row r="38" spans="1:9" ht="24">
      <c r="A38" s="11">
        <v>5</v>
      </c>
      <c r="B38" s="12"/>
      <c r="C38" s="13" t="s">
        <v>53</v>
      </c>
      <c r="D38" s="12" t="s">
        <v>54</v>
      </c>
      <c r="E38" s="17">
        <v>1</v>
      </c>
      <c r="F38" s="19">
        <v>0</v>
      </c>
      <c r="G38" s="15">
        <f t="shared" si="2"/>
        <v>0</v>
      </c>
      <c r="H38" s="16"/>
      <c r="I38" s="16"/>
    </row>
    <row r="39" spans="1:9" ht="24">
      <c r="A39" s="11">
        <v>6</v>
      </c>
      <c r="B39" s="12"/>
      <c r="C39" s="13" t="s">
        <v>55</v>
      </c>
      <c r="D39" s="12" t="s">
        <v>16</v>
      </c>
      <c r="E39" s="17">
        <v>10</v>
      </c>
      <c r="F39" s="19">
        <v>0</v>
      </c>
      <c r="G39" s="15">
        <f t="shared" si="2"/>
        <v>0</v>
      </c>
      <c r="H39" s="16"/>
      <c r="I39" s="16"/>
    </row>
    <row r="40" spans="1:9">
      <c r="A40" s="11"/>
      <c r="B40" s="11"/>
      <c r="C40" s="35" t="s">
        <v>56</v>
      </c>
      <c r="D40" s="35"/>
      <c r="E40" s="35"/>
      <c r="F40" s="18"/>
      <c r="G40" s="15">
        <f>SUM(G34:G39)</f>
        <v>0</v>
      </c>
    </row>
    <row r="41" spans="1:9">
      <c r="A41" s="10"/>
      <c r="B41" s="10">
        <v>4</v>
      </c>
      <c r="C41" s="37" t="s">
        <v>57</v>
      </c>
      <c r="D41" s="37"/>
      <c r="E41" s="37"/>
      <c r="F41" s="37"/>
      <c r="G41" s="37"/>
    </row>
    <row r="42" spans="1:9" ht="36">
      <c r="A42" s="11">
        <v>1</v>
      </c>
      <c r="B42" s="12"/>
      <c r="C42" s="13" t="s">
        <v>58</v>
      </c>
      <c r="D42" s="12" t="s">
        <v>50</v>
      </c>
      <c r="E42" s="17">
        <v>3.32</v>
      </c>
      <c r="F42" s="19">
        <v>0</v>
      </c>
      <c r="G42" s="15">
        <f>E42*F42</f>
        <v>0</v>
      </c>
      <c r="H42" s="16"/>
      <c r="I42" s="16"/>
    </row>
    <row r="43" spans="1:9" ht="48">
      <c r="A43" s="11">
        <v>2</v>
      </c>
      <c r="B43" s="12"/>
      <c r="C43" s="13" t="s">
        <v>59</v>
      </c>
      <c r="D43" s="12" t="s">
        <v>43</v>
      </c>
      <c r="E43" s="17">
        <v>2.14</v>
      </c>
      <c r="F43" s="19">
        <v>0</v>
      </c>
      <c r="G43" s="15">
        <f>E43*F43</f>
        <v>0</v>
      </c>
      <c r="H43" s="16"/>
      <c r="I43" s="16"/>
    </row>
    <row r="44" spans="1:9" ht="36">
      <c r="A44" s="11">
        <v>3</v>
      </c>
      <c r="B44" s="12"/>
      <c r="C44" s="13" t="s">
        <v>60</v>
      </c>
      <c r="D44" s="12" t="s">
        <v>50</v>
      </c>
      <c r="E44" s="17">
        <v>3.28</v>
      </c>
      <c r="F44" s="19">
        <v>0</v>
      </c>
      <c r="G44" s="15">
        <f>E44*F44</f>
        <v>0</v>
      </c>
      <c r="H44" s="16"/>
      <c r="I44" s="16"/>
    </row>
    <row r="45" spans="1:9" ht="48">
      <c r="A45" s="11">
        <v>4</v>
      </c>
      <c r="B45" s="12"/>
      <c r="C45" s="13" t="s">
        <v>61</v>
      </c>
      <c r="D45" s="12" t="s">
        <v>50</v>
      </c>
      <c r="E45" s="17">
        <v>3.28</v>
      </c>
      <c r="F45" s="19">
        <v>0</v>
      </c>
      <c r="G45" s="15">
        <f>E45*F45</f>
        <v>0</v>
      </c>
      <c r="H45" s="16"/>
      <c r="I45" s="16"/>
    </row>
    <row r="46" spans="1:9">
      <c r="A46" s="11"/>
      <c r="B46" s="11"/>
      <c r="C46" s="35" t="s">
        <v>62</v>
      </c>
      <c r="D46" s="35"/>
      <c r="E46" s="35"/>
      <c r="F46" s="18"/>
      <c r="G46" s="15">
        <f>SUM(G42:G45)</f>
        <v>0</v>
      </c>
    </row>
    <row r="47" spans="1:9">
      <c r="A47" s="10"/>
      <c r="B47" s="10">
        <v>5</v>
      </c>
      <c r="C47" s="37" t="s">
        <v>63</v>
      </c>
      <c r="D47" s="37"/>
      <c r="E47" s="37"/>
      <c r="F47" s="37"/>
      <c r="G47" s="37"/>
    </row>
    <row r="48" spans="1:9" ht="36">
      <c r="A48" s="11">
        <v>1</v>
      </c>
      <c r="B48" s="12"/>
      <c r="C48" s="13" t="s">
        <v>58</v>
      </c>
      <c r="D48" s="12" t="s">
        <v>50</v>
      </c>
      <c r="E48" s="17">
        <v>49.68</v>
      </c>
      <c r="F48" s="19">
        <v>0</v>
      </c>
      <c r="G48" s="15">
        <f t="shared" ref="G48:G53" si="3">E48*F48</f>
        <v>0</v>
      </c>
      <c r="H48" s="16"/>
      <c r="I48" s="16"/>
    </row>
    <row r="49" spans="1:9" ht="48">
      <c r="A49" s="11">
        <v>2</v>
      </c>
      <c r="B49" s="12"/>
      <c r="C49" s="13" t="s">
        <v>59</v>
      </c>
      <c r="D49" s="12" t="s">
        <v>43</v>
      </c>
      <c r="E49" s="17">
        <v>27.72</v>
      </c>
      <c r="F49" s="19">
        <v>0</v>
      </c>
      <c r="G49" s="15">
        <f t="shared" si="3"/>
        <v>0</v>
      </c>
      <c r="H49" s="16"/>
      <c r="I49" s="16"/>
    </row>
    <row r="50" spans="1:9" ht="36">
      <c r="A50" s="11">
        <v>3</v>
      </c>
      <c r="B50" s="12"/>
      <c r="C50" s="13" t="s">
        <v>64</v>
      </c>
      <c r="D50" s="12" t="s">
        <v>50</v>
      </c>
      <c r="E50" s="17">
        <v>45.08</v>
      </c>
      <c r="F50" s="19">
        <v>0</v>
      </c>
      <c r="G50" s="15">
        <f t="shared" si="3"/>
        <v>0</v>
      </c>
      <c r="H50" s="16"/>
      <c r="I50" s="16"/>
    </row>
    <row r="51" spans="1:9" ht="24">
      <c r="A51" s="11">
        <v>4</v>
      </c>
      <c r="B51" s="12"/>
      <c r="C51" s="13" t="s">
        <v>65</v>
      </c>
      <c r="D51" s="12" t="s">
        <v>50</v>
      </c>
      <c r="E51" s="17">
        <v>45.08</v>
      </c>
      <c r="F51" s="19">
        <v>0</v>
      </c>
      <c r="G51" s="15">
        <f t="shared" si="3"/>
        <v>0</v>
      </c>
      <c r="H51" s="16"/>
      <c r="I51" s="16"/>
    </row>
    <row r="52" spans="1:9" ht="36">
      <c r="A52" s="11">
        <v>5</v>
      </c>
      <c r="B52" s="12"/>
      <c r="C52" s="13" t="s">
        <v>66</v>
      </c>
      <c r="D52" s="12" t="s">
        <v>50</v>
      </c>
      <c r="E52" s="17">
        <v>45.08</v>
      </c>
      <c r="F52" s="19">
        <v>0</v>
      </c>
      <c r="G52" s="15">
        <f t="shared" si="3"/>
        <v>0</v>
      </c>
      <c r="H52" s="16"/>
      <c r="I52" s="16"/>
    </row>
    <row r="53" spans="1:9">
      <c r="A53" s="11">
        <v>6</v>
      </c>
      <c r="B53" s="12"/>
      <c r="C53" s="22" t="s">
        <v>227</v>
      </c>
      <c r="D53" s="12" t="s">
        <v>67</v>
      </c>
      <c r="E53" s="17">
        <v>4508</v>
      </c>
      <c r="F53" s="19">
        <v>0</v>
      </c>
      <c r="G53" s="15">
        <f t="shared" si="3"/>
        <v>0</v>
      </c>
      <c r="H53" s="16"/>
      <c r="I53" s="16"/>
    </row>
    <row r="54" spans="1:9">
      <c r="A54" s="11"/>
      <c r="B54" s="11"/>
      <c r="C54" s="35" t="s">
        <v>68</v>
      </c>
      <c r="D54" s="35"/>
      <c r="E54" s="35"/>
      <c r="F54" s="18"/>
      <c r="G54" s="15">
        <f>SUM(G48:G53)</f>
        <v>0</v>
      </c>
    </row>
    <row r="55" spans="1:9">
      <c r="A55" s="10"/>
      <c r="B55" s="10">
        <v>6</v>
      </c>
      <c r="C55" s="37" t="s">
        <v>69</v>
      </c>
      <c r="D55" s="37"/>
      <c r="E55" s="37"/>
      <c r="F55" s="37"/>
      <c r="G55" s="37"/>
    </row>
    <row r="56" spans="1:9" ht="48">
      <c r="A56" s="11">
        <v>1</v>
      </c>
      <c r="B56" s="12"/>
      <c r="C56" s="13" t="s">
        <v>59</v>
      </c>
      <c r="D56" s="12" t="s">
        <v>43</v>
      </c>
      <c r="E56" s="20">
        <v>0.32</v>
      </c>
      <c r="F56" s="19">
        <v>0</v>
      </c>
      <c r="G56" s="15">
        <f t="shared" ref="G56:G61" si="4">E56*F56</f>
        <v>0</v>
      </c>
      <c r="H56" s="16"/>
      <c r="I56" s="16"/>
    </row>
    <row r="57" spans="1:9" ht="36">
      <c r="A57" s="11">
        <v>2</v>
      </c>
      <c r="B57" s="12"/>
      <c r="C57" s="13" t="s">
        <v>64</v>
      </c>
      <c r="D57" s="12" t="s">
        <v>50</v>
      </c>
      <c r="E57" s="17">
        <v>1.55</v>
      </c>
      <c r="F57" s="19">
        <v>0</v>
      </c>
      <c r="G57" s="15">
        <f t="shared" si="4"/>
        <v>0</v>
      </c>
      <c r="H57" s="16"/>
      <c r="I57" s="16"/>
    </row>
    <row r="58" spans="1:9" ht="24">
      <c r="A58" s="11">
        <v>3</v>
      </c>
      <c r="B58" s="12"/>
      <c r="C58" s="13" t="s">
        <v>65</v>
      </c>
      <c r="D58" s="12" t="s">
        <v>50</v>
      </c>
      <c r="E58" s="17">
        <v>1.55</v>
      </c>
      <c r="F58" s="19">
        <v>0</v>
      </c>
      <c r="G58" s="15">
        <f t="shared" si="4"/>
        <v>0</v>
      </c>
      <c r="H58" s="16"/>
      <c r="I58" s="16"/>
    </row>
    <row r="59" spans="1:9" ht="36">
      <c r="A59" s="11">
        <v>4</v>
      </c>
      <c r="B59" s="12"/>
      <c r="C59" s="13" t="s">
        <v>66</v>
      </c>
      <c r="D59" s="12" t="s">
        <v>50</v>
      </c>
      <c r="E59" s="17">
        <v>1.55</v>
      </c>
      <c r="F59" s="19">
        <v>0</v>
      </c>
      <c r="G59" s="15">
        <f t="shared" si="4"/>
        <v>0</v>
      </c>
      <c r="H59" s="16"/>
      <c r="I59" s="16"/>
    </row>
    <row r="60" spans="1:9" ht="24">
      <c r="A60" s="11">
        <v>5</v>
      </c>
      <c r="B60" s="12"/>
      <c r="C60" s="13" t="s">
        <v>70</v>
      </c>
      <c r="D60" s="12" t="s">
        <v>67</v>
      </c>
      <c r="E60" s="17">
        <v>11</v>
      </c>
      <c r="F60" s="19">
        <v>0</v>
      </c>
      <c r="G60" s="15">
        <f t="shared" si="4"/>
        <v>0</v>
      </c>
      <c r="H60" s="16"/>
      <c r="I60" s="16"/>
    </row>
    <row r="61" spans="1:9">
      <c r="A61" s="11">
        <v>6</v>
      </c>
      <c r="B61" s="12"/>
      <c r="C61" s="13" t="s">
        <v>71</v>
      </c>
      <c r="D61" s="12" t="s">
        <v>67</v>
      </c>
      <c r="E61" s="17">
        <v>144</v>
      </c>
      <c r="F61" s="19">
        <v>0</v>
      </c>
      <c r="G61" s="15">
        <f t="shared" si="4"/>
        <v>0</v>
      </c>
      <c r="H61" s="16"/>
      <c r="I61" s="16"/>
    </row>
    <row r="62" spans="1:9">
      <c r="A62" s="11"/>
      <c r="B62" s="11"/>
      <c r="C62" s="35" t="s">
        <v>72</v>
      </c>
      <c r="D62" s="35"/>
      <c r="E62" s="35"/>
      <c r="F62" s="18"/>
      <c r="G62" s="15">
        <f>SUM(G56:G61)</f>
        <v>0</v>
      </c>
    </row>
    <row r="63" spans="1:9">
      <c r="A63" s="10"/>
      <c r="B63" s="10">
        <v>7</v>
      </c>
      <c r="C63" s="37" t="s">
        <v>73</v>
      </c>
      <c r="D63" s="37"/>
      <c r="E63" s="37"/>
      <c r="F63" s="37"/>
      <c r="G63" s="37"/>
    </row>
    <row r="64" spans="1:9" ht="36">
      <c r="A64" s="11">
        <v>1</v>
      </c>
      <c r="B64" s="12"/>
      <c r="C64" s="13" t="s">
        <v>74</v>
      </c>
      <c r="D64" s="12" t="s">
        <v>75</v>
      </c>
      <c r="E64" s="17">
        <v>7.12</v>
      </c>
      <c r="F64" s="19">
        <v>0</v>
      </c>
      <c r="G64" s="15">
        <f t="shared" ref="G64:G70" si="5">E64*F64</f>
        <v>0</v>
      </c>
      <c r="H64" s="16"/>
      <c r="I64" s="16"/>
    </row>
    <row r="65" spans="1:9">
      <c r="A65" s="11">
        <v>2</v>
      </c>
      <c r="B65" s="12"/>
      <c r="C65" s="13" t="s">
        <v>76</v>
      </c>
      <c r="D65" s="12" t="s">
        <v>16</v>
      </c>
      <c r="E65" s="17">
        <v>712</v>
      </c>
      <c r="F65" s="19">
        <v>0</v>
      </c>
      <c r="G65" s="15">
        <f t="shared" si="5"/>
        <v>0</v>
      </c>
      <c r="H65" s="16"/>
      <c r="I65" s="16"/>
    </row>
    <row r="66" spans="1:9" ht="36">
      <c r="A66" s="11">
        <v>3</v>
      </c>
      <c r="B66" s="12"/>
      <c r="C66" s="13" t="s">
        <v>77</v>
      </c>
      <c r="D66" s="12" t="s">
        <v>75</v>
      </c>
      <c r="E66" s="14">
        <v>0.85</v>
      </c>
      <c r="F66" s="19">
        <v>0</v>
      </c>
      <c r="G66" s="15">
        <f t="shared" si="5"/>
        <v>0</v>
      </c>
      <c r="H66" s="16"/>
      <c r="I66" s="16"/>
    </row>
    <row r="67" spans="1:9">
      <c r="A67" s="11">
        <v>4</v>
      </c>
      <c r="B67" s="12"/>
      <c r="C67" s="13" t="s">
        <v>78</v>
      </c>
      <c r="D67" s="12" t="s">
        <v>16</v>
      </c>
      <c r="E67" s="17">
        <v>85</v>
      </c>
      <c r="F67" s="19">
        <v>0</v>
      </c>
      <c r="G67" s="15">
        <f t="shared" si="5"/>
        <v>0</v>
      </c>
      <c r="H67" s="16"/>
      <c r="I67" s="16"/>
    </row>
    <row r="68" spans="1:9" ht="36">
      <c r="A68" s="11">
        <v>5</v>
      </c>
      <c r="B68" s="12"/>
      <c r="C68" s="13" t="s">
        <v>79</v>
      </c>
      <c r="D68" s="12" t="s">
        <v>75</v>
      </c>
      <c r="E68" s="17">
        <v>1.3</v>
      </c>
      <c r="F68" s="19">
        <v>0</v>
      </c>
      <c r="G68" s="15">
        <f t="shared" si="5"/>
        <v>0</v>
      </c>
      <c r="H68" s="16"/>
      <c r="I68" s="16"/>
    </row>
    <row r="69" spans="1:9" ht="24">
      <c r="A69" s="11">
        <v>6</v>
      </c>
      <c r="B69" s="12"/>
      <c r="C69" s="13" t="s">
        <v>80</v>
      </c>
      <c r="D69" s="12" t="s">
        <v>75</v>
      </c>
      <c r="E69" s="17">
        <v>2.4700000000000002</v>
      </c>
      <c r="F69" s="19">
        <v>0</v>
      </c>
      <c r="G69" s="15">
        <f t="shared" si="5"/>
        <v>0</v>
      </c>
      <c r="H69" s="16"/>
      <c r="I69" s="16"/>
    </row>
    <row r="70" spans="1:9" ht="24">
      <c r="A70" s="11">
        <v>7</v>
      </c>
      <c r="B70" s="12"/>
      <c r="C70" s="13" t="s">
        <v>81</v>
      </c>
      <c r="D70" s="12" t="s">
        <v>16</v>
      </c>
      <c r="E70" s="17">
        <v>247</v>
      </c>
      <c r="F70" s="19">
        <v>0</v>
      </c>
      <c r="G70" s="15">
        <f t="shared" si="5"/>
        <v>0</v>
      </c>
      <c r="H70" s="16"/>
      <c r="I70" s="16"/>
    </row>
    <row r="71" spans="1:9">
      <c r="A71" s="11"/>
      <c r="B71" s="11"/>
      <c r="C71" s="35" t="s">
        <v>82</v>
      </c>
      <c r="D71" s="35"/>
      <c r="E71" s="35"/>
      <c r="F71" s="18"/>
      <c r="G71" s="15">
        <f>SUM(G64:G70)</f>
        <v>0</v>
      </c>
    </row>
    <row r="72" spans="1:9">
      <c r="A72" s="10"/>
      <c r="B72" s="10">
        <v>8</v>
      </c>
      <c r="C72" s="37" t="s">
        <v>83</v>
      </c>
      <c r="D72" s="37"/>
      <c r="E72" s="37"/>
      <c r="F72" s="37"/>
      <c r="G72" s="37"/>
    </row>
    <row r="73" spans="1:9" ht="48">
      <c r="A73" s="11">
        <v>1</v>
      </c>
      <c r="B73" s="12"/>
      <c r="C73" s="13" t="s">
        <v>84</v>
      </c>
      <c r="D73" s="12" t="s">
        <v>67</v>
      </c>
      <c r="E73" s="17">
        <v>139</v>
      </c>
      <c r="F73" s="19">
        <v>0</v>
      </c>
      <c r="G73" s="15">
        <f>E73*F73</f>
        <v>0</v>
      </c>
      <c r="H73" s="16"/>
      <c r="I73" s="16"/>
    </row>
    <row r="74" spans="1:9" ht="36">
      <c r="A74" s="11">
        <v>2</v>
      </c>
      <c r="B74" s="12"/>
      <c r="C74" s="13" t="s">
        <v>85</v>
      </c>
      <c r="D74" s="12" t="s">
        <v>86</v>
      </c>
      <c r="E74" s="17">
        <v>6</v>
      </c>
      <c r="F74" s="19">
        <v>0</v>
      </c>
      <c r="G74" s="15">
        <f>E74*F74</f>
        <v>0</v>
      </c>
      <c r="H74" s="16"/>
      <c r="I74" s="16"/>
    </row>
    <row r="75" spans="1:9" ht="24">
      <c r="A75" s="11">
        <v>3</v>
      </c>
      <c r="B75" s="12"/>
      <c r="C75" s="13" t="s">
        <v>87</v>
      </c>
      <c r="D75" s="12" t="s">
        <v>86</v>
      </c>
      <c r="E75" s="17">
        <v>10</v>
      </c>
      <c r="F75" s="19">
        <v>0</v>
      </c>
      <c r="G75" s="15">
        <f>E75*F75</f>
        <v>0</v>
      </c>
      <c r="H75" s="16"/>
      <c r="I75" s="16"/>
    </row>
    <row r="76" spans="1:9">
      <c r="A76" s="11"/>
      <c r="B76" s="11"/>
      <c r="C76" s="35" t="s">
        <v>88</v>
      </c>
      <c r="D76" s="35"/>
      <c r="E76" s="35"/>
      <c r="F76" s="18"/>
      <c r="G76" s="15">
        <f>SUM(G73:G75)</f>
        <v>0</v>
      </c>
    </row>
    <row r="77" spans="1:9">
      <c r="A77" s="10"/>
      <c r="B77" s="10">
        <v>9</v>
      </c>
      <c r="C77" s="37" t="s">
        <v>89</v>
      </c>
      <c r="D77" s="37"/>
      <c r="E77" s="37"/>
      <c r="F77" s="37"/>
      <c r="G77" s="37"/>
    </row>
    <row r="78" spans="1:9" ht="36">
      <c r="A78" s="11">
        <v>1</v>
      </c>
      <c r="B78" s="12"/>
      <c r="C78" s="13" t="s">
        <v>90</v>
      </c>
      <c r="D78" s="12" t="s">
        <v>75</v>
      </c>
      <c r="E78" s="14">
        <v>0.39</v>
      </c>
      <c r="F78" s="19">
        <v>0</v>
      </c>
      <c r="G78" s="15">
        <f t="shared" ref="G78:G89" si="6">E78*F78</f>
        <v>0</v>
      </c>
      <c r="H78" s="16"/>
      <c r="I78" s="16"/>
    </row>
    <row r="79" spans="1:9" ht="24">
      <c r="A79" s="11">
        <v>2</v>
      </c>
      <c r="B79" s="12"/>
      <c r="C79" s="13" t="s">
        <v>91</v>
      </c>
      <c r="D79" s="12" t="s">
        <v>50</v>
      </c>
      <c r="E79" s="17">
        <v>9.82</v>
      </c>
      <c r="F79" s="19">
        <v>0</v>
      </c>
      <c r="G79" s="15">
        <f t="shared" si="6"/>
        <v>0</v>
      </c>
      <c r="H79" s="16"/>
      <c r="I79" s="16"/>
    </row>
    <row r="80" spans="1:9" ht="48">
      <c r="A80" s="11">
        <v>3</v>
      </c>
      <c r="B80" s="12"/>
      <c r="C80" s="13" t="s">
        <v>92</v>
      </c>
      <c r="D80" s="12" t="s">
        <v>54</v>
      </c>
      <c r="E80" s="17">
        <v>2.2999999999999998</v>
      </c>
      <c r="F80" s="19">
        <v>0</v>
      </c>
      <c r="G80" s="15">
        <f t="shared" si="6"/>
        <v>0</v>
      </c>
      <c r="H80" s="16"/>
      <c r="I80" s="16"/>
    </row>
    <row r="81" spans="1:9" ht="24">
      <c r="A81" s="11">
        <v>4</v>
      </c>
      <c r="B81" s="12"/>
      <c r="C81" s="13" t="s">
        <v>93</v>
      </c>
      <c r="D81" s="12" t="s">
        <v>54</v>
      </c>
      <c r="E81" s="17">
        <v>2.2999999999999998</v>
      </c>
      <c r="F81" s="19">
        <v>0</v>
      </c>
      <c r="G81" s="15">
        <f t="shared" si="6"/>
        <v>0</v>
      </c>
      <c r="H81" s="16"/>
      <c r="I81" s="16"/>
    </row>
    <row r="82" spans="1:9">
      <c r="A82" s="11">
        <v>5</v>
      </c>
      <c r="B82" s="12"/>
      <c r="C82" s="13" t="s">
        <v>94</v>
      </c>
      <c r="D82" s="12" t="s">
        <v>16</v>
      </c>
      <c r="E82" s="17">
        <v>23</v>
      </c>
      <c r="F82" s="19">
        <v>0</v>
      </c>
      <c r="G82" s="15">
        <f t="shared" si="6"/>
        <v>0</v>
      </c>
      <c r="H82" s="16"/>
      <c r="I82" s="16"/>
    </row>
    <row r="83" spans="1:9" ht="48">
      <c r="A83" s="11">
        <v>6</v>
      </c>
      <c r="B83" s="12"/>
      <c r="C83" s="13" t="s">
        <v>95</v>
      </c>
      <c r="D83" s="12" t="s">
        <v>29</v>
      </c>
      <c r="E83" s="17">
        <v>1.06</v>
      </c>
      <c r="F83" s="19">
        <v>0</v>
      </c>
      <c r="G83" s="15">
        <f t="shared" si="6"/>
        <v>0</v>
      </c>
      <c r="H83" s="16"/>
      <c r="I83" s="16"/>
    </row>
    <row r="84" spans="1:9" ht="24">
      <c r="A84" s="11">
        <v>7</v>
      </c>
      <c r="B84" s="12"/>
      <c r="C84" s="13" t="s">
        <v>96</v>
      </c>
      <c r="D84" s="12" t="s">
        <v>47</v>
      </c>
      <c r="E84" s="17">
        <v>262</v>
      </c>
      <c r="F84" s="19">
        <v>0</v>
      </c>
      <c r="G84" s="15">
        <f t="shared" si="6"/>
        <v>0</v>
      </c>
      <c r="H84" s="16"/>
      <c r="I84" s="16"/>
    </row>
    <row r="85" spans="1:9" ht="48">
      <c r="A85" s="11">
        <v>8</v>
      </c>
      <c r="B85" s="12"/>
      <c r="C85" s="22" t="s">
        <v>226</v>
      </c>
      <c r="D85" s="12" t="s">
        <v>86</v>
      </c>
      <c r="E85" s="17">
        <v>2</v>
      </c>
      <c r="F85" s="19">
        <v>0</v>
      </c>
      <c r="G85" s="15">
        <f t="shared" si="6"/>
        <v>0</v>
      </c>
      <c r="H85" s="16"/>
      <c r="I85" s="16"/>
    </row>
    <row r="86" spans="1:9" ht="24">
      <c r="A86" s="11">
        <v>10</v>
      </c>
      <c r="B86" s="12"/>
      <c r="C86" s="13" t="s">
        <v>97</v>
      </c>
      <c r="D86" s="12" t="s">
        <v>86</v>
      </c>
      <c r="E86" s="17">
        <v>1</v>
      </c>
      <c r="F86" s="19">
        <v>0</v>
      </c>
      <c r="G86" s="15">
        <f t="shared" si="6"/>
        <v>0</v>
      </c>
      <c r="H86" s="16"/>
      <c r="I86" s="16"/>
    </row>
    <row r="87" spans="1:9" ht="36">
      <c r="A87" s="11">
        <v>12</v>
      </c>
      <c r="B87" s="12"/>
      <c r="C87" s="13" t="s">
        <v>98</v>
      </c>
      <c r="D87" s="12" t="s">
        <v>50</v>
      </c>
      <c r="E87" s="17">
        <v>1.07</v>
      </c>
      <c r="F87" s="19">
        <v>0</v>
      </c>
      <c r="G87" s="15">
        <f t="shared" si="6"/>
        <v>0</v>
      </c>
      <c r="H87" s="16"/>
      <c r="I87" s="16"/>
    </row>
    <row r="88" spans="1:9">
      <c r="A88" s="11">
        <v>13</v>
      </c>
      <c r="B88" s="12"/>
      <c r="C88" s="13" t="s">
        <v>99</v>
      </c>
      <c r="D88" s="12" t="s">
        <v>16</v>
      </c>
      <c r="E88" s="17">
        <v>5</v>
      </c>
      <c r="F88" s="19">
        <v>0</v>
      </c>
      <c r="G88" s="15">
        <f t="shared" si="6"/>
        <v>0</v>
      </c>
      <c r="H88" s="16"/>
      <c r="I88" s="16"/>
    </row>
    <row r="89" spans="1:9" ht="24">
      <c r="A89" s="11">
        <v>16</v>
      </c>
      <c r="B89" s="12"/>
      <c r="C89" s="13" t="s">
        <v>100</v>
      </c>
      <c r="D89" s="12" t="s">
        <v>86</v>
      </c>
      <c r="E89" s="17">
        <v>1</v>
      </c>
      <c r="F89" s="19">
        <v>0</v>
      </c>
      <c r="G89" s="15">
        <f t="shared" si="6"/>
        <v>0</v>
      </c>
      <c r="H89" s="16"/>
      <c r="I89" s="16"/>
    </row>
    <row r="90" spans="1:9">
      <c r="A90" s="11"/>
      <c r="B90" s="11"/>
      <c r="C90" s="35" t="s">
        <v>101</v>
      </c>
      <c r="D90" s="35"/>
      <c r="E90" s="35"/>
      <c r="F90" s="18"/>
      <c r="G90" s="15">
        <f>SUM(G78:G89)</f>
        <v>0</v>
      </c>
    </row>
    <row r="91" spans="1:9">
      <c r="A91" s="11"/>
      <c r="B91" s="11"/>
      <c r="C91" s="35" t="s">
        <v>102</v>
      </c>
      <c r="D91" s="35"/>
      <c r="E91" s="35"/>
      <c r="F91" s="18"/>
      <c r="G91" s="15">
        <f>SUM(G23+G32+G40+G46+G54+G62+G71+G76+G90)</f>
        <v>0</v>
      </c>
    </row>
    <row r="92" spans="1:9">
      <c r="A92" s="11"/>
      <c r="B92" s="11"/>
      <c r="C92" s="36" t="s">
        <v>103</v>
      </c>
      <c r="D92" s="36"/>
      <c r="E92" s="36"/>
      <c r="F92" s="18"/>
      <c r="G92" s="15">
        <f>G91*0.21</f>
        <v>0</v>
      </c>
    </row>
    <row r="93" spans="1:9">
      <c r="A93" s="11"/>
      <c r="B93" s="11"/>
      <c r="C93" s="35" t="s">
        <v>104</v>
      </c>
      <c r="D93" s="35"/>
      <c r="E93" s="35"/>
      <c r="F93" s="18"/>
      <c r="G93" s="15">
        <f>G91+G92</f>
        <v>0</v>
      </c>
    </row>
    <row r="95" spans="1:9">
      <c r="B95" s="33" t="s">
        <v>105</v>
      </c>
      <c r="C95" s="33"/>
      <c r="D95" s="33"/>
      <c r="E95" s="33"/>
      <c r="F95" s="33"/>
      <c r="G95" s="33"/>
    </row>
    <row r="96" spans="1:9">
      <c r="B96" s="33" t="s">
        <v>106</v>
      </c>
      <c r="C96" s="33"/>
      <c r="D96" s="33"/>
      <c r="E96" s="33"/>
      <c r="F96" s="33"/>
      <c r="G96" s="33"/>
    </row>
    <row r="98" spans="1:9">
      <c r="B98" s="33" t="s">
        <v>107</v>
      </c>
      <c r="C98" s="33"/>
      <c r="D98" s="33"/>
      <c r="E98" s="33"/>
      <c r="F98" s="33"/>
      <c r="G98" s="33"/>
    </row>
    <row r="99" spans="1:9">
      <c r="B99" s="33" t="s">
        <v>107</v>
      </c>
      <c r="C99" s="33"/>
      <c r="D99" s="33"/>
      <c r="E99" s="33"/>
      <c r="F99" s="33"/>
      <c r="G99" s="33"/>
    </row>
    <row r="100" spans="1:9">
      <c r="B100" s="33" t="s">
        <v>107</v>
      </c>
      <c r="C100" s="33"/>
      <c r="D100" s="33"/>
      <c r="E100" s="33"/>
      <c r="F100" s="33"/>
      <c r="G100" s="33"/>
    </row>
    <row r="101" spans="1:9">
      <c r="B101" s="33" t="s">
        <v>107</v>
      </c>
      <c r="C101" s="33"/>
      <c r="D101" s="33"/>
      <c r="E101" s="33"/>
      <c r="F101" s="33"/>
      <c r="G101" s="33"/>
    </row>
    <row r="102" spans="1:9">
      <c r="B102" s="33" t="s">
        <v>107</v>
      </c>
      <c r="C102" s="33"/>
      <c r="D102" s="33"/>
      <c r="E102" s="33"/>
      <c r="F102" s="33"/>
      <c r="G102" s="33"/>
    </row>
    <row r="103" spans="1:9">
      <c r="B103" s="33" t="s">
        <v>107</v>
      </c>
      <c r="C103" s="33"/>
      <c r="D103" s="33"/>
      <c r="E103" s="33"/>
      <c r="F103" s="33"/>
      <c r="G103" s="33"/>
    </row>
    <row r="104" spans="1:9">
      <c r="B104" s="33" t="s">
        <v>107</v>
      </c>
      <c r="C104" s="33"/>
      <c r="D104" s="33"/>
      <c r="E104" s="33"/>
      <c r="F104" s="33"/>
      <c r="G104" s="33"/>
    </row>
    <row r="105" spans="1:9">
      <c r="B105" s="33" t="s">
        <v>107</v>
      </c>
      <c r="C105" s="33"/>
      <c r="D105" s="33"/>
      <c r="E105" s="33"/>
      <c r="F105" s="33"/>
      <c r="G105" s="33"/>
    </row>
    <row r="106" spans="1:9">
      <c r="B106" s="33" t="s">
        <v>107</v>
      </c>
      <c r="C106" s="33"/>
      <c r="D106" s="33"/>
      <c r="E106" s="33"/>
      <c r="F106" s="33"/>
      <c r="G106" s="33"/>
    </row>
    <row r="107" spans="1:9">
      <c r="B107" s="33" t="s">
        <v>107</v>
      </c>
      <c r="C107" s="33"/>
      <c r="D107" s="33"/>
      <c r="E107" s="33"/>
      <c r="F107" s="33"/>
      <c r="G107" s="33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10" spans="1:9" ht="15.75">
      <c r="C110" s="38" t="s">
        <v>0</v>
      </c>
      <c r="D110" s="38"/>
      <c r="E110" s="38"/>
      <c r="F110" s="38"/>
    </row>
    <row r="111" spans="1:9">
      <c r="C111" s="39" t="s">
        <v>1</v>
      </c>
      <c r="D111" s="39"/>
      <c r="E111" s="39"/>
      <c r="F111" s="39"/>
    </row>
    <row r="113" spans="1:9">
      <c r="A113" s="34" t="s">
        <v>2</v>
      </c>
      <c r="B113" s="34"/>
      <c r="C113" s="34"/>
      <c r="D113" s="34"/>
      <c r="E113" s="34"/>
      <c r="F113" s="34"/>
      <c r="G113" s="34"/>
    </row>
    <row r="114" spans="1:9">
      <c r="A114" s="34"/>
      <c r="B114" s="34"/>
      <c r="C114" s="34"/>
      <c r="D114" s="34"/>
      <c r="E114" s="34"/>
      <c r="F114" s="34"/>
      <c r="G114" s="34"/>
    </row>
    <row r="115" spans="1:9">
      <c r="A115" s="34" t="s">
        <v>3</v>
      </c>
      <c r="B115" s="34"/>
      <c r="C115" s="34"/>
      <c r="D115" s="34"/>
      <c r="E115" s="34"/>
      <c r="F115" s="34"/>
      <c r="G115" s="34"/>
    </row>
    <row r="116" spans="1:9">
      <c r="A116" s="34"/>
      <c r="B116" s="34"/>
      <c r="C116" s="34"/>
      <c r="D116" s="34"/>
      <c r="E116" s="34"/>
      <c r="F116" s="34"/>
      <c r="G116" s="34"/>
    </row>
    <row r="117" spans="1:9">
      <c r="A117" s="34" t="s">
        <v>108</v>
      </c>
      <c r="B117" s="34"/>
      <c r="C117" s="34"/>
      <c r="D117" s="34"/>
      <c r="E117" s="34"/>
      <c r="F117" s="34"/>
      <c r="G117" s="34"/>
    </row>
    <row r="118" spans="1:9">
      <c r="A118" s="34"/>
      <c r="B118" s="34"/>
      <c r="C118" s="34"/>
      <c r="D118" s="34"/>
      <c r="E118" s="34"/>
      <c r="F118" s="34"/>
      <c r="G118" s="34"/>
    </row>
    <row r="119" spans="1:9">
      <c r="A119" s="42"/>
      <c r="B119" s="42"/>
      <c r="C119" s="1"/>
      <c r="D119" s="43" t="s">
        <v>5</v>
      </c>
      <c r="E119" s="43"/>
      <c r="F119" s="43"/>
      <c r="G119" s="43"/>
    </row>
    <row r="120" spans="1:9">
      <c r="A120" s="2" t="s">
        <v>6</v>
      </c>
      <c r="B120" s="2" t="s">
        <v>7</v>
      </c>
      <c r="C120" s="2" t="s">
        <v>8</v>
      </c>
      <c r="D120" s="3" t="s">
        <v>9</v>
      </c>
      <c r="E120" s="41" t="s">
        <v>10</v>
      </c>
      <c r="F120" s="4" t="s">
        <v>11</v>
      </c>
      <c r="G120" s="5" t="s">
        <v>12</v>
      </c>
    </row>
    <row r="121" spans="1:9">
      <c r="A121" s="6" t="s">
        <v>13</v>
      </c>
      <c r="B121" s="6" t="s">
        <v>14</v>
      </c>
      <c r="C121" s="6" t="s">
        <v>15</v>
      </c>
      <c r="D121" s="7" t="s">
        <v>16</v>
      </c>
      <c r="E121" s="41"/>
      <c r="F121" s="8" t="s">
        <v>17</v>
      </c>
      <c r="G121" s="9" t="s">
        <v>18</v>
      </c>
    </row>
    <row r="122" spans="1:9">
      <c r="A122" s="10"/>
      <c r="B122" s="10">
        <v>1</v>
      </c>
      <c r="C122" s="40" t="s">
        <v>109</v>
      </c>
      <c r="D122" s="40"/>
      <c r="E122" s="40"/>
      <c r="F122" s="40"/>
      <c r="G122" s="40"/>
    </row>
    <row r="123" spans="1:9" ht="24">
      <c r="A123" s="11">
        <v>1</v>
      </c>
      <c r="B123" s="12"/>
      <c r="C123" s="13" t="s">
        <v>110</v>
      </c>
      <c r="D123" s="12" t="s">
        <v>47</v>
      </c>
      <c r="E123" s="17">
        <v>63</v>
      </c>
      <c r="F123" s="19">
        <v>0</v>
      </c>
      <c r="G123" s="15">
        <f t="shared" ref="G123:G151" si="7">E123*F123</f>
        <v>0</v>
      </c>
      <c r="H123" s="16"/>
      <c r="I123" s="16"/>
    </row>
    <row r="124" spans="1:9">
      <c r="A124" s="11">
        <v>2</v>
      </c>
      <c r="B124" s="12"/>
      <c r="C124" s="13" t="s">
        <v>111</v>
      </c>
      <c r="D124" s="12" t="s">
        <v>47</v>
      </c>
      <c r="E124" s="17">
        <v>63</v>
      </c>
      <c r="F124" s="19">
        <v>0</v>
      </c>
      <c r="G124" s="15">
        <f t="shared" si="7"/>
        <v>0</v>
      </c>
      <c r="H124" s="16"/>
      <c r="I124" s="16"/>
    </row>
    <row r="125" spans="1:9" ht="24">
      <c r="A125" s="11">
        <v>3</v>
      </c>
      <c r="B125" s="12"/>
      <c r="C125" s="13" t="s">
        <v>112</v>
      </c>
      <c r="D125" s="12" t="s">
        <v>21</v>
      </c>
      <c r="E125" s="14">
        <v>6.3E-2</v>
      </c>
      <c r="F125" s="19">
        <v>0</v>
      </c>
      <c r="G125" s="15">
        <f t="shared" si="7"/>
        <v>0</v>
      </c>
      <c r="H125" s="16"/>
      <c r="I125" s="16"/>
    </row>
    <row r="126" spans="1:9" ht="24">
      <c r="A126" s="11">
        <v>4</v>
      </c>
      <c r="B126" s="12"/>
      <c r="C126" s="13" t="s">
        <v>113</v>
      </c>
      <c r="D126" s="12" t="s">
        <v>16</v>
      </c>
      <c r="E126" s="17">
        <v>3</v>
      </c>
      <c r="F126" s="19">
        <v>0</v>
      </c>
      <c r="G126" s="15">
        <f t="shared" si="7"/>
        <v>0</v>
      </c>
      <c r="H126" s="16"/>
      <c r="I126" s="16"/>
    </row>
    <row r="127" spans="1:9" ht="24">
      <c r="A127" s="11">
        <v>5</v>
      </c>
      <c r="B127" s="12"/>
      <c r="C127" s="13" t="s">
        <v>114</v>
      </c>
      <c r="D127" s="12" t="s">
        <v>16</v>
      </c>
      <c r="E127" s="17">
        <v>3</v>
      </c>
      <c r="F127" s="19">
        <v>0</v>
      </c>
      <c r="G127" s="15">
        <f t="shared" si="7"/>
        <v>0</v>
      </c>
      <c r="H127" s="16"/>
      <c r="I127" s="16"/>
    </row>
    <row r="128" spans="1:9" ht="36">
      <c r="A128" s="11">
        <v>6</v>
      </c>
      <c r="B128" s="12"/>
      <c r="C128" s="13" t="s">
        <v>115</v>
      </c>
      <c r="D128" s="12" t="s">
        <v>86</v>
      </c>
      <c r="E128" s="17">
        <v>3</v>
      </c>
      <c r="F128" s="19">
        <v>0</v>
      </c>
      <c r="G128" s="15">
        <f t="shared" si="7"/>
        <v>0</v>
      </c>
      <c r="H128" s="16"/>
      <c r="I128" s="16"/>
    </row>
    <row r="129" spans="1:9" ht="24">
      <c r="A129" s="11">
        <v>7</v>
      </c>
      <c r="B129" s="12"/>
      <c r="C129" s="13" t="s">
        <v>116</v>
      </c>
      <c r="D129" s="12" t="s">
        <v>16</v>
      </c>
      <c r="E129" s="17">
        <v>3</v>
      </c>
      <c r="F129" s="19">
        <v>0</v>
      </c>
      <c r="G129" s="15">
        <f t="shared" si="7"/>
        <v>0</v>
      </c>
      <c r="H129" s="16"/>
      <c r="I129" s="16"/>
    </row>
    <row r="130" spans="1:9" ht="24">
      <c r="A130" s="11">
        <v>8</v>
      </c>
      <c r="B130" s="12"/>
      <c r="C130" s="13" t="s">
        <v>53</v>
      </c>
      <c r="D130" s="12" t="s">
        <v>54</v>
      </c>
      <c r="E130" s="14">
        <v>0.3</v>
      </c>
      <c r="F130" s="19">
        <v>0</v>
      </c>
      <c r="G130" s="15">
        <f t="shared" si="7"/>
        <v>0</v>
      </c>
      <c r="H130" s="16"/>
      <c r="I130" s="16"/>
    </row>
    <row r="131" spans="1:9">
      <c r="A131" s="11">
        <v>9</v>
      </c>
      <c r="B131" s="12"/>
      <c r="C131" s="13" t="s">
        <v>117</v>
      </c>
      <c r="D131" s="12" t="s">
        <v>16</v>
      </c>
      <c r="E131" s="17">
        <v>3</v>
      </c>
      <c r="F131" s="19">
        <v>0</v>
      </c>
      <c r="G131" s="15">
        <f t="shared" si="7"/>
        <v>0</v>
      </c>
      <c r="H131" s="16"/>
      <c r="I131" s="16"/>
    </row>
    <row r="132" spans="1:9" ht="24">
      <c r="A132" s="11">
        <v>10</v>
      </c>
      <c r="B132" s="12"/>
      <c r="C132" s="13" t="s">
        <v>118</v>
      </c>
      <c r="D132" s="12" t="s">
        <v>86</v>
      </c>
      <c r="E132" s="17">
        <v>1</v>
      </c>
      <c r="F132" s="19">
        <v>0</v>
      </c>
      <c r="G132" s="15">
        <f t="shared" si="7"/>
        <v>0</v>
      </c>
      <c r="H132" s="16"/>
      <c r="I132" s="16"/>
    </row>
    <row r="133" spans="1:9" ht="24">
      <c r="A133" s="11">
        <v>11</v>
      </c>
      <c r="B133" s="12"/>
      <c r="C133" s="13" t="s">
        <v>119</v>
      </c>
      <c r="D133" s="12" t="s">
        <v>16</v>
      </c>
      <c r="E133" s="17">
        <v>1</v>
      </c>
      <c r="F133" s="19">
        <v>0</v>
      </c>
      <c r="G133" s="15">
        <f t="shared" si="7"/>
        <v>0</v>
      </c>
      <c r="H133" s="16"/>
      <c r="I133" s="16"/>
    </row>
    <row r="134" spans="1:9" ht="48">
      <c r="A134" s="11">
        <v>12</v>
      </c>
      <c r="B134" s="12"/>
      <c r="C134" s="13" t="s">
        <v>120</v>
      </c>
      <c r="D134" s="12" t="s">
        <v>86</v>
      </c>
      <c r="E134" s="17">
        <v>1</v>
      </c>
      <c r="F134" s="19">
        <v>0</v>
      </c>
      <c r="G134" s="15">
        <f t="shared" si="7"/>
        <v>0</v>
      </c>
      <c r="H134" s="16"/>
      <c r="I134" s="16"/>
    </row>
    <row r="135" spans="1:9">
      <c r="A135" s="11">
        <v>13</v>
      </c>
      <c r="B135" s="12"/>
      <c r="C135" s="13" t="s">
        <v>121</v>
      </c>
      <c r="D135" s="12" t="s">
        <v>16</v>
      </c>
      <c r="E135" s="17">
        <v>1</v>
      </c>
      <c r="F135" s="19">
        <v>0</v>
      </c>
      <c r="G135" s="15">
        <f t="shared" si="7"/>
        <v>0</v>
      </c>
      <c r="H135" s="16"/>
      <c r="I135" s="16"/>
    </row>
    <row r="136" spans="1:9" ht="36">
      <c r="A136" s="11">
        <v>14</v>
      </c>
      <c r="C136" s="13" t="s">
        <v>122</v>
      </c>
      <c r="D136" s="12" t="s">
        <v>86</v>
      </c>
      <c r="E136" s="17">
        <v>1</v>
      </c>
      <c r="F136" s="19">
        <v>0</v>
      </c>
      <c r="G136" s="15">
        <f t="shared" si="7"/>
        <v>0</v>
      </c>
      <c r="H136" s="16"/>
      <c r="I136" s="16"/>
    </row>
    <row r="137" spans="1:9">
      <c r="A137" s="11">
        <v>15</v>
      </c>
      <c r="B137" s="12"/>
      <c r="C137" s="13" t="s">
        <v>123</v>
      </c>
      <c r="D137" s="12" t="s">
        <v>16</v>
      </c>
      <c r="E137" s="17">
        <v>1</v>
      </c>
      <c r="F137" s="19">
        <v>0</v>
      </c>
      <c r="G137" s="15">
        <f t="shared" si="7"/>
        <v>0</v>
      </c>
      <c r="H137" s="16"/>
      <c r="I137" s="16"/>
    </row>
    <row r="138" spans="1:9" ht="24">
      <c r="A138" s="11">
        <v>16</v>
      </c>
      <c r="B138" s="12"/>
      <c r="C138" s="13" t="s">
        <v>124</v>
      </c>
      <c r="D138" s="12" t="s">
        <v>86</v>
      </c>
      <c r="E138" s="17">
        <v>1</v>
      </c>
      <c r="F138" s="19">
        <v>0</v>
      </c>
      <c r="G138" s="15">
        <f t="shared" si="7"/>
        <v>0</v>
      </c>
      <c r="H138" s="16"/>
      <c r="I138" s="16"/>
    </row>
    <row r="139" spans="1:9" ht="36">
      <c r="A139" s="11">
        <v>17</v>
      </c>
      <c r="B139" s="12"/>
      <c r="C139" s="13" t="s">
        <v>125</v>
      </c>
      <c r="D139" s="12" t="s">
        <v>16</v>
      </c>
      <c r="E139" s="17">
        <v>1</v>
      </c>
      <c r="F139" s="19">
        <v>0</v>
      </c>
      <c r="G139" s="15">
        <f t="shared" si="7"/>
        <v>0</v>
      </c>
      <c r="H139" s="16"/>
      <c r="I139" s="16"/>
    </row>
    <row r="140" spans="1:9" ht="24">
      <c r="A140" s="11">
        <v>18</v>
      </c>
      <c r="B140" s="12"/>
      <c r="C140" s="13" t="s">
        <v>53</v>
      </c>
      <c r="D140" s="12" t="s">
        <v>54</v>
      </c>
      <c r="E140" s="14">
        <v>0.1</v>
      </c>
      <c r="F140" s="19">
        <v>0</v>
      </c>
      <c r="G140" s="15">
        <f t="shared" si="7"/>
        <v>0</v>
      </c>
      <c r="H140" s="16"/>
      <c r="I140" s="16"/>
    </row>
    <row r="141" spans="1:9">
      <c r="A141" s="11">
        <v>19</v>
      </c>
      <c r="B141" s="12"/>
      <c r="C141" s="13" t="s">
        <v>126</v>
      </c>
      <c r="D141" s="12" t="s">
        <v>16</v>
      </c>
      <c r="E141" s="17">
        <v>1</v>
      </c>
      <c r="F141" s="19">
        <v>0</v>
      </c>
      <c r="G141" s="15">
        <f t="shared" si="7"/>
        <v>0</v>
      </c>
      <c r="H141" s="16"/>
      <c r="I141" s="16"/>
    </row>
    <row r="142" spans="1:9" ht="36">
      <c r="A142" s="11">
        <v>20</v>
      </c>
      <c r="B142" s="12"/>
      <c r="C142" s="13" t="s">
        <v>127</v>
      </c>
      <c r="D142" s="12" t="s">
        <v>52</v>
      </c>
      <c r="E142" s="14">
        <v>0.5</v>
      </c>
      <c r="F142" s="19">
        <v>0</v>
      </c>
      <c r="G142" s="15">
        <f t="shared" si="7"/>
        <v>0</v>
      </c>
      <c r="H142" s="16"/>
      <c r="I142" s="16"/>
    </row>
    <row r="143" spans="1:9" ht="24">
      <c r="A143" s="11">
        <v>21</v>
      </c>
      <c r="B143" s="12"/>
      <c r="C143" s="13" t="s">
        <v>128</v>
      </c>
      <c r="D143" s="12" t="s">
        <v>86</v>
      </c>
      <c r="E143" s="17">
        <v>1</v>
      </c>
      <c r="F143" s="19">
        <v>0</v>
      </c>
      <c r="G143" s="15">
        <f t="shared" si="7"/>
        <v>0</v>
      </c>
      <c r="H143" s="16"/>
      <c r="I143" s="16"/>
    </row>
    <row r="144" spans="1:9" ht="36">
      <c r="A144" s="11">
        <v>22</v>
      </c>
      <c r="B144" s="12"/>
      <c r="C144" s="13" t="s">
        <v>122</v>
      </c>
      <c r="D144" s="12" t="s">
        <v>86</v>
      </c>
      <c r="E144" s="17">
        <v>3</v>
      </c>
      <c r="F144" s="19">
        <v>0</v>
      </c>
      <c r="G144" s="15">
        <f t="shared" si="7"/>
        <v>0</v>
      </c>
      <c r="H144" s="16"/>
      <c r="I144" s="16"/>
    </row>
    <row r="145" spans="1:9">
      <c r="A145" s="11">
        <v>23</v>
      </c>
      <c r="B145" s="12"/>
      <c r="C145" s="13" t="s">
        <v>123</v>
      </c>
      <c r="D145" s="12" t="s">
        <v>16</v>
      </c>
      <c r="E145" s="17">
        <v>1</v>
      </c>
      <c r="F145" s="19">
        <v>0</v>
      </c>
      <c r="G145" s="15">
        <f t="shared" si="7"/>
        <v>0</v>
      </c>
      <c r="H145" s="16"/>
      <c r="I145" s="16"/>
    </row>
    <row r="146" spans="1:9">
      <c r="A146" s="11">
        <v>24</v>
      </c>
      <c r="B146" s="12"/>
      <c r="C146" s="13" t="s">
        <v>129</v>
      </c>
      <c r="D146" s="12" t="s">
        <v>16</v>
      </c>
      <c r="E146" s="17">
        <v>1</v>
      </c>
      <c r="F146" s="19">
        <v>0</v>
      </c>
      <c r="G146" s="15">
        <f t="shared" si="7"/>
        <v>0</v>
      </c>
      <c r="H146" s="16"/>
      <c r="I146" s="16"/>
    </row>
    <row r="147" spans="1:9">
      <c r="A147" s="11">
        <v>25</v>
      </c>
      <c r="B147" s="12"/>
      <c r="C147" s="13" t="s">
        <v>130</v>
      </c>
      <c r="D147" s="12" t="s">
        <v>16</v>
      </c>
      <c r="E147" s="17">
        <v>1</v>
      </c>
      <c r="F147" s="19">
        <v>0</v>
      </c>
      <c r="G147" s="15">
        <f t="shared" si="7"/>
        <v>0</v>
      </c>
      <c r="H147" s="16"/>
      <c r="I147" s="16"/>
    </row>
    <row r="148" spans="1:9" ht="24">
      <c r="A148" s="11">
        <v>26</v>
      </c>
      <c r="B148" s="12"/>
      <c r="C148" s="13" t="s">
        <v>131</v>
      </c>
      <c r="D148" s="12" t="s">
        <v>16</v>
      </c>
      <c r="E148" s="17">
        <v>1</v>
      </c>
      <c r="F148" s="19">
        <v>0</v>
      </c>
      <c r="G148" s="15">
        <f t="shared" si="7"/>
        <v>0</v>
      </c>
      <c r="H148" s="16"/>
      <c r="I148" s="16"/>
    </row>
    <row r="149" spans="1:9">
      <c r="A149" s="11">
        <v>27</v>
      </c>
      <c r="B149" s="12"/>
      <c r="C149" s="13" t="s">
        <v>132</v>
      </c>
      <c r="D149" s="12" t="s">
        <v>16</v>
      </c>
      <c r="E149" s="17">
        <v>1</v>
      </c>
      <c r="F149" s="19">
        <v>0</v>
      </c>
      <c r="G149" s="15">
        <f t="shared" si="7"/>
        <v>0</v>
      </c>
      <c r="H149" s="16"/>
      <c r="I149" s="16"/>
    </row>
    <row r="150" spans="1:9">
      <c r="A150" s="11">
        <v>28</v>
      </c>
      <c r="B150" s="12"/>
      <c r="C150" s="13" t="s">
        <v>133</v>
      </c>
      <c r="D150" s="12" t="s">
        <v>16</v>
      </c>
      <c r="E150" s="17">
        <v>1</v>
      </c>
      <c r="F150" s="19">
        <v>0</v>
      </c>
      <c r="G150" s="15">
        <f t="shared" si="7"/>
        <v>0</v>
      </c>
      <c r="H150" s="16"/>
      <c r="I150" s="16"/>
    </row>
    <row r="151" spans="1:9" ht="36">
      <c r="A151" s="11">
        <v>29</v>
      </c>
      <c r="B151" s="12"/>
      <c r="C151" s="13" t="s">
        <v>134</v>
      </c>
      <c r="D151" s="12" t="s">
        <v>86</v>
      </c>
      <c r="E151" s="17">
        <v>1</v>
      </c>
      <c r="F151" s="19">
        <v>0</v>
      </c>
      <c r="G151" s="15">
        <f t="shared" si="7"/>
        <v>0</v>
      </c>
      <c r="H151" s="16"/>
      <c r="I151" s="16"/>
    </row>
    <row r="152" spans="1:9">
      <c r="A152" s="11"/>
      <c r="B152" s="11"/>
      <c r="C152" s="35" t="s">
        <v>33</v>
      </c>
      <c r="D152" s="35"/>
      <c r="E152" s="35"/>
      <c r="F152" s="18"/>
      <c r="G152" s="15">
        <f>SUM(G123:G151)</f>
        <v>0</v>
      </c>
    </row>
    <row r="153" spans="1:9">
      <c r="A153" s="10"/>
      <c r="B153" s="10">
        <v>2</v>
      </c>
      <c r="C153" s="37" t="s">
        <v>135</v>
      </c>
      <c r="D153" s="37"/>
      <c r="E153" s="37"/>
      <c r="F153" s="37"/>
      <c r="G153" s="37"/>
    </row>
    <row r="154" spans="1:9" ht="36">
      <c r="A154" s="11">
        <v>1</v>
      </c>
      <c r="B154" s="12"/>
      <c r="C154" s="13" t="s">
        <v>136</v>
      </c>
      <c r="D154" s="12" t="s">
        <v>75</v>
      </c>
      <c r="E154" s="14">
        <v>0.04</v>
      </c>
      <c r="F154" s="19">
        <v>0</v>
      </c>
      <c r="G154" s="15">
        <f t="shared" ref="G154:G163" si="8">E154*F154</f>
        <v>0</v>
      </c>
      <c r="H154" s="16"/>
      <c r="I154" s="16"/>
    </row>
    <row r="155" spans="1:9" ht="24">
      <c r="A155" s="11">
        <v>2</v>
      </c>
      <c r="B155" s="12"/>
      <c r="C155" s="13" t="s">
        <v>137</v>
      </c>
      <c r="D155" s="12" t="s">
        <v>16</v>
      </c>
      <c r="E155" s="17">
        <v>4</v>
      </c>
      <c r="F155" s="19">
        <v>0</v>
      </c>
      <c r="G155" s="15">
        <f t="shared" si="8"/>
        <v>0</v>
      </c>
      <c r="H155" s="16"/>
      <c r="I155" s="16"/>
    </row>
    <row r="156" spans="1:9" ht="36">
      <c r="A156" s="11">
        <v>3</v>
      </c>
      <c r="B156" s="12"/>
      <c r="C156" s="13" t="s">
        <v>138</v>
      </c>
      <c r="D156" s="12" t="s">
        <v>52</v>
      </c>
      <c r="E156" s="14">
        <v>0.8</v>
      </c>
      <c r="F156" s="19">
        <v>0</v>
      </c>
      <c r="G156" s="15">
        <f t="shared" si="8"/>
        <v>0</v>
      </c>
      <c r="H156" s="16"/>
      <c r="I156" s="16"/>
    </row>
    <row r="157" spans="1:9">
      <c r="A157" s="11">
        <v>4</v>
      </c>
      <c r="B157" s="12"/>
      <c r="C157" s="13" t="s">
        <v>139</v>
      </c>
      <c r="D157" s="12" t="s">
        <v>16</v>
      </c>
      <c r="E157" s="17">
        <v>1</v>
      </c>
      <c r="F157" s="19">
        <v>0</v>
      </c>
      <c r="G157" s="15">
        <f t="shared" si="8"/>
        <v>0</v>
      </c>
      <c r="H157" s="16"/>
      <c r="I157" s="16"/>
    </row>
    <row r="158" spans="1:9" ht="24">
      <c r="A158" s="11">
        <v>5</v>
      </c>
      <c r="B158" s="12"/>
      <c r="C158" s="13" t="s">
        <v>124</v>
      </c>
      <c r="D158" s="12" t="s">
        <v>86</v>
      </c>
      <c r="E158" s="17">
        <v>9</v>
      </c>
      <c r="F158" s="19">
        <v>0</v>
      </c>
      <c r="G158" s="15">
        <f t="shared" si="8"/>
        <v>0</v>
      </c>
      <c r="H158" s="16"/>
      <c r="I158" s="16"/>
    </row>
    <row r="159" spans="1:9" ht="36">
      <c r="A159" s="11">
        <v>6</v>
      </c>
      <c r="B159" s="12"/>
      <c r="C159" s="13" t="s">
        <v>125</v>
      </c>
      <c r="D159" s="12" t="s">
        <v>16</v>
      </c>
      <c r="E159" s="17">
        <v>2</v>
      </c>
      <c r="F159" s="19">
        <v>0</v>
      </c>
      <c r="G159" s="15">
        <f t="shared" si="8"/>
        <v>0</v>
      </c>
      <c r="H159" s="16"/>
      <c r="I159" s="16"/>
    </row>
    <row r="160" spans="1:9" ht="36">
      <c r="A160" s="11">
        <v>7</v>
      </c>
      <c r="B160" s="12"/>
      <c r="C160" s="13" t="s">
        <v>140</v>
      </c>
      <c r="D160" s="12" t="s">
        <v>16</v>
      </c>
      <c r="E160" s="17">
        <v>2</v>
      </c>
      <c r="F160" s="19">
        <v>0</v>
      </c>
      <c r="G160" s="15">
        <f t="shared" si="8"/>
        <v>0</v>
      </c>
      <c r="H160" s="16"/>
      <c r="I160" s="16"/>
    </row>
    <row r="161" spans="1:9">
      <c r="A161" s="11">
        <v>8</v>
      </c>
      <c r="B161" s="12"/>
      <c r="C161" s="13" t="s">
        <v>141</v>
      </c>
      <c r="D161" s="12" t="s">
        <v>16</v>
      </c>
      <c r="E161" s="17">
        <v>2</v>
      </c>
      <c r="F161" s="19">
        <v>0</v>
      </c>
      <c r="G161" s="15">
        <f t="shared" si="8"/>
        <v>0</v>
      </c>
      <c r="H161" s="16"/>
      <c r="I161" s="16"/>
    </row>
    <row r="162" spans="1:9" ht="36">
      <c r="A162" s="11">
        <v>9</v>
      </c>
      <c r="B162" s="12"/>
      <c r="C162" s="13" t="s">
        <v>142</v>
      </c>
      <c r="D162" s="12" t="s">
        <v>75</v>
      </c>
      <c r="E162" s="14">
        <v>0.04</v>
      </c>
      <c r="F162" s="19">
        <v>0</v>
      </c>
      <c r="G162" s="15">
        <f t="shared" si="8"/>
        <v>0</v>
      </c>
      <c r="H162" s="16"/>
      <c r="I162" s="16"/>
    </row>
    <row r="163" spans="1:9" ht="24">
      <c r="A163" s="11">
        <v>10</v>
      </c>
      <c r="B163" s="12"/>
      <c r="C163" s="13" t="s">
        <v>143</v>
      </c>
      <c r="D163" s="12" t="s">
        <v>75</v>
      </c>
      <c r="E163" s="14">
        <v>0.04</v>
      </c>
      <c r="F163" s="19">
        <v>0</v>
      </c>
      <c r="G163" s="15">
        <f t="shared" si="8"/>
        <v>0</v>
      </c>
      <c r="H163" s="16"/>
      <c r="I163" s="16"/>
    </row>
    <row r="164" spans="1:9">
      <c r="A164" s="11"/>
      <c r="B164" s="11"/>
      <c r="C164" s="35" t="s">
        <v>44</v>
      </c>
      <c r="D164" s="35"/>
      <c r="E164" s="35"/>
      <c r="F164" s="18"/>
      <c r="G164" s="15">
        <f>SUM(G154:G163)</f>
        <v>0</v>
      </c>
    </row>
    <row r="165" spans="1:9">
      <c r="A165" s="10"/>
      <c r="B165" s="10">
        <v>3</v>
      </c>
      <c r="C165" s="37" t="s">
        <v>144</v>
      </c>
      <c r="D165" s="37"/>
      <c r="E165" s="37"/>
      <c r="F165" s="37"/>
      <c r="G165" s="37"/>
    </row>
    <row r="166" spans="1:9" ht="36">
      <c r="A166" s="11">
        <v>1</v>
      </c>
      <c r="B166" s="12"/>
      <c r="C166" s="13" t="s">
        <v>145</v>
      </c>
      <c r="D166" s="12" t="s">
        <v>75</v>
      </c>
      <c r="E166" s="17">
        <v>1.59</v>
      </c>
      <c r="F166" s="19">
        <v>0</v>
      </c>
      <c r="G166" s="15">
        <f t="shared" ref="G166:G185" si="9">E166*F166</f>
        <v>0</v>
      </c>
      <c r="H166" s="16"/>
      <c r="I166" s="16"/>
    </row>
    <row r="167" spans="1:9" ht="36">
      <c r="A167" s="11">
        <v>2</v>
      </c>
      <c r="B167" s="12"/>
      <c r="C167" s="13" t="s">
        <v>146</v>
      </c>
      <c r="D167" s="12" t="s">
        <v>75</v>
      </c>
      <c r="E167" s="17">
        <v>1.57</v>
      </c>
      <c r="F167" s="19">
        <v>0</v>
      </c>
      <c r="G167" s="15">
        <f t="shared" si="9"/>
        <v>0</v>
      </c>
      <c r="H167" s="16"/>
      <c r="I167" s="16"/>
    </row>
    <row r="168" spans="1:9" ht="24">
      <c r="A168" s="11">
        <v>3</v>
      </c>
      <c r="B168" s="12"/>
      <c r="C168" s="13" t="s">
        <v>147</v>
      </c>
      <c r="D168" s="12" t="s">
        <v>16</v>
      </c>
      <c r="E168" s="17">
        <v>1</v>
      </c>
      <c r="F168" s="19">
        <v>0</v>
      </c>
      <c r="G168" s="15">
        <f t="shared" si="9"/>
        <v>0</v>
      </c>
      <c r="H168" s="16"/>
      <c r="I168" s="16"/>
    </row>
    <row r="169" spans="1:9" ht="24">
      <c r="A169" s="11">
        <v>4</v>
      </c>
      <c r="B169" s="12"/>
      <c r="C169" s="13" t="s">
        <v>148</v>
      </c>
      <c r="D169" s="12" t="s">
        <v>16</v>
      </c>
      <c r="E169" s="17">
        <v>26</v>
      </c>
      <c r="F169" s="19">
        <v>0</v>
      </c>
      <c r="G169" s="15">
        <f t="shared" si="9"/>
        <v>0</v>
      </c>
      <c r="H169" s="16"/>
      <c r="I169" s="16"/>
    </row>
    <row r="170" spans="1:9" ht="24">
      <c r="A170" s="11">
        <v>5</v>
      </c>
      <c r="B170" s="12"/>
      <c r="C170" s="13" t="s">
        <v>149</v>
      </c>
      <c r="D170" s="12" t="s">
        <v>16</v>
      </c>
      <c r="E170" s="20">
        <v>7</v>
      </c>
      <c r="F170" s="19">
        <v>0</v>
      </c>
      <c r="G170" s="15">
        <f t="shared" si="9"/>
        <v>0</v>
      </c>
      <c r="H170" s="16"/>
      <c r="I170" s="16"/>
    </row>
    <row r="171" spans="1:9" ht="24">
      <c r="A171" s="11">
        <v>6</v>
      </c>
      <c r="B171" s="12"/>
      <c r="C171" s="13" t="s">
        <v>228</v>
      </c>
      <c r="D171" s="12" t="s">
        <v>16</v>
      </c>
      <c r="E171" s="21">
        <v>25</v>
      </c>
      <c r="F171" s="19">
        <v>0</v>
      </c>
      <c r="G171" s="15">
        <f t="shared" si="9"/>
        <v>0</v>
      </c>
      <c r="H171" s="16"/>
    </row>
    <row r="172" spans="1:9" ht="36">
      <c r="A172" s="11">
        <v>7</v>
      </c>
      <c r="B172" s="12"/>
      <c r="C172" s="13" t="s">
        <v>138</v>
      </c>
      <c r="D172" s="12" t="s">
        <v>52</v>
      </c>
      <c r="E172" s="17">
        <v>5.6</v>
      </c>
      <c r="F172" s="19">
        <v>0</v>
      </c>
      <c r="G172" s="15">
        <f t="shared" si="9"/>
        <v>0</v>
      </c>
      <c r="H172" s="16"/>
      <c r="I172" s="16"/>
    </row>
    <row r="173" spans="1:9">
      <c r="A173" s="11">
        <v>8</v>
      </c>
      <c r="B173" s="12"/>
      <c r="C173" s="13" t="s">
        <v>139</v>
      </c>
      <c r="D173" s="12" t="s">
        <v>16</v>
      </c>
      <c r="E173" s="17">
        <v>7</v>
      </c>
      <c r="F173" s="19">
        <v>0</v>
      </c>
      <c r="G173" s="15">
        <f t="shared" si="9"/>
        <v>0</v>
      </c>
      <c r="H173" s="16"/>
      <c r="I173" s="16"/>
    </row>
    <row r="174" spans="1:9" ht="24">
      <c r="A174" s="11">
        <v>9</v>
      </c>
      <c r="B174" s="12"/>
      <c r="C174" s="13" t="s">
        <v>124</v>
      </c>
      <c r="D174" s="12" t="s">
        <v>86</v>
      </c>
      <c r="E174" s="17">
        <v>8</v>
      </c>
      <c r="F174" s="19">
        <v>0</v>
      </c>
      <c r="G174" s="15">
        <f t="shared" si="9"/>
        <v>0</v>
      </c>
      <c r="H174" s="16"/>
      <c r="I174" s="16"/>
    </row>
    <row r="175" spans="1:9" ht="36">
      <c r="A175" s="11">
        <v>10</v>
      </c>
      <c r="B175" s="12"/>
      <c r="C175" s="13" t="s">
        <v>150</v>
      </c>
      <c r="D175" s="12" t="s">
        <v>16</v>
      </c>
      <c r="E175" s="17">
        <v>32</v>
      </c>
      <c r="F175" s="19">
        <v>0</v>
      </c>
      <c r="G175" s="15">
        <f t="shared" si="9"/>
        <v>0</v>
      </c>
      <c r="H175" s="16"/>
      <c r="I175" s="16"/>
    </row>
    <row r="176" spans="1:9" ht="36">
      <c r="A176" s="11">
        <v>11</v>
      </c>
      <c r="B176" s="12"/>
      <c r="C176" s="13" t="s">
        <v>151</v>
      </c>
      <c r="D176" s="12" t="s">
        <v>16</v>
      </c>
      <c r="E176" s="17">
        <v>14</v>
      </c>
      <c r="F176" s="19">
        <v>0</v>
      </c>
      <c r="G176" s="15">
        <f t="shared" si="9"/>
        <v>0</v>
      </c>
      <c r="H176" s="16"/>
      <c r="I176" s="16"/>
    </row>
    <row r="177" spans="1:9">
      <c r="A177" s="11">
        <v>12</v>
      </c>
      <c r="B177" s="12"/>
      <c r="C177" s="13" t="s">
        <v>152</v>
      </c>
      <c r="D177" s="12" t="s">
        <v>16</v>
      </c>
      <c r="E177" s="17">
        <v>32</v>
      </c>
      <c r="F177" s="19">
        <v>0</v>
      </c>
      <c r="G177" s="15">
        <f t="shared" si="9"/>
        <v>0</v>
      </c>
      <c r="H177" s="16"/>
      <c r="I177" s="16"/>
    </row>
    <row r="178" spans="1:9">
      <c r="A178" s="11">
        <v>13</v>
      </c>
      <c r="B178" s="12"/>
      <c r="C178" s="13" t="s">
        <v>153</v>
      </c>
      <c r="D178" s="12" t="s">
        <v>16</v>
      </c>
      <c r="E178" s="17">
        <v>14</v>
      </c>
      <c r="F178" s="19">
        <v>0</v>
      </c>
      <c r="G178" s="15">
        <f t="shared" si="9"/>
        <v>0</v>
      </c>
      <c r="H178" s="16"/>
      <c r="I178" s="16"/>
    </row>
    <row r="179" spans="1:9" ht="36">
      <c r="A179" s="11">
        <v>14</v>
      </c>
      <c r="B179" s="12"/>
      <c r="C179" s="13" t="s">
        <v>154</v>
      </c>
      <c r="D179" s="12" t="s">
        <v>52</v>
      </c>
      <c r="E179" s="17">
        <v>1.73</v>
      </c>
      <c r="F179" s="19">
        <v>0</v>
      </c>
      <c r="G179" s="15">
        <f t="shared" si="9"/>
        <v>0</v>
      </c>
      <c r="H179" s="16"/>
      <c r="I179" s="16"/>
    </row>
    <row r="180" spans="1:9" ht="36">
      <c r="A180" s="11">
        <v>15</v>
      </c>
      <c r="B180" s="12"/>
      <c r="C180" s="13" t="s">
        <v>155</v>
      </c>
      <c r="D180" s="12" t="s">
        <v>52</v>
      </c>
      <c r="E180" s="17">
        <v>6.4</v>
      </c>
      <c r="F180" s="19">
        <v>0</v>
      </c>
      <c r="G180" s="15">
        <f t="shared" si="9"/>
        <v>0</v>
      </c>
      <c r="H180" s="16"/>
      <c r="I180" s="16"/>
    </row>
    <row r="181" spans="1:9">
      <c r="A181" s="11">
        <v>16</v>
      </c>
      <c r="B181" s="12"/>
      <c r="C181" s="13" t="s">
        <v>156</v>
      </c>
      <c r="D181" s="12" t="s">
        <v>16</v>
      </c>
      <c r="E181" s="17">
        <v>16</v>
      </c>
      <c r="F181" s="19">
        <v>0</v>
      </c>
      <c r="G181" s="15">
        <f t="shared" si="9"/>
        <v>0</v>
      </c>
      <c r="H181" s="16"/>
      <c r="I181" s="16"/>
    </row>
    <row r="182" spans="1:9">
      <c r="A182" s="11">
        <v>17</v>
      </c>
      <c r="B182" s="12"/>
      <c r="C182" s="13" t="s">
        <v>157</v>
      </c>
      <c r="D182" s="12" t="s">
        <v>86</v>
      </c>
      <c r="E182" s="17">
        <v>8</v>
      </c>
      <c r="F182" s="19">
        <v>0</v>
      </c>
      <c r="G182" s="15">
        <f t="shared" si="9"/>
        <v>0</v>
      </c>
      <c r="H182" s="16"/>
      <c r="I182" s="16"/>
    </row>
    <row r="183" spans="1:9" ht="36">
      <c r="A183" s="11">
        <v>18</v>
      </c>
      <c r="B183" s="12"/>
      <c r="C183" s="13" t="s">
        <v>158</v>
      </c>
      <c r="D183" s="12" t="s">
        <v>75</v>
      </c>
      <c r="E183" s="17">
        <v>1.68</v>
      </c>
      <c r="F183" s="19">
        <v>0</v>
      </c>
      <c r="G183" s="15">
        <f t="shared" si="9"/>
        <v>0</v>
      </c>
      <c r="H183" s="16"/>
      <c r="I183" s="16"/>
    </row>
    <row r="184" spans="1:9" ht="36">
      <c r="A184" s="11">
        <v>19</v>
      </c>
      <c r="B184" s="12"/>
      <c r="C184" s="13" t="s">
        <v>159</v>
      </c>
      <c r="D184" s="12" t="s">
        <v>75</v>
      </c>
      <c r="E184" s="17">
        <v>1.57</v>
      </c>
      <c r="F184" s="19">
        <v>0</v>
      </c>
      <c r="G184" s="15">
        <f t="shared" si="9"/>
        <v>0</v>
      </c>
      <c r="H184" s="16"/>
      <c r="I184" s="16"/>
    </row>
    <row r="185" spans="1:9" ht="24">
      <c r="A185" s="11"/>
      <c r="B185" s="12"/>
      <c r="C185" s="22" t="s">
        <v>143</v>
      </c>
      <c r="D185" s="23" t="s">
        <v>75</v>
      </c>
      <c r="E185" s="21">
        <v>3.25</v>
      </c>
      <c r="F185" s="24">
        <v>0</v>
      </c>
      <c r="G185" s="25">
        <f t="shared" si="9"/>
        <v>0</v>
      </c>
      <c r="H185" s="26"/>
      <c r="I185" s="16"/>
    </row>
    <row r="186" spans="1:9">
      <c r="A186" s="11"/>
      <c r="B186" s="11"/>
      <c r="C186" s="35" t="s">
        <v>56</v>
      </c>
      <c r="D186" s="35"/>
      <c r="E186" s="35"/>
      <c r="F186" s="18"/>
      <c r="G186" s="15">
        <f>SUM(G166:G185)</f>
        <v>0</v>
      </c>
    </row>
    <row r="187" spans="1:9">
      <c r="A187" s="10"/>
      <c r="B187" s="10">
        <v>4</v>
      </c>
      <c r="C187" s="37" t="s">
        <v>160</v>
      </c>
      <c r="D187" s="37"/>
      <c r="E187" s="37"/>
      <c r="F187" s="37"/>
      <c r="G187" s="37"/>
    </row>
    <row r="188" spans="1:9" ht="48">
      <c r="A188" s="11">
        <v>1</v>
      </c>
      <c r="B188" s="12"/>
      <c r="C188" s="13" t="s">
        <v>38</v>
      </c>
      <c r="D188" s="12" t="s">
        <v>36</v>
      </c>
      <c r="E188" s="20">
        <v>0.43</v>
      </c>
      <c r="F188" s="19">
        <v>0</v>
      </c>
      <c r="G188" s="15">
        <f t="shared" ref="G188:G195" si="10">E188*F188</f>
        <v>0</v>
      </c>
      <c r="H188" s="16"/>
      <c r="I188" s="16"/>
    </row>
    <row r="189" spans="1:9" ht="48">
      <c r="A189" s="11">
        <v>2</v>
      </c>
      <c r="B189" s="12"/>
      <c r="C189" s="13" t="s">
        <v>39</v>
      </c>
      <c r="D189" s="12" t="s">
        <v>36</v>
      </c>
      <c r="E189" s="20">
        <v>0.42899999999999999</v>
      </c>
      <c r="F189" s="19">
        <v>0</v>
      </c>
      <c r="G189" s="15">
        <f t="shared" si="10"/>
        <v>0</v>
      </c>
      <c r="H189" s="16"/>
      <c r="I189" s="16"/>
    </row>
    <row r="190" spans="1:9" ht="36">
      <c r="A190" s="11">
        <v>3</v>
      </c>
      <c r="B190" s="12"/>
      <c r="C190" s="13" t="s">
        <v>161</v>
      </c>
      <c r="D190" s="12" t="s">
        <v>43</v>
      </c>
      <c r="E190" s="14">
        <v>0.06</v>
      </c>
      <c r="F190" s="19">
        <v>0</v>
      </c>
      <c r="G190" s="15">
        <f t="shared" si="10"/>
        <v>0</v>
      </c>
      <c r="H190" s="16"/>
      <c r="I190" s="16"/>
    </row>
    <row r="191" spans="1:9" ht="36">
      <c r="A191" s="11">
        <v>4</v>
      </c>
      <c r="B191" s="12"/>
      <c r="C191" s="13" t="s">
        <v>162</v>
      </c>
      <c r="D191" s="12" t="s">
        <v>43</v>
      </c>
      <c r="E191" s="14">
        <v>0.06</v>
      </c>
      <c r="F191" s="19">
        <v>0</v>
      </c>
      <c r="G191" s="15">
        <f t="shared" si="10"/>
        <v>0</v>
      </c>
      <c r="H191" s="16"/>
      <c r="I191" s="16"/>
    </row>
    <row r="192" spans="1:9" ht="36">
      <c r="A192" s="11">
        <v>5</v>
      </c>
      <c r="B192" s="12"/>
      <c r="C192" s="13" t="s">
        <v>161</v>
      </c>
      <c r="D192" s="12" t="s">
        <v>43</v>
      </c>
      <c r="E192" s="14">
        <v>0.17</v>
      </c>
      <c r="F192" s="19">
        <v>0</v>
      </c>
      <c r="G192" s="15">
        <f t="shared" si="10"/>
        <v>0</v>
      </c>
      <c r="H192" s="16"/>
      <c r="I192" s="16"/>
    </row>
    <row r="193" spans="1:9" ht="24">
      <c r="A193" s="11">
        <v>6</v>
      </c>
      <c r="B193" s="12"/>
      <c r="C193" s="13" t="s">
        <v>163</v>
      </c>
      <c r="D193" s="12" t="s">
        <v>52</v>
      </c>
      <c r="E193" s="17">
        <v>201</v>
      </c>
      <c r="F193" s="19">
        <v>0</v>
      </c>
      <c r="G193" s="15">
        <f t="shared" si="10"/>
        <v>0</v>
      </c>
      <c r="H193" s="16"/>
      <c r="I193" s="16"/>
    </row>
    <row r="194" spans="1:9" ht="36">
      <c r="A194" s="11">
        <v>7</v>
      </c>
      <c r="B194" s="12"/>
      <c r="C194" s="13" t="s">
        <v>162</v>
      </c>
      <c r="D194" s="12" t="s">
        <v>43</v>
      </c>
      <c r="E194" s="21">
        <v>2.36</v>
      </c>
      <c r="F194" s="19">
        <v>0</v>
      </c>
      <c r="G194" s="15">
        <f t="shared" si="10"/>
        <v>0</v>
      </c>
      <c r="H194" s="16"/>
      <c r="I194" s="16"/>
    </row>
    <row r="195" spans="1:9" ht="24">
      <c r="A195" s="11">
        <v>8</v>
      </c>
      <c r="B195" s="12"/>
      <c r="C195" s="13" t="s">
        <v>164</v>
      </c>
      <c r="D195" s="12" t="s">
        <v>43</v>
      </c>
      <c r="E195" s="21">
        <v>4.3</v>
      </c>
      <c r="F195" s="19">
        <v>0</v>
      </c>
      <c r="G195" s="15">
        <f t="shared" si="10"/>
        <v>0</v>
      </c>
      <c r="H195" s="16"/>
      <c r="I195" s="16"/>
    </row>
    <row r="196" spans="1:9">
      <c r="A196" s="11"/>
      <c r="B196" s="11"/>
      <c r="C196" s="35" t="s">
        <v>62</v>
      </c>
      <c r="D196" s="35"/>
      <c r="E196" s="35"/>
      <c r="F196" s="18"/>
      <c r="G196" s="15">
        <f>SUM(G188:G195)</f>
        <v>0</v>
      </c>
    </row>
    <row r="197" spans="1:9">
      <c r="A197" s="11"/>
      <c r="B197" s="11"/>
      <c r="C197" s="35" t="s">
        <v>165</v>
      </c>
      <c r="D197" s="35"/>
      <c r="E197" s="35"/>
      <c r="F197" s="18"/>
      <c r="G197" s="15">
        <f>SUM(G152+G164+G186+G196)</f>
        <v>0</v>
      </c>
    </row>
    <row r="198" spans="1:9">
      <c r="A198" s="11"/>
      <c r="B198" s="11"/>
      <c r="C198" s="36" t="s">
        <v>103</v>
      </c>
      <c r="D198" s="36"/>
      <c r="E198" s="36"/>
      <c r="F198" s="18"/>
      <c r="G198" s="15">
        <f>G197*0.21</f>
        <v>0</v>
      </c>
    </row>
    <row r="199" spans="1:9">
      <c r="A199" s="11"/>
      <c r="B199" s="11"/>
      <c r="C199" s="35" t="s">
        <v>166</v>
      </c>
      <c r="D199" s="35"/>
      <c r="E199" s="35"/>
      <c r="F199" s="18"/>
      <c r="G199" s="15">
        <f>G197+G198</f>
        <v>0</v>
      </c>
    </row>
    <row r="201" spans="1:9">
      <c r="B201" s="33" t="s">
        <v>105</v>
      </c>
      <c r="C201" s="33"/>
      <c r="D201" s="33"/>
      <c r="E201" s="33"/>
      <c r="F201" s="33"/>
      <c r="G201" s="33"/>
    </row>
    <row r="202" spans="1:9">
      <c r="B202" s="33" t="s">
        <v>106</v>
      </c>
      <c r="C202" s="33"/>
      <c r="D202" s="33"/>
      <c r="E202" s="33"/>
      <c r="F202" s="33"/>
      <c r="G202" s="33"/>
    </row>
    <row r="204" spans="1:9">
      <c r="B204" s="33"/>
      <c r="C204" s="33"/>
      <c r="D204" s="33"/>
      <c r="E204" s="33"/>
      <c r="F204" s="33"/>
      <c r="G204" s="33"/>
    </row>
    <row r="205" spans="1:9" ht="15.75">
      <c r="C205" s="38" t="s">
        <v>0</v>
      </c>
      <c r="D205" s="38"/>
      <c r="E205" s="38"/>
      <c r="F205" s="38"/>
    </row>
    <row r="206" spans="1:9">
      <c r="C206" s="39" t="s">
        <v>1</v>
      </c>
      <c r="D206" s="39"/>
      <c r="E206" s="39"/>
      <c r="F206" s="39"/>
    </row>
    <row r="208" spans="1:9" ht="14.45" customHeight="1">
      <c r="A208" s="34" t="s">
        <v>2</v>
      </c>
      <c r="B208" s="34"/>
      <c r="C208" s="34"/>
      <c r="D208" s="34"/>
      <c r="E208" s="34"/>
      <c r="F208" s="34"/>
      <c r="G208" s="34"/>
    </row>
    <row r="209" spans="1:9">
      <c r="A209" s="34"/>
      <c r="B209" s="34"/>
      <c r="C209" s="34"/>
      <c r="D209" s="34"/>
      <c r="E209" s="34"/>
      <c r="F209" s="34"/>
      <c r="G209" s="34"/>
    </row>
    <row r="210" spans="1:9" ht="14.45" customHeight="1">
      <c r="A210" s="34" t="s">
        <v>3</v>
      </c>
      <c r="B210" s="34"/>
      <c r="C210" s="34"/>
      <c r="D210" s="34"/>
      <c r="E210" s="34"/>
      <c r="F210" s="34"/>
      <c r="G210" s="34"/>
    </row>
    <row r="211" spans="1:9">
      <c r="A211" s="34"/>
      <c r="B211" s="34"/>
      <c r="C211" s="34"/>
      <c r="D211" s="34"/>
      <c r="E211" s="34"/>
      <c r="F211" s="34"/>
      <c r="G211" s="34"/>
    </row>
    <row r="212" spans="1:9" ht="14.45" customHeight="1">
      <c r="A212" s="34" t="s">
        <v>167</v>
      </c>
      <c r="B212" s="34"/>
      <c r="C212" s="34"/>
      <c r="D212" s="34"/>
      <c r="E212" s="34"/>
      <c r="F212" s="34"/>
      <c r="G212" s="34"/>
    </row>
    <row r="213" spans="1:9">
      <c r="A213" s="34"/>
      <c r="B213" s="34"/>
      <c r="C213" s="34"/>
      <c r="D213" s="34"/>
      <c r="E213" s="34"/>
      <c r="F213" s="34"/>
      <c r="G213" s="34"/>
    </row>
    <row r="214" spans="1:9" ht="14.45" customHeight="1">
      <c r="A214" s="42"/>
      <c r="B214" s="42"/>
      <c r="C214" s="1"/>
      <c r="D214" s="43" t="s">
        <v>5</v>
      </c>
      <c r="E214" s="43"/>
      <c r="F214" s="43"/>
      <c r="G214" s="43"/>
      <c r="H214" s="1"/>
      <c r="I214" s="1"/>
    </row>
    <row r="215" spans="1:9">
      <c r="A215" s="2" t="s">
        <v>6</v>
      </c>
      <c r="B215" s="2" t="s">
        <v>7</v>
      </c>
      <c r="C215" s="2" t="s">
        <v>8</v>
      </c>
      <c r="D215" s="3" t="s">
        <v>9</v>
      </c>
      <c r="E215" s="41" t="s">
        <v>10</v>
      </c>
      <c r="F215" s="4" t="s">
        <v>11</v>
      </c>
      <c r="G215" s="5" t="s">
        <v>12</v>
      </c>
    </row>
    <row r="216" spans="1:9">
      <c r="A216" s="6" t="s">
        <v>13</v>
      </c>
      <c r="B216" s="6" t="s">
        <v>14</v>
      </c>
      <c r="C216" s="6" t="s">
        <v>15</v>
      </c>
      <c r="D216" s="7" t="s">
        <v>16</v>
      </c>
      <c r="E216" s="41"/>
      <c r="F216" s="8" t="s">
        <v>17</v>
      </c>
      <c r="G216" s="9" t="s">
        <v>18</v>
      </c>
    </row>
    <row r="217" spans="1:9">
      <c r="A217" s="10"/>
      <c r="B217" s="10">
        <v>1</v>
      </c>
      <c r="C217" s="40" t="s">
        <v>168</v>
      </c>
      <c r="D217" s="40"/>
      <c r="E217" s="40"/>
      <c r="F217" s="40"/>
      <c r="G217" s="40"/>
    </row>
    <row r="218" spans="1:9">
      <c r="A218" s="11">
        <v>1</v>
      </c>
      <c r="B218" s="12"/>
      <c r="C218" s="13" t="s">
        <v>213</v>
      </c>
      <c r="D218" s="12" t="s">
        <v>47</v>
      </c>
      <c r="E218" s="17">
        <v>60</v>
      </c>
      <c r="F218" s="19">
        <v>0</v>
      </c>
      <c r="G218" s="15">
        <f t="shared" ref="G218:G239" si="11">E218*F218</f>
        <v>0</v>
      </c>
    </row>
    <row r="219" spans="1:9">
      <c r="A219" s="11">
        <v>2</v>
      </c>
      <c r="B219" s="12"/>
      <c r="C219" s="13" t="s">
        <v>214</v>
      </c>
      <c r="D219" s="12" t="s">
        <v>47</v>
      </c>
      <c r="E219" s="17">
        <v>414</v>
      </c>
      <c r="F219" s="19">
        <v>0</v>
      </c>
      <c r="G219" s="15">
        <f t="shared" si="11"/>
        <v>0</v>
      </c>
    </row>
    <row r="220" spans="1:9">
      <c r="A220" s="11">
        <v>3</v>
      </c>
      <c r="B220" s="12"/>
      <c r="C220" s="13" t="s">
        <v>215</v>
      </c>
      <c r="D220" s="12" t="s">
        <v>47</v>
      </c>
      <c r="E220" s="17">
        <v>128</v>
      </c>
      <c r="F220" s="19">
        <v>0</v>
      </c>
      <c r="G220" s="15">
        <f t="shared" si="11"/>
        <v>0</v>
      </c>
    </row>
    <row r="221" spans="1:9">
      <c r="A221" s="11">
        <v>4</v>
      </c>
      <c r="B221" s="12"/>
      <c r="C221" s="13" t="s">
        <v>216</v>
      </c>
      <c r="D221" s="12" t="s">
        <v>47</v>
      </c>
      <c r="E221" s="17">
        <v>56</v>
      </c>
      <c r="F221" s="19">
        <v>0</v>
      </c>
      <c r="G221" s="15">
        <f t="shared" si="11"/>
        <v>0</v>
      </c>
    </row>
    <row r="222" spans="1:9" ht="24">
      <c r="A222" s="11">
        <v>5</v>
      </c>
      <c r="B222" s="12"/>
      <c r="C222" s="13" t="s">
        <v>217</v>
      </c>
      <c r="D222" s="12" t="s">
        <v>47</v>
      </c>
      <c r="E222" s="17">
        <v>250</v>
      </c>
      <c r="F222" s="19">
        <v>0</v>
      </c>
      <c r="G222" s="15">
        <f t="shared" si="11"/>
        <v>0</v>
      </c>
    </row>
    <row r="223" spans="1:9" ht="14.45" customHeight="1">
      <c r="A223" s="11">
        <v>6</v>
      </c>
      <c r="B223" s="12"/>
      <c r="C223" s="13" t="s">
        <v>169</v>
      </c>
      <c r="D223" s="12" t="s">
        <v>47</v>
      </c>
      <c r="E223" s="17">
        <v>100</v>
      </c>
      <c r="F223" s="19">
        <v>0</v>
      </c>
      <c r="G223" s="15">
        <f t="shared" si="11"/>
        <v>0</v>
      </c>
    </row>
    <row r="224" spans="1:9" ht="24">
      <c r="A224" s="11">
        <v>7</v>
      </c>
      <c r="B224" s="12"/>
      <c r="C224" s="13" t="s">
        <v>170</v>
      </c>
      <c r="D224" s="12" t="s">
        <v>47</v>
      </c>
      <c r="E224" s="17">
        <v>780</v>
      </c>
      <c r="F224" s="19">
        <v>0</v>
      </c>
      <c r="G224" s="15">
        <f t="shared" si="11"/>
        <v>0</v>
      </c>
    </row>
    <row r="225" spans="1:9" ht="24">
      <c r="A225" s="11">
        <v>8</v>
      </c>
      <c r="B225" s="12"/>
      <c r="C225" s="13" t="s">
        <v>171</v>
      </c>
      <c r="D225" s="12" t="s">
        <v>47</v>
      </c>
      <c r="E225" s="17">
        <v>880</v>
      </c>
      <c r="F225" s="19">
        <v>0</v>
      </c>
      <c r="G225" s="15">
        <f t="shared" si="11"/>
        <v>0</v>
      </c>
    </row>
    <row r="226" spans="1:9">
      <c r="A226" s="11">
        <v>9</v>
      </c>
      <c r="B226" s="12"/>
      <c r="C226" s="13" t="s">
        <v>218</v>
      </c>
      <c r="D226" s="12" t="s">
        <v>16</v>
      </c>
      <c r="E226" s="17">
        <v>9</v>
      </c>
      <c r="F226" s="19">
        <v>0</v>
      </c>
      <c r="G226" s="15">
        <f t="shared" si="11"/>
        <v>0</v>
      </c>
    </row>
    <row r="227" spans="1:9">
      <c r="A227" s="11">
        <v>10</v>
      </c>
      <c r="B227" s="12"/>
      <c r="C227" s="13" t="s">
        <v>219</v>
      </c>
      <c r="D227" s="12" t="s">
        <v>16</v>
      </c>
      <c r="E227" s="17">
        <v>13</v>
      </c>
      <c r="F227" s="19">
        <v>0</v>
      </c>
      <c r="G227" s="15">
        <f t="shared" si="11"/>
        <v>0</v>
      </c>
    </row>
    <row r="228" spans="1:9" ht="24">
      <c r="A228" s="11">
        <v>11</v>
      </c>
      <c r="B228" s="12"/>
      <c r="C228" s="13" t="s">
        <v>220</v>
      </c>
      <c r="D228" s="12" t="s">
        <v>16</v>
      </c>
      <c r="E228" s="17">
        <v>18</v>
      </c>
      <c r="F228" s="19">
        <v>0</v>
      </c>
      <c r="G228" s="15">
        <f t="shared" si="11"/>
        <v>0</v>
      </c>
    </row>
    <row r="229" spans="1:9">
      <c r="A229" s="11">
        <v>12</v>
      </c>
      <c r="B229" s="12"/>
      <c r="C229" s="13" t="s">
        <v>172</v>
      </c>
      <c r="D229" s="12" t="s">
        <v>16</v>
      </c>
      <c r="E229" s="17">
        <v>11</v>
      </c>
      <c r="F229" s="19">
        <v>0</v>
      </c>
      <c r="G229" s="15">
        <f t="shared" si="11"/>
        <v>0</v>
      </c>
      <c r="H229" s="16"/>
      <c r="I229" s="16"/>
    </row>
    <row r="230" spans="1:9" ht="36">
      <c r="A230" s="11">
        <v>13</v>
      </c>
      <c r="B230" s="12"/>
      <c r="C230" s="13" t="s">
        <v>173</v>
      </c>
      <c r="D230" s="12" t="s">
        <v>174</v>
      </c>
      <c r="E230" s="17">
        <v>9</v>
      </c>
      <c r="F230" s="19">
        <v>0</v>
      </c>
      <c r="G230" s="15">
        <f t="shared" si="11"/>
        <v>0</v>
      </c>
      <c r="H230" s="16"/>
      <c r="I230" s="16"/>
    </row>
    <row r="231" spans="1:9">
      <c r="A231" s="11">
        <v>14</v>
      </c>
      <c r="B231" s="12"/>
      <c r="C231" s="13" t="s">
        <v>175</v>
      </c>
      <c r="D231" s="12" t="s">
        <v>16</v>
      </c>
      <c r="E231" s="17">
        <v>7</v>
      </c>
      <c r="F231" s="19">
        <v>0</v>
      </c>
      <c r="G231" s="15">
        <f t="shared" si="11"/>
        <v>0</v>
      </c>
      <c r="H231" s="16"/>
      <c r="I231" s="16"/>
    </row>
    <row r="232" spans="1:9">
      <c r="A232" s="11">
        <v>15</v>
      </c>
      <c r="B232" s="12"/>
      <c r="C232" s="13" t="s">
        <v>176</v>
      </c>
      <c r="D232" s="12" t="s">
        <v>16</v>
      </c>
      <c r="E232" s="17">
        <v>2</v>
      </c>
      <c r="F232" s="19">
        <v>0</v>
      </c>
      <c r="G232" s="15">
        <f t="shared" si="11"/>
        <v>0</v>
      </c>
      <c r="H232" s="16"/>
      <c r="I232" s="16"/>
    </row>
    <row r="233" spans="1:9">
      <c r="A233" s="11">
        <v>16</v>
      </c>
      <c r="B233" s="12"/>
      <c r="C233" s="13" t="s">
        <v>177</v>
      </c>
      <c r="D233" s="12" t="s">
        <v>16</v>
      </c>
      <c r="E233" s="17">
        <v>40</v>
      </c>
      <c r="F233" s="19">
        <v>0</v>
      </c>
      <c r="G233" s="15">
        <f t="shared" si="11"/>
        <v>0</v>
      </c>
      <c r="H233" s="16"/>
      <c r="I233" s="16"/>
    </row>
    <row r="234" spans="1:9" ht="24">
      <c r="A234" s="11">
        <v>17</v>
      </c>
      <c r="B234" s="12"/>
      <c r="C234" s="13" t="s">
        <v>178</v>
      </c>
      <c r="D234" s="12" t="s">
        <v>179</v>
      </c>
      <c r="E234" s="17">
        <v>12.6</v>
      </c>
      <c r="F234" s="19">
        <v>0</v>
      </c>
      <c r="G234" s="15">
        <f t="shared" si="11"/>
        <v>0</v>
      </c>
      <c r="H234" s="16"/>
      <c r="I234" s="16"/>
    </row>
    <row r="235" spans="1:9" ht="24">
      <c r="A235" s="11">
        <v>18</v>
      </c>
      <c r="B235" s="12"/>
      <c r="C235" s="13" t="s">
        <v>180</v>
      </c>
      <c r="D235" s="12" t="s">
        <v>16</v>
      </c>
      <c r="E235" s="17">
        <v>1</v>
      </c>
      <c r="F235" s="19">
        <v>0</v>
      </c>
      <c r="G235" s="15">
        <f t="shared" si="11"/>
        <v>0</v>
      </c>
      <c r="H235" s="16"/>
      <c r="I235" s="16"/>
    </row>
    <row r="236" spans="1:9" ht="36">
      <c r="A236" s="11">
        <v>19</v>
      </c>
      <c r="B236" s="12"/>
      <c r="C236" s="13" t="s">
        <v>181</v>
      </c>
      <c r="D236" s="12" t="s">
        <v>16</v>
      </c>
      <c r="E236" s="17">
        <v>10</v>
      </c>
      <c r="F236" s="19">
        <v>0</v>
      </c>
      <c r="G236" s="15">
        <f t="shared" si="11"/>
        <v>0</v>
      </c>
      <c r="H236" s="16"/>
      <c r="I236" s="16"/>
    </row>
    <row r="237" spans="1:9">
      <c r="A237" s="11">
        <v>20</v>
      </c>
      <c r="B237" s="12"/>
      <c r="C237" s="13" t="s">
        <v>182</v>
      </c>
      <c r="D237" s="12" t="s">
        <v>16</v>
      </c>
      <c r="E237" s="17">
        <v>30</v>
      </c>
      <c r="F237" s="19">
        <v>0</v>
      </c>
      <c r="G237" s="15">
        <f t="shared" si="11"/>
        <v>0</v>
      </c>
      <c r="H237" s="16"/>
      <c r="I237" s="16"/>
    </row>
    <row r="238" spans="1:9">
      <c r="A238" s="11">
        <v>21</v>
      </c>
      <c r="B238" s="12"/>
      <c r="C238" s="13" t="s">
        <v>183</v>
      </c>
      <c r="D238" s="12" t="s">
        <v>16</v>
      </c>
      <c r="E238" s="17">
        <v>10</v>
      </c>
      <c r="F238" s="19">
        <v>0</v>
      </c>
      <c r="G238" s="15">
        <f t="shared" si="11"/>
        <v>0</v>
      </c>
      <c r="H238" s="16"/>
      <c r="I238" s="16"/>
    </row>
    <row r="239" spans="1:9">
      <c r="A239" s="11">
        <v>23</v>
      </c>
      <c r="B239" s="12"/>
      <c r="C239" s="13" t="s">
        <v>184</v>
      </c>
      <c r="D239" s="12" t="s">
        <v>16</v>
      </c>
      <c r="E239" s="17">
        <v>4</v>
      </c>
      <c r="F239" s="19">
        <v>0</v>
      </c>
      <c r="G239" s="15">
        <f t="shared" si="11"/>
        <v>0</v>
      </c>
      <c r="H239" s="16"/>
      <c r="I239" s="16"/>
    </row>
    <row r="240" spans="1:9">
      <c r="A240" s="11"/>
      <c r="B240" s="11"/>
      <c r="C240" s="35" t="s">
        <v>33</v>
      </c>
      <c r="D240" s="35"/>
      <c r="E240" s="35"/>
      <c r="F240" s="18"/>
      <c r="G240" s="15">
        <f>SUM(G218:G239)</f>
        <v>0</v>
      </c>
      <c r="H240" s="16"/>
      <c r="I240" s="16"/>
    </row>
    <row r="241" spans="1:9">
      <c r="A241" s="10"/>
      <c r="B241" s="10">
        <v>2</v>
      </c>
      <c r="C241" s="37" t="s">
        <v>185</v>
      </c>
      <c r="D241" s="37"/>
      <c r="E241" s="37"/>
      <c r="F241" s="37"/>
      <c r="G241" s="37"/>
      <c r="H241" s="16"/>
      <c r="I241" s="16"/>
    </row>
    <row r="242" spans="1:9" ht="36">
      <c r="A242" s="11">
        <v>1</v>
      </c>
      <c r="B242" s="12"/>
      <c r="C242" s="13" t="s">
        <v>186</v>
      </c>
      <c r="D242" s="12" t="s">
        <v>21</v>
      </c>
      <c r="E242" s="14">
        <v>0.01</v>
      </c>
      <c r="F242" s="19">
        <v>0</v>
      </c>
      <c r="G242" s="15">
        <f t="shared" ref="G242:G271" si="12">E242*F242</f>
        <v>0</v>
      </c>
      <c r="H242" s="16"/>
      <c r="I242" s="16"/>
    </row>
    <row r="243" spans="1:9" ht="36">
      <c r="A243" s="11">
        <v>2</v>
      </c>
      <c r="B243" s="12"/>
      <c r="C243" s="13" t="s">
        <v>187</v>
      </c>
      <c r="D243" s="12" t="s">
        <v>21</v>
      </c>
      <c r="E243" s="14">
        <v>0.01</v>
      </c>
      <c r="F243" s="19">
        <v>0</v>
      </c>
      <c r="G243" s="15">
        <f t="shared" si="12"/>
        <v>0</v>
      </c>
      <c r="H243" s="16"/>
      <c r="I243" s="16"/>
    </row>
    <row r="244" spans="1:9" ht="48">
      <c r="A244" s="11">
        <v>3</v>
      </c>
      <c r="B244" s="12"/>
      <c r="C244" s="13" t="s">
        <v>188</v>
      </c>
      <c r="D244" s="12" t="s">
        <v>21</v>
      </c>
      <c r="E244" s="14">
        <v>0.87</v>
      </c>
      <c r="F244" s="19">
        <v>0</v>
      </c>
      <c r="G244" s="15">
        <f t="shared" si="12"/>
        <v>0</v>
      </c>
      <c r="H244" s="16"/>
      <c r="I244" s="16"/>
    </row>
    <row r="245" spans="1:9" ht="48">
      <c r="A245" s="11">
        <v>4</v>
      </c>
      <c r="B245" s="12"/>
      <c r="C245" s="13" t="s">
        <v>189</v>
      </c>
      <c r="D245" s="12" t="s">
        <v>21</v>
      </c>
      <c r="E245" s="14">
        <v>0.87</v>
      </c>
      <c r="F245" s="19">
        <v>0</v>
      </c>
      <c r="G245" s="15">
        <f t="shared" si="12"/>
        <v>0</v>
      </c>
      <c r="H245" s="16"/>
      <c r="I245" s="16"/>
    </row>
    <row r="246" spans="1:9" ht="48">
      <c r="A246" s="11">
        <v>5</v>
      </c>
      <c r="B246" s="12"/>
      <c r="C246" s="13" t="s">
        <v>190</v>
      </c>
      <c r="D246" s="12" t="s">
        <v>75</v>
      </c>
      <c r="E246" s="17">
        <v>7.8</v>
      </c>
      <c r="F246" s="19">
        <v>0</v>
      </c>
      <c r="G246" s="15">
        <f t="shared" si="12"/>
        <v>0</v>
      </c>
      <c r="H246" s="16"/>
      <c r="I246" s="16"/>
    </row>
    <row r="247" spans="1:9" ht="36">
      <c r="A247" s="11">
        <v>6</v>
      </c>
      <c r="B247" s="12"/>
      <c r="C247" s="13" t="s">
        <v>191</v>
      </c>
      <c r="D247" s="12" t="s">
        <v>75</v>
      </c>
      <c r="E247" s="17">
        <v>1</v>
      </c>
      <c r="F247" s="19">
        <v>0</v>
      </c>
      <c r="G247" s="15">
        <f t="shared" si="12"/>
        <v>0</v>
      </c>
      <c r="H247" s="16"/>
      <c r="I247" s="16"/>
    </row>
    <row r="248" spans="1:9" ht="24">
      <c r="A248" s="11">
        <v>7</v>
      </c>
      <c r="B248" s="12"/>
      <c r="C248" s="13" t="s">
        <v>192</v>
      </c>
      <c r="D248" s="12" t="s">
        <v>21</v>
      </c>
      <c r="E248" s="14">
        <v>0.88</v>
      </c>
      <c r="F248" s="19">
        <v>0</v>
      </c>
      <c r="G248" s="15">
        <f t="shared" si="12"/>
        <v>0</v>
      </c>
      <c r="H248" s="16"/>
      <c r="I248" s="16"/>
    </row>
    <row r="249" spans="1:9" ht="24">
      <c r="A249" s="11">
        <v>8</v>
      </c>
      <c r="B249" s="12"/>
      <c r="C249" s="13" t="s">
        <v>193</v>
      </c>
      <c r="D249" s="12" t="s">
        <v>75</v>
      </c>
      <c r="E249" s="17">
        <v>7.8</v>
      </c>
      <c r="F249" s="19">
        <v>0</v>
      </c>
      <c r="G249" s="15">
        <f t="shared" si="12"/>
        <v>0</v>
      </c>
      <c r="H249" s="16"/>
      <c r="I249" s="16"/>
    </row>
    <row r="250" spans="1:9" ht="24">
      <c r="A250" s="11">
        <v>9</v>
      </c>
      <c r="B250" s="12"/>
      <c r="C250" s="13" t="s">
        <v>194</v>
      </c>
      <c r="D250" s="12" t="s">
        <v>75</v>
      </c>
      <c r="E250" s="17">
        <v>1.28</v>
      </c>
      <c r="F250" s="19">
        <v>0</v>
      </c>
      <c r="G250" s="15">
        <f t="shared" si="12"/>
        <v>0</v>
      </c>
      <c r="H250" s="16"/>
      <c r="I250" s="16"/>
    </row>
    <row r="251" spans="1:9" ht="48">
      <c r="A251" s="11">
        <v>10</v>
      </c>
      <c r="B251" s="12"/>
      <c r="C251" s="13" t="s">
        <v>195</v>
      </c>
      <c r="D251" s="12" t="s">
        <v>29</v>
      </c>
      <c r="E251" s="14">
        <v>0.09</v>
      </c>
      <c r="F251" s="19">
        <v>0</v>
      </c>
      <c r="G251" s="15">
        <f t="shared" si="12"/>
        <v>0</v>
      </c>
    </row>
    <row r="252" spans="1:9" ht="48">
      <c r="A252" s="11">
        <v>11</v>
      </c>
      <c r="B252" s="12"/>
      <c r="C252" s="13" t="s">
        <v>196</v>
      </c>
      <c r="D252" s="12" t="s">
        <v>86</v>
      </c>
      <c r="E252" s="17">
        <v>9</v>
      </c>
      <c r="F252" s="19">
        <v>0</v>
      </c>
      <c r="G252" s="15">
        <f t="shared" si="12"/>
        <v>0</v>
      </c>
    </row>
    <row r="253" spans="1:9" ht="36">
      <c r="A253" s="11">
        <v>12</v>
      </c>
      <c r="B253" s="12"/>
      <c r="C253" s="13" t="s">
        <v>197</v>
      </c>
      <c r="D253" s="12" t="s">
        <v>86</v>
      </c>
      <c r="E253" s="17">
        <v>11</v>
      </c>
      <c r="F253" s="19">
        <v>0</v>
      </c>
      <c r="G253" s="15">
        <f t="shared" si="12"/>
        <v>0</v>
      </c>
      <c r="H253" s="16"/>
      <c r="I253" s="16"/>
    </row>
    <row r="254" spans="1:9" ht="36">
      <c r="A254" s="11">
        <v>13</v>
      </c>
      <c r="B254" s="12"/>
      <c r="C254" s="13" t="s">
        <v>198</v>
      </c>
      <c r="D254" s="12" t="s">
        <v>174</v>
      </c>
      <c r="E254" s="17">
        <v>9</v>
      </c>
      <c r="F254" s="19">
        <v>0</v>
      </c>
      <c r="G254" s="15">
        <f t="shared" si="12"/>
        <v>0</v>
      </c>
      <c r="H254" s="16"/>
      <c r="I254" s="16"/>
    </row>
    <row r="255" spans="1:9" ht="36">
      <c r="A255" s="11">
        <v>14</v>
      </c>
      <c r="B255" s="12"/>
      <c r="C255" s="13" t="s">
        <v>199</v>
      </c>
      <c r="D255" s="12" t="s">
        <v>86</v>
      </c>
      <c r="E255" s="17">
        <v>7</v>
      </c>
      <c r="F255" s="19">
        <v>0</v>
      </c>
      <c r="G255" s="15">
        <f t="shared" si="12"/>
        <v>0</v>
      </c>
      <c r="H255" s="16"/>
      <c r="I255" s="16"/>
    </row>
    <row r="256" spans="1:9" ht="36">
      <c r="A256" s="11">
        <v>15</v>
      </c>
      <c r="B256" s="12"/>
      <c r="C256" s="13" t="s">
        <v>200</v>
      </c>
      <c r="D256" s="12" t="s">
        <v>86</v>
      </c>
      <c r="E256" s="17">
        <v>2</v>
      </c>
      <c r="F256" s="19">
        <v>0</v>
      </c>
      <c r="G256" s="15">
        <f t="shared" si="12"/>
        <v>0</v>
      </c>
      <c r="H256" s="16"/>
      <c r="I256" s="16"/>
    </row>
    <row r="257" spans="1:9" ht="24">
      <c r="A257" s="11">
        <v>16</v>
      </c>
      <c r="B257" s="12"/>
      <c r="C257" s="13" t="s">
        <v>201</v>
      </c>
      <c r="D257" s="12" t="s">
        <v>16</v>
      </c>
      <c r="E257" s="17">
        <v>13</v>
      </c>
      <c r="F257" s="19">
        <v>0</v>
      </c>
      <c r="G257" s="15">
        <f t="shared" si="12"/>
        <v>0</v>
      </c>
      <c r="H257" s="16"/>
      <c r="I257" s="16"/>
    </row>
    <row r="258" spans="1:9" ht="36">
      <c r="A258" s="11">
        <v>17</v>
      </c>
      <c r="B258" s="12"/>
      <c r="C258" s="13" t="s">
        <v>202</v>
      </c>
      <c r="D258" s="12" t="s">
        <v>86</v>
      </c>
      <c r="E258" s="17">
        <v>18</v>
      </c>
      <c r="F258" s="19">
        <v>0</v>
      </c>
      <c r="G258" s="15">
        <f t="shared" si="12"/>
        <v>0</v>
      </c>
      <c r="H258" s="16"/>
      <c r="I258" s="16"/>
    </row>
    <row r="259" spans="1:9" ht="24">
      <c r="A259" s="11">
        <v>18</v>
      </c>
      <c r="B259" s="12"/>
      <c r="C259" s="13" t="s">
        <v>203</v>
      </c>
      <c r="D259" s="12" t="s">
        <v>86</v>
      </c>
      <c r="E259" s="17">
        <v>1</v>
      </c>
      <c r="F259" s="19">
        <v>0</v>
      </c>
      <c r="G259" s="15">
        <f t="shared" si="12"/>
        <v>0</v>
      </c>
      <c r="H259" s="16"/>
      <c r="I259" s="16"/>
    </row>
    <row r="260" spans="1:9" ht="36">
      <c r="A260" s="11">
        <v>19</v>
      </c>
      <c r="B260" s="12"/>
      <c r="C260" s="13" t="s">
        <v>204</v>
      </c>
      <c r="D260" s="12" t="s">
        <v>75</v>
      </c>
      <c r="E260" s="20">
        <v>0.1</v>
      </c>
      <c r="F260" s="19">
        <v>0</v>
      </c>
      <c r="G260" s="15">
        <f t="shared" si="12"/>
        <v>0</v>
      </c>
      <c r="H260" s="16"/>
      <c r="I260" s="16"/>
    </row>
    <row r="261" spans="1:9">
      <c r="A261" s="11">
        <v>20</v>
      </c>
      <c r="B261" s="12"/>
      <c r="C261" s="13" t="s">
        <v>205</v>
      </c>
      <c r="D261" s="12" t="s">
        <v>29</v>
      </c>
      <c r="E261" s="14">
        <v>0.04</v>
      </c>
      <c r="F261" s="19">
        <v>0</v>
      </c>
      <c r="G261" s="15">
        <f t="shared" si="12"/>
        <v>0</v>
      </c>
      <c r="H261" s="16"/>
      <c r="I261" s="16"/>
    </row>
    <row r="262" spans="1:9">
      <c r="A262" s="11"/>
      <c r="B262" s="12"/>
      <c r="C262" s="22" t="s">
        <v>221</v>
      </c>
      <c r="D262" s="23" t="s">
        <v>86</v>
      </c>
      <c r="E262" s="21">
        <v>2</v>
      </c>
      <c r="F262" s="24">
        <v>0</v>
      </c>
      <c r="G262" s="25">
        <f t="shared" si="12"/>
        <v>0</v>
      </c>
      <c r="H262" s="16"/>
      <c r="I262" s="16"/>
    </row>
    <row r="263" spans="1:9">
      <c r="A263" s="11"/>
      <c r="B263" s="12"/>
      <c r="C263" s="22" t="s">
        <v>222</v>
      </c>
      <c r="D263" s="23" t="s">
        <v>86</v>
      </c>
      <c r="E263" s="21">
        <v>1</v>
      </c>
      <c r="F263" s="24">
        <v>0</v>
      </c>
      <c r="G263" s="25">
        <f t="shared" si="12"/>
        <v>0</v>
      </c>
      <c r="H263" s="16"/>
      <c r="I263" s="16"/>
    </row>
    <row r="264" spans="1:9" ht="24">
      <c r="A264" s="11"/>
      <c r="B264" s="12"/>
      <c r="C264" s="22" t="s">
        <v>223</v>
      </c>
      <c r="D264" s="23" t="s">
        <v>174</v>
      </c>
      <c r="E264" s="21">
        <v>9</v>
      </c>
      <c r="F264" s="24">
        <v>0</v>
      </c>
      <c r="G264" s="25">
        <f t="shared" si="12"/>
        <v>0</v>
      </c>
      <c r="H264" s="16"/>
      <c r="I264" s="16"/>
    </row>
    <row r="265" spans="1:9" ht="24">
      <c r="A265" s="11"/>
      <c r="B265" s="12"/>
      <c r="C265" s="22" t="s">
        <v>224</v>
      </c>
      <c r="D265" s="23" t="s">
        <v>86</v>
      </c>
      <c r="E265" s="21">
        <v>1</v>
      </c>
      <c r="F265" s="24">
        <v>0</v>
      </c>
      <c r="G265" s="25">
        <f t="shared" si="12"/>
        <v>0</v>
      </c>
      <c r="H265" s="16"/>
      <c r="I265" s="16"/>
    </row>
    <row r="266" spans="1:9">
      <c r="A266" s="11"/>
      <c r="B266" s="12"/>
      <c r="C266" s="22" t="s">
        <v>225</v>
      </c>
      <c r="D266" s="23" t="s">
        <v>86</v>
      </c>
      <c r="E266" s="21">
        <v>1</v>
      </c>
      <c r="F266" s="24">
        <v>0</v>
      </c>
      <c r="G266" s="25">
        <f t="shared" si="12"/>
        <v>0</v>
      </c>
      <c r="H266" s="16"/>
      <c r="I266" s="16"/>
    </row>
    <row r="267" spans="1:9" ht="24">
      <c r="A267" s="11">
        <v>21</v>
      </c>
      <c r="B267" s="12"/>
      <c r="C267" s="13" t="s">
        <v>91</v>
      </c>
      <c r="D267" s="12" t="s">
        <v>50</v>
      </c>
      <c r="E267" s="17">
        <v>1.25</v>
      </c>
      <c r="F267" s="19">
        <v>0</v>
      </c>
      <c r="G267" s="15">
        <f t="shared" si="12"/>
        <v>0</v>
      </c>
      <c r="H267" s="16"/>
      <c r="I267" s="16"/>
    </row>
    <row r="268" spans="1:9">
      <c r="A268" s="11">
        <v>22</v>
      </c>
      <c r="B268" s="12"/>
      <c r="C268" s="13" t="s">
        <v>206</v>
      </c>
      <c r="D268" s="12" t="s">
        <v>86</v>
      </c>
      <c r="E268" s="17">
        <v>10</v>
      </c>
      <c r="F268" s="19">
        <v>0</v>
      </c>
      <c r="G268" s="15">
        <f t="shared" si="12"/>
        <v>0</v>
      </c>
      <c r="H268" s="16"/>
      <c r="I268" s="16"/>
    </row>
    <row r="269" spans="1:9">
      <c r="A269" s="11">
        <v>23</v>
      </c>
      <c r="B269" s="12"/>
      <c r="C269" s="13" t="s">
        <v>207</v>
      </c>
      <c r="D269" s="12" t="s">
        <v>16</v>
      </c>
      <c r="E269" s="17">
        <v>10</v>
      </c>
      <c r="F269" s="19">
        <v>0</v>
      </c>
      <c r="G269" s="15">
        <f t="shared" si="12"/>
        <v>0</v>
      </c>
      <c r="H269" s="16"/>
      <c r="I269" s="16"/>
    </row>
    <row r="270" spans="1:9" ht="24">
      <c r="A270" s="11">
        <v>24</v>
      </c>
      <c r="B270" s="12"/>
      <c r="C270" s="13" t="s">
        <v>208</v>
      </c>
      <c r="D270" s="12" t="s">
        <v>32</v>
      </c>
      <c r="E270" s="20">
        <v>1</v>
      </c>
      <c r="F270" s="19">
        <v>0</v>
      </c>
      <c r="G270" s="15">
        <f t="shared" si="12"/>
        <v>0</v>
      </c>
      <c r="H270" s="16"/>
      <c r="I270" s="16"/>
    </row>
    <row r="271" spans="1:9" ht="24">
      <c r="A271" s="27">
        <v>25</v>
      </c>
      <c r="B271" s="28"/>
      <c r="C271" s="29" t="s">
        <v>209</v>
      </c>
      <c r="D271" s="28" t="s">
        <v>210</v>
      </c>
      <c r="E271" s="30">
        <v>1</v>
      </c>
      <c r="F271" s="31">
        <v>0</v>
      </c>
      <c r="G271" s="32">
        <f t="shared" si="12"/>
        <v>0</v>
      </c>
      <c r="H271" s="16"/>
      <c r="I271" s="16"/>
    </row>
    <row r="272" spans="1:9">
      <c r="A272" s="11"/>
      <c r="B272" s="11"/>
      <c r="C272" s="35" t="s">
        <v>44</v>
      </c>
      <c r="D272" s="35"/>
      <c r="E272" s="35"/>
      <c r="F272" s="18"/>
      <c r="G272" s="15">
        <f>SUM(G242:G271)</f>
        <v>0</v>
      </c>
      <c r="H272" s="16"/>
      <c r="I272" s="16"/>
    </row>
    <row r="273" spans="1:9">
      <c r="A273" s="11"/>
      <c r="B273" s="11"/>
      <c r="C273" s="35" t="s">
        <v>211</v>
      </c>
      <c r="D273" s="35"/>
      <c r="E273" s="35"/>
      <c r="F273" s="18"/>
      <c r="G273" s="15">
        <f>SUM(G240+G272)</f>
        <v>0</v>
      </c>
      <c r="H273" s="16"/>
      <c r="I273" s="16"/>
    </row>
    <row r="274" spans="1:9">
      <c r="A274" s="11"/>
      <c r="B274" s="11"/>
      <c r="C274" s="36" t="s">
        <v>103</v>
      </c>
      <c r="D274" s="36"/>
      <c r="E274" s="36"/>
      <c r="F274" s="18"/>
      <c r="G274" s="15">
        <f>G273*0.21</f>
        <v>0</v>
      </c>
      <c r="H274" s="16"/>
      <c r="I274" s="16"/>
    </row>
    <row r="275" spans="1:9">
      <c r="A275" s="11"/>
      <c r="B275" s="11"/>
      <c r="C275" s="35" t="s">
        <v>212</v>
      </c>
      <c r="D275" s="35"/>
      <c r="E275" s="35"/>
      <c r="F275" s="18"/>
      <c r="G275" s="15">
        <f>G273+G274</f>
        <v>0</v>
      </c>
      <c r="H275" s="16"/>
      <c r="I275" s="16"/>
    </row>
    <row r="276" spans="1:9">
      <c r="A276" s="11"/>
      <c r="B276" s="12"/>
      <c r="C276" s="13"/>
      <c r="D276" s="12"/>
      <c r="E276" s="14"/>
      <c r="F276" s="19"/>
      <c r="G276" s="15"/>
      <c r="H276" s="16"/>
      <c r="I276" s="16"/>
    </row>
    <row r="277" spans="1:9">
      <c r="A277" s="11"/>
      <c r="B277" s="12"/>
      <c r="C277" s="13"/>
      <c r="D277" s="12"/>
      <c r="E277" s="17"/>
      <c r="F277" s="19"/>
      <c r="G277" s="15"/>
      <c r="H277" s="16"/>
      <c r="I277" s="16"/>
    </row>
    <row r="278" spans="1:9">
      <c r="A278" s="11"/>
      <c r="B278" s="11"/>
      <c r="C278" s="35"/>
      <c r="D278" s="35"/>
      <c r="E278" s="35"/>
      <c r="F278" s="18"/>
      <c r="G278" s="15"/>
    </row>
    <row r="279" spans="1:9">
      <c r="A279" s="11"/>
      <c r="B279" s="11"/>
      <c r="C279" s="35"/>
      <c r="D279" s="35"/>
      <c r="E279" s="35"/>
      <c r="F279" s="18"/>
      <c r="G279" s="15"/>
    </row>
    <row r="280" spans="1:9">
      <c r="A280" s="11"/>
      <c r="B280" s="11"/>
      <c r="C280" s="36"/>
      <c r="D280" s="36"/>
      <c r="E280" s="36"/>
      <c r="F280" s="18"/>
      <c r="G280" s="15"/>
    </row>
    <row r="281" spans="1:9">
      <c r="A281" s="11"/>
      <c r="B281" s="11"/>
      <c r="C281" s="35"/>
      <c r="D281" s="35"/>
      <c r="E281" s="35"/>
      <c r="F281" s="18"/>
      <c r="G281" s="15"/>
    </row>
    <row r="283" spans="1:9">
      <c r="B283" s="33"/>
      <c r="C283" s="33"/>
      <c r="D283" s="33"/>
      <c r="E283" s="33"/>
      <c r="F283" s="33"/>
      <c r="G283" s="33"/>
    </row>
    <row r="284" spans="1:9">
      <c r="B284" s="33"/>
      <c r="C284" s="33"/>
      <c r="D284" s="33"/>
      <c r="E284" s="33"/>
      <c r="F284" s="33"/>
      <c r="G284" s="33"/>
    </row>
    <row r="286" spans="1:9">
      <c r="B286" s="33"/>
      <c r="C286" s="33"/>
      <c r="D286" s="33"/>
      <c r="E286" s="33"/>
      <c r="F286" s="33"/>
      <c r="G286" s="33"/>
    </row>
    <row r="287" spans="1:9">
      <c r="B287" s="33"/>
      <c r="C287" s="33"/>
      <c r="D287" s="33"/>
      <c r="E287" s="33"/>
      <c r="F287" s="33"/>
      <c r="G287" s="33"/>
    </row>
    <row r="288" spans="1:9">
      <c r="B288" s="33"/>
      <c r="C288" s="33"/>
      <c r="D288" s="33"/>
      <c r="E288" s="33"/>
      <c r="F288" s="33"/>
      <c r="G288" s="33"/>
    </row>
    <row r="289" spans="1:9">
      <c r="B289" s="33" t="s">
        <v>107</v>
      </c>
      <c r="C289" s="33"/>
      <c r="D289" s="33"/>
      <c r="E289" s="33"/>
      <c r="F289" s="33"/>
      <c r="G289" s="33"/>
    </row>
    <row r="290" spans="1:9">
      <c r="B290" s="33" t="s">
        <v>107</v>
      </c>
      <c r="C290" s="33"/>
      <c r="D290" s="33"/>
      <c r="E290" s="33"/>
      <c r="F290" s="33"/>
      <c r="G290" s="33"/>
    </row>
    <row r="291" spans="1:9">
      <c r="B291" s="33" t="s">
        <v>107</v>
      </c>
      <c r="C291" s="33"/>
      <c r="D291" s="33"/>
      <c r="E291" s="33"/>
      <c r="F291" s="33"/>
      <c r="G291" s="33"/>
    </row>
    <row r="292" spans="1:9">
      <c r="B292" s="33" t="s">
        <v>107</v>
      </c>
      <c r="C292" s="33"/>
      <c r="D292" s="33"/>
      <c r="E292" s="33"/>
      <c r="F292" s="33"/>
      <c r="G292" s="33"/>
    </row>
    <row r="293" spans="1:9">
      <c r="B293" s="33" t="s">
        <v>107</v>
      </c>
      <c r="C293" s="33"/>
      <c r="D293" s="33"/>
      <c r="E293" s="33"/>
      <c r="F293" s="33"/>
      <c r="G293" s="33"/>
    </row>
    <row r="294" spans="1:9">
      <c r="B294" s="33" t="s">
        <v>107</v>
      </c>
      <c r="C294" s="33"/>
      <c r="D294" s="33"/>
      <c r="E294" s="33"/>
      <c r="F294" s="33"/>
      <c r="G294" s="33"/>
    </row>
    <row r="295" spans="1:9">
      <c r="B295" s="33" t="s">
        <v>107</v>
      </c>
      <c r="C295" s="33"/>
      <c r="D295" s="33"/>
      <c r="E295" s="33"/>
      <c r="F295" s="33"/>
      <c r="G295" s="33"/>
    </row>
    <row r="296" spans="1:9">
      <c r="A296" s="1"/>
      <c r="B296" s="1"/>
      <c r="C296" s="1"/>
      <c r="D296" s="1"/>
      <c r="E296" s="1"/>
      <c r="F296" s="1"/>
      <c r="G296" s="1"/>
      <c r="H296" s="1"/>
      <c r="I296" s="1"/>
    </row>
  </sheetData>
  <mergeCells count="94">
    <mergeCell ref="A214:B214"/>
    <mergeCell ref="D214:G214"/>
    <mergeCell ref="E215:E216"/>
    <mergeCell ref="C217:G217"/>
    <mergeCell ref="C33:G33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23:E23"/>
    <mergeCell ref="C24:G24"/>
    <mergeCell ref="C32:E32"/>
    <mergeCell ref="C77:G77"/>
    <mergeCell ref="C40:E40"/>
    <mergeCell ref="C41:G41"/>
    <mergeCell ref="C46:E46"/>
    <mergeCell ref="C47:G47"/>
    <mergeCell ref="C54:E54"/>
    <mergeCell ref="C55:G55"/>
    <mergeCell ref="C62:E62"/>
    <mergeCell ref="C63:G63"/>
    <mergeCell ref="C71:E71"/>
    <mergeCell ref="C72:G72"/>
    <mergeCell ref="C76:E76"/>
    <mergeCell ref="B103:G103"/>
    <mergeCell ref="C90:E90"/>
    <mergeCell ref="C91:E91"/>
    <mergeCell ref="C92:E92"/>
    <mergeCell ref="C93:E93"/>
    <mergeCell ref="B95:G95"/>
    <mergeCell ref="B96:G96"/>
    <mergeCell ref="B98:G98"/>
    <mergeCell ref="B99:G99"/>
    <mergeCell ref="B100:G100"/>
    <mergeCell ref="B101:G101"/>
    <mergeCell ref="B102:G102"/>
    <mergeCell ref="E120:E121"/>
    <mergeCell ref="B104:G104"/>
    <mergeCell ref="B105:G105"/>
    <mergeCell ref="B106:G106"/>
    <mergeCell ref="B107:G107"/>
    <mergeCell ref="C110:F110"/>
    <mergeCell ref="C111:F111"/>
    <mergeCell ref="A113:G114"/>
    <mergeCell ref="A115:G116"/>
    <mergeCell ref="A117:G118"/>
    <mergeCell ref="A119:B119"/>
    <mergeCell ref="D119:G119"/>
    <mergeCell ref="B201:G201"/>
    <mergeCell ref="C122:G122"/>
    <mergeCell ref="C152:E152"/>
    <mergeCell ref="C153:G153"/>
    <mergeCell ref="C164:E164"/>
    <mergeCell ref="C165:G165"/>
    <mergeCell ref="C186:E186"/>
    <mergeCell ref="C187:G187"/>
    <mergeCell ref="C196:E196"/>
    <mergeCell ref="C197:E197"/>
    <mergeCell ref="C198:E198"/>
    <mergeCell ref="C199:E199"/>
    <mergeCell ref="B202:G202"/>
    <mergeCell ref="B204:G204"/>
    <mergeCell ref="C205:F205"/>
    <mergeCell ref="C206:F206"/>
    <mergeCell ref="A208:G209"/>
    <mergeCell ref="A210:G211"/>
    <mergeCell ref="B287:G287"/>
    <mergeCell ref="C278:E278"/>
    <mergeCell ref="C279:E279"/>
    <mergeCell ref="C280:E280"/>
    <mergeCell ref="C281:E281"/>
    <mergeCell ref="B283:G283"/>
    <mergeCell ref="B284:G284"/>
    <mergeCell ref="B286:G286"/>
    <mergeCell ref="C240:E240"/>
    <mergeCell ref="C241:G241"/>
    <mergeCell ref="C272:E272"/>
    <mergeCell ref="C273:E273"/>
    <mergeCell ref="C274:E274"/>
    <mergeCell ref="C275:E275"/>
    <mergeCell ref="A212:G213"/>
    <mergeCell ref="B294:G294"/>
    <mergeCell ref="B295:G295"/>
    <mergeCell ref="B288:G288"/>
    <mergeCell ref="B289:G289"/>
    <mergeCell ref="B290:G290"/>
    <mergeCell ref="B291:G291"/>
    <mergeCell ref="B292:G292"/>
    <mergeCell ref="B293:G293"/>
  </mergeCells>
  <pageMargins left="0.23622047244094502" right="0" top="0.47244094488189003" bottom="0.19685039370078702" header="0" footer="0.19685039370078702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Kondakoviene</dc:creator>
  <cp:lastModifiedBy>Domantas Adomaitis</cp:lastModifiedBy>
  <dcterms:created xsi:type="dcterms:W3CDTF">2010-02-09T07:20:51Z</dcterms:created>
  <dcterms:modified xsi:type="dcterms:W3CDTF">2026-05-19T08:58:14Z</dcterms:modified>
</cp:coreProperties>
</file>