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vmsa-my.sharepoint.com/personal/reda_pileckaite_vilnius_lt/Documents/.signa/Darbalaukis/2026 01 01 INFRASTRUKTUROS GRUPE/PIRKIMAI 2026/ARCHITEKTU SKVERAS/PASKELBIMAS/"/>
    </mc:Choice>
  </mc:AlternateContent>
  <xr:revisionPtr revIDLastSave="38" documentId="8_{6210917B-E0AD-4CCF-9A84-4BF875E36B84}" xr6:coauthVersionLast="47" xr6:coauthVersionMax="47" xr10:uidLastSave="{86B6E317-6C1C-4884-953B-2C458A1F9DDF}"/>
  <bookViews>
    <workbookView xWindow="-108" yWindow="-108" windowWidth="23256" windowHeight="13896" firstSheet="2" activeTab="11" xr2:uid="{00000000-000D-0000-FFFF-FFFF00000000}"/>
  </bookViews>
  <sheets>
    <sheet name="SA" sheetId="1" r:id="rId1"/>
    <sheet name="SP" sheetId="12" r:id="rId2"/>
    <sheet name="SK" sheetId="2" r:id="rId3"/>
    <sheet name="Ž" sheetId="3" r:id="rId4"/>
    <sheet name="VN" sheetId="4" r:id="rId5"/>
    <sheet name="Fontanas" sheetId="17" r:id="rId6"/>
    <sheet name="EA" sheetId="8" r:id="rId7"/>
    <sheet name="ER" sheetId="9" r:id="rId8"/>
    <sheet name="AS" sheetId="10" r:id="rId9"/>
    <sheet name="Tvarkyba" sheetId="11" r:id="rId10"/>
    <sheet name="Kiti_darbai" sheetId="16" r:id="rId11"/>
    <sheet name="BENDRA_STATYBOS_KAINA" sheetId="14" r:id="rId12"/>
  </sheets>
  <definedNames>
    <definedName name="_Hlk198803394" localSheetId="3">Ž!$B$47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4" l="1"/>
  <c r="H133" i="4"/>
  <c r="H134" i="4"/>
  <c r="H135" i="4"/>
  <c r="H136" i="4"/>
  <c r="H137" i="4"/>
  <c r="H138" i="4"/>
  <c r="H139" i="4"/>
  <c r="H131" i="4"/>
  <c r="H129" i="4"/>
  <c r="H128" i="4"/>
  <c r="H127" i="4"/>
  <c r="H126" i="4"/>
  <c r="H125" i="4"/>
  <c r="H124" i="4"/>
  <c r="H123" i="4"/>
  <c r="H122" i="4"/>
  <c r="H121" i="4"/>
  <c r="H120" i="4"/>
  <c r="H119" i="4"/>
  <c r="H118" i="4"/>
  <c r="H117" i="4"/>
  <c r="H116" i="4"/>
  <c r="H115" i="4"/>
  <c r="H114" i="4"/>
  <c r="H112" i="4"/>
  <c r="H113" i="4"/>
  <c r="H111" i="4"/>
  <c r="H108" i="4"/>
  <c r="H105" i="4"/>
  <c r="H104" i="4"/>
  <c r="H103" i="4"/>
  <c r="H97" i="4"/>
  <c r="H92" i="4"/>
  <c r="H87" i="4"/>
  <c r="H82" i="4"/>
  <c r="H80" i="4"/>
  <c r="H81" i="4"/>
  <c r="H77" i="4"/>
  <c r="H78" i="4"/>
  <c r="H79" i="4"/>
  <c r="H76" i="4"/>
  <c r="H72" i="4"/>
  <c r="H73" i="4"/>
  <c r="H74" i="4"/>
  <c r="H71" i="4"/>
  <c r="H67" i="4"/>
  <c r="H68" i="4"/>
  <c r="H69" i="4"/>
  <c r="H70" i="4"/>
  <c r="H66" i="4"/>
  <c r="H63" i="4"/>
  <c r="H55" i="4"/>
  <c r="H48" i="4"/>
  <c r="H47" i="4"/>
  <c r="H45" i="4"/>
  <c r="H43" i="4"/>
  <c r="H42" i="4"/>
  <c r="H41" i="4"/>
  <c r="H40" i="4"/>
  <c r="H39" i="4"/>
  <c r="H38" i="4"/>
  <c r="H33" i="4"/>
  <c r="H32" i="4"/>
  <c r="H65" i="4"/>
  <c r="H64" i="4"/>
  <c r="H62" i="4"/>
  <c r="H61" i="4"/>
  <c r="H58" i="4"/>
  <c r="H54" i="4"/>
  <c r="H53" i="4"/>
  <c r="H46" i="4"/>
  <c r="H37" i="4"/>
  <c r="H36" i="4"/>
  <c r="H31" i="4"/>
  <c r="F9" i="16"/>
  <c r="F10" i="16"/>
  <c r="F11" i="16"/>
  <c r="F8" i="16"/>
  <c r="H9" i="11"/>
  <c r="H10" i="11"/>
  <c r="H12" i="11"/>
  <c r="H14" i="11"/>
  <c r="H15" i="11"/>
  <c r="H17" i="11"/>
  <c r="H19" i="11"/>
  <c r="H21" i="11"/>
  <c r="H22" i="11"/>
  <c r="H8" i="11"/>
  <c r="G33" i="10"/>
  <c r="G34" i="10"/>
  <c r="G35" i="10"/>
  <c r="G36" i="10"/>
  <c r="G37" i="10"/>
  <c r="G38" i="10"/>
  <c r="G39" i="10"/>
  <c r="G40" i="10"/>
  <c r="G22" i="10"/>
  <c r="G23" i="10"/>
  <c r="G24" i="10"/>
  <c r="G25" i="10"/>
  <c r="G26" i="10"/>
  <c r="G27" i="10"/>
  <c r="G28" i="10"/>
  <c r="G30" i="10"/>
  <c r="G31" i="10"/>
  <c r="G32" i="10"/>
  <c r="G10" i="10"/>
  <c r="G11" i="10"/>
  <c r="G13" i="10"/>
  <c r="G14" i="10"/>
  <c r="G15" i="10"/>
  <c r="G16" i="10"/>
  <c r="G18" i="10"/>
  <c r="G19" i="10"/>
  <c r="G20" i="10"/>
  <c r="G21" i="10"/>
  <c r="G9" i="10"/>
  <c r="G20" i="9"/>
  <c r="G21" i="9"/>
  <c r="G24" i="9"/>
  <c r="G25" i="9"/>
  <c r="G26" i="9"/>
  <c r="G28" i="9"/>
  <c r="G29" i="9"/>
  <c r="G30" i="9"/>
  <c r="G9" i="9"/>
  <c r="G10" i="9"/>
  <c r="G11" i="9"/>
  <c r="G12" i="9"/>
  <c r="G13" i="9"/>
  <c r="G14" i="9"/>
  <c r="G15" i="9"/>
  <c r="G16" i="9"/>
  <c r="G18" i="9"/>
  <c r="G19" i="9"/>
  <c r="G8" i="9"/>
  <c r="G73" i="8"/>
  <c r="G74" i="8"/>
  <c r="G75" i="8"/>
  <c r="G67" i="8"/>
  <c r="G65" i="8"/>
  <c r="G66"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1" i="8"/>
  <c r="G42" i="8"/>
  <c r="G43" i="8"/>
  <c r="G44" i="8"/>
  <c r="G45" i="8"/>
  <c r="G46" i="8"/>
  <c r="G47" i="8"/>
  <c r="G48" i="8"/>
  <c r="G49" i="8"/>
  <c r="G50" i="8"/>
  <c r="G51" i="8"/>
  <c r="G52" i="8"/>
  <c r="G53" i="8"/>
  <c r="G54" i="8"/>
  <c r="G55" i="8"/>
  <c r="G56" i="8"/>
  <c r="G57" i="8"/>
  <c r="G58" i="8"/>
  <c r="G59" i="8"/>
  <c r="G60" i="8"/>
  <c r="G61" i="8"/>
  <c r="G62" i="8"/>
  <c r="G63" i="8"/>
  <c r="G64" i="8"/>
  <c r="G8" i="8"/>
  <c r="G22" i="17"/>
  <c r="G23" i="17"/>
  <c r="G24" i="17"/>
  <c r="G25" i="17"/>
  <c r="G26" i="17"/>
  <c r="G27" i="17"/>
  <c r="G13" i="17"/>
  <c r="G14" i="17"/>
  <c r="G15" i="17"/>
  <c r="G16" i="17"/>
  <c r="G18" i="17"/>
  <c r="G19" i="17"/>
  <c r="G20" i="17"/>
  <c r="G21" i="17"/>
  <c r="G10" i="17"/>
  <c r="G11" i="17"/>
  <c r="G12" i="17"/>
  <c r="G9" i="17"/>
  <c r="G8" i="17"/>
  <c r="H98" i="3"/>
  <c r="H96" i="3"/>
  <c r="H97" i="3"/>
  <c r="H91" i="3"/>
  <c r="H92" i="3"/>
  <c r="H89" i="3"/>
  <c r="H90" i="3"/>
  <c r="H86" i="3"/>
  <c r="H87" i="3"/>
  <c r="H88" i="3"/>
  <c r="H82" i="3"/>
  <c r="H83" i="3"/>
  <c r="H85" i="3"/>
  <c r="H79" i="3"/>
  <c r="H80" i="3"/>
  <c r="H81" i="3"/>
  <c r="H76" i="3"/>
  <c r="H72" i="3"/>
  <c r="H74" i="3"/>
  <c r="H68" i="3"/>
  <c r="H70" i="3"/>
  <c r="H64" i="3"/>
  <c r="H66" i="3"/>
  <c r="H60" i="3"/>
  <c r="H62" i="3"/>
  <c r="H56" i="3"/>
  <c r="H58" i="3"/>
  <c r="H53" i="3"/>
  <c r="H51" i="3"/>
  <c r="H47" i="3"/>
  <c r="H49" i="3"/>
  <c r="H45" i="3"/>
  <c r="H38" i="3"/>
  <c r="H40" i="3"/>
  <c r="H42" i="3"/>
  <c r="H37" i="3"/>
  <c r="H35" i="3"/>
  <c r="H33" i="3"/>
  <c r="H31" i="3"/>
  <c r="H29" i="3"/>
  <c r="H27" i="3"/>
  <c r="H21" i="3"/>
  <c r="H22" i="3"/>
  <c r="H23" i="3"/>
  <c r="H24" i="3"/>
  <c r="H17" i="3"/>
  <c r="H18" i="3"/>
  <c r="H20" i="3"/>
  <c r="H14" i="3"/>
  <c r="H15" i="3"/>
  <c r="H13" i="3"/>
  <c r="H12" i="3"/>
  <c r="H27" i="4"/>
  <c r="H9" i="4"/>
  <c r="H10" i="4"/>
  <c r="H11" i="4"/>
  <c r="H12" i="4"/>
  <c r="H13" i="4"/>
  <c r="H14" i="4"/>
  <c r="H15" i="4"/>
  <c r="H16" i="4"/>
  <c r="H17" i="4"/>
  <c r="H18" i="4"/>
  <c r="H19" i="4"/>
  <c r="H20" i="4"/>
  <c r="H21" i="4"/>
  <c r="H22" i="4"/>
  <c r="H23" i="4"/>
  <c r="H24" i="4"/>
  <c r="H25" i="4"/>
  <c r="H26" i="4"/>
  <c r="H8" i="4"/>
  <c r="H9" i="3"/>
  <c r="H9" i="1"/>
  <c r="H10" i="1"/>
  <c r="H11" i="1"/>
  <c r="H12" i="1"/>
  <c r="H13" i="1"/>
  <c r="H14" i="1"/>
  <c r="H15" i="1"/>
  <c r="H16" i="1"/>
  <c r="H17" i="1"/>
  <c r="H18" i="1"/>
  <c r="H20" i="1"/>
  <c r="H21" i="1"/>
  <c r="H22" i="1"/>
  <c r="H23" i="1"/>
  <c r="H24" i="1"/>
  <c r="H25" i="1"/>
  <c r="H8" i="1"/>
  <c r="H9" i="12"/>
  <c r="H10" i="12"/>
  <c r="H11" i="12"/>
  <c r="H12" i="12"/>
  <c r="H13" i="12"/>
  <c r="H14" i="12"/>
  <c r="H15" i="12"/>
  <c r="H16" i="12"/>
  <c r="H17" i="12"/>
  <c r="H18" i="12"/>
  <c r="H19" i="12"/>
  <c r="H20" i="12"/>
  <c r="H21" i="12"/>
  <c r="H22" i="12"/>
  <c r="H23" i="12"/>
  <c r="H25" i="12"/>
  <c r="H26" i="12"/>
  <c r="H27" i="12"/>
  <c r="H28" i="12"/>
  <c r="H29" i="12"/>
  <c r="H30" i="12"/>
  <c r="H31" i="12"/>
  <c r="H33" i="12"/>
  <c r="H34" i="12"/>
  <c r="H35" i="12"/>
  <c r="H36" i="12"/>
  <c r="H37" i="12"/>
  <c r="H40" i="12"/>
  <c r="H41" i="12"/>
  <c r="H42" i="12"/>
  <c r="H43" i="12"/>
  <c r="H45" i="12"/>
  <c r="H46" i="12"/>
  <c r="H47" i="12"/>
  <c r="H48" i="12"/>
  <c r="H50" i="12"/>
  <c r="H51" i="12"/>
  <c r="H52" i="12"/>
  <c r="H53" i="12"/>
  <c r="H54" i="12"/>
  <c r="H55" i="12"/>
  <c r="H57" i="12"/>
  <c r="H58" i="12"/>
  <c r="H59" i="12"/>
  <c r="H60" i="12"/>
  <c r="H61" i="12"/>
  <c r="H63" i="12"/>
  <c r="H64" i="12"/>
  <c r="H65" i="12"/>
  <c r="H66" i="12"/>
  <c r="H68" i="12"/>
  <c r="H69" i="12"/>
  <c r="H70" i="12"/>
  <c r="H71" i="12"/>
  <c r="H72" i="12"/>
  <c r="H74" i="12"/>
  <c r="H75" i="12"/>
  <c r="H76" i="12"/>
  <c r="H77" i="12"/>
  <c r="H78" i="12"/>
  <c r="H79" i="12"/>
  <c r="H80" i="12"/>
  <c r="H81" i="12"/>
  <c r="H83" i="12"/>
  <c r="H88" i="12"/>
  <c r="H89" i="12"/>
  <c r="H90" i="12"/>
  <c r="H91" i="12"/>
  <c r="H92"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5" i="12"/>
  <c r="H126" i="12"/>
  <c r="H127" i="12"/>
  <c r="H128" i="12"/>
  <c r="H130" i="12"/>
  <c r="H139" i="12"/>
  <c r="H140" i="12"/>
  <c r="H8" i="12"/>
  <c r="H10" i="2"/>
  <c r="H11" i="2"/>
  <c r="H12" i="2"/>
  <c r="H13" i="2"/>
  <c r="H14" i="2"/>
  <c r="H15" i="2"/>
  <c r="H16" i="2"/>
  <c r="H17" i="2"/>
  <c r="H18" i="2"/>
  <c r="H19" i="2"/>
  <c r="H20" i="2"/>
  <c r="H21" i="2"/>
  <c r="H22" i="2"/>
  <c r="H23" i="2"/>
  <c r="H24" i="2"/>
  <c r="H25" i="2"/>
  <c r="H26" i="2"/>
  <c r="H27" i="2"/>
  <c r="H29" i="2"/>
  <c r="H30" i="2"/>
  <c r="H31" i="2"/>
  <c r="H33" i="2"/>
  <c r="H34" i="2"/>
  <c r="H35" i="2"/>
  <c r="H36" i="2"/>
  <c r="H39" i="2"/>
  <c r="H40" i="2"/>
  <c r="H41" i="2"/>
  <c r="H42" i="2"/>
  <c r="H43" i="2"/>
  <c r="H44" i="2"/>
  <c r="H46" i="2"/>
  <c r="H47" i="2"/>
  <c r="H48" i="2"/>
  <c r="H49" i="2"/>
  <c r="H50" i="2"/>
  <c r="H53" i="2"/>
  <c r="H54" i="2"/>
  <c r="H55" i="2"/>
  <c r="H56" i="2"/>
  <c r="H57" i="2"/>
  <c r="H58" i="2"/>
  <c r="H60" i="2"/>
  <c r="H61" i="2"/>
  <c r="H9" i="2"/>
  <c r="F12" i="16" l="1"/>
  <c r="C17" i="14" s="1"/>
  <c r="H23" i="11"/>
  <c r="C16" i="14" s="1"/>
  <c r="G41" i="10"/>
  <c r="C15" i="14" s="1"/>
  <c r="G31" i="9"/>
  <c r="C14" i="14" s="1"/>
  <c r="G76" i="8"/>
  <c r="C13" i="14" s="1"/>
  <c r="H100" i="3"/>
  <c r="C10" i="14" s="1"/>
  <c r="H141" i="12"/>
  <c r="C8" i="14" s="1"/>
  <c r="G28" i="17"/>
  <c r="C12" i="14" s="1"/>
  <c r="H140" i="4"/>
  <c r="C11" i="14" s="1"/>
  <c r="H62" i="2"/>
  <c r="C9" i="14" s="1"/>
  <c r="H26" i="1"/>
  <c r="C7" i="14" s="1"/>
  <c r="C19" i="14" l="1"/>
  <c r="C20" i="14" s="1"/>
  <c r="C21" i="14" s="1"/>
</calcChain>
</file>

<file path=xl/sharedStrings.xml><?xml version="1.0" encoding="utf-8"?>
<sst xmlns="http://schemas.openxmlformats.org/spreadsheetml/2006/main" count="2103" uniqueCount="1089">
  <si>
    <t>Pavadinimas ir techninės charakteristikos</t>
  </si>
  <si>
    <t>Žymuo</t>
  </si>
  <si>
    <t>Mato vnt.</t>
  </si>
  <si>
    <t>Kiekis</t>
  </si>
  <si>
    <t>1.</t>
  </si>
  <si>
    <t>Mažoji architektūra</t>
  </si>
  <si>
    <t>1.1.</t>
  </si>
  <si>
    <t>Vėliavų stiebai</t>
  </si>
  <si>
    <t>TS-1</t>
  </si>
  <si>
    <t>vnt.</t>
  </si>
  <si>
    <t>1.2.</t>
  </si>
  <si>
    <t>Knygų bibliotekėlė</t>
  </si>
  <si>
    <t>TS-2</t>
  </si>
  <si>
    <t>1.3.</t>
  </si>
  <si>
    <t>Suolai</t>
  </si>
  <si>
    <t>TS-3</t>
  </si>
  <si>
    <t>1.4.</t>
  </si>
  <si>
    <t>Apskritas suolas</t>
  </si>
  <si>
    <t>TS-4</t>
  </si>
  <si>
    <t>1.5.</t>
  </si>
  <si>
    <t>Šiukšliadėžės</t>
  </si>
  <si>
    <t>TS-5</t>
  </si>
  <si>
    <t>1.6.</t>
  </si>
  <si>
    <t>Skelbimų lenta</t>
  </si>
  <si>
    <t>TS-6</t>
  </si>
  <si>
    <t>1.7.</t>
  </si>
  <si>
    <t>Informacinis stendas</t>
  </si>
  <si>
    <t>TS-7</t>
  </si>
  <si>
    <t>1.8.</t>
  </si>
  <si>
    <t>Atitvėrimo stulpeliai</t>
  </si>
  <si>
    <t>TS-8</t>
  </si>
  <si>
    <t>1.9.</t>
  </si>
  <si>
    <t>Nerūdijančio plieno turėklai</t>
  </si>
  <si>
    <t>TS-10</t>
  </si>
  <si>
    <t>m</t>
  </si>
  <si>
    <t>kg</t>
  </si>
  <si>
    <t>1.10.</t>
  </si>
  <si>
    <t>Dviračių stovai</t>
  </si>
  <si>
    <t>TS-11</t>
  </si>
  <si>
    <t>1.11</t>
  </si>
  <si>
    <t>Informacinė lentelė</t>
  </si>
  <si>
    <t>TS-12</t>
  </si>
  <si>
    <t>2.</t>
  </si>
  <si>
    <t>Atliekų ir antrinių žaliavų konteinerių aikštelė</t>
  </si>
  <si>
    <t>2.1.</t>
  </si>
  <si>
    <t>Pusiau požeminiai konteineriai (5 m3)</t>
  </si>
  <si>
    <t>TS-9</t>
  </si>
  <si>
    <t>2.2.</t>
  </si>
  <si>
    <t>Pusiau požeminiai konteineriai (3,2 + 1,6 m3)</t>
  </si>
  <si>
    <t>2.3.</t>
  </si>
  <si>
    <t>Grunto iškasimas, pakrovimas ir išvežimas iki 13 km į išlykį</t>
  </si>
  <si>
    <t>2.4.</t>
  </si>
  <si>
    <t>Žemės sankasos viršaus planiravimas mechanizuotu būdu</t>
  </si>
  <si>
    <t>2.5.</t>
  </si>
  <si>
    <t>10 cm skaldos pagrindo sluoksnio iš nesurištojo mineralinių medžiagų mišinio 0/45 įrengimas</t>
  </si>
  <si>
    <t>2.6.</t>
  </si>
  <si>
    <t>Žemės sankasos įrengimas iš smėlio žvyro mišinio</t>
  </si>
  <si>
    <t>Pastabos</t>
  </si>
  <si>
    <t xml:space="preserve">Kelio ženklo vienastiebės atramos demontavimas </t>
  </si>
  <si>
    <t>TS-01</t>
  </si>
  <si>
    <t>vnt</t>
  </si>
  <si>
    <t xml:space="preserve">Asfalto dangos vid. 0,10 cm išardymas mechanizuotai </t>
  </si>
  <si>
    <t>Esamų lauko laiptų (pakopų) išardymas</t>
  </si>
  <si>
    <t>12</t>
  </si>
  <si>
    <t>Betoninių kelio bortų ant betoninio pagrindo išardymas</t>
  </si>
  <si>
    <t>Betoninių vejos bortų ant betoninio pagrindo išardymas</t>
  </si>
  <si>
    <t>Betoninių plytelių dangos išardymas</t>
  </si>
  <si>
    <t xml:space="preserve">Esamų suoliukų be atlošų išardymas </t>
  </si>
  <si>
    <t>Esamų šiukšliadėžių išardymas</t>
  </si>
  <si>
    <t>Esamo medinio inkilo-namuko demontavimas (knygų dalijimosi vieta)</t>
  </si>
  <si>
    <t>Esamo informacinio stendo išardymas</t>
  </si>
  <si>
    <t>Esamų požeminių konteinerių išardymas ir perdavimas savininkui</t>
  </si>
  <si>
    <t>Esamų tekstilės konteinerių demontavimas ir perdavimas savininkui</t>
  </si>
  <si>
    <t>Esamų gėlynių demontavimas</t>
  </si>
  <si>
    <t>Statybinio laužo (kelio bortų / betoninių plytelių /asfalto dangos, betoninių kelio ženklų pamatų ir kt.) pakrovimas ir išvežimas iki 13 km atstumu</t>
  </si>
  <si>
    <t>t</t>
  </si>
  <si>
    <t>Dirvožemio vid. 15 cm pašalinimas, perstumiant iki 20 m, pakrovimas ir vežimas iki 13 km atstumu į išlikį</t>
  </si>
  <si>
    <t>TS-02</t>
  </si>
  <si>
    <t>Grunto iškasimas šlapynių įrengimo zonoje nuo esamo iki projektinio paviršiaus, pakrovimas ir išvežimas iki 13 km į išlykį</t>
  </si>
  <si>
    <t>Grunto iškasimas naujai įrengiamų pusiau požeminių konteinerių įrengimo zonoje, pakrovimas ir išvežimas iki 13 km į išlykį</t>
  </si>
  <si>
    <t>Grunto iškasimas techninės patalpos įrengimui, pakrovimas ir išvežimas iki 13 km į išlykį</t>
  </si>
  <si>
    <t>Grunto iškasimas fontano plokštės įrengimui, pakrovimas ir išvežimas iki 13 km į išlykį</t>
  </si>
  <si>
    <t>Grunto iškasimas atraminės sienutės įrengimui, pakrovimas ir išvežimas iki 13 km į išlykį</t>
  </si>
  <si>
    <t>Grunto iškasimas laiptų įrengimui (prie naujos atraminės sienutės), pakrovimas ir išvežimas iki 13 km į išlykį</t>
  </si>
  <si>
    <t>Neaustinės geotekstilės įrengimas sankasos armavimui</t>
  </si>
  <si>
    <t>Armuojančių geotinklų įrengimas sankasos armavimui</t>
  </si>
  <si>
    <t>Žemės sankasos viršaus tankinimas mechanizuotu būdu</t>
  </si>
  <si>
    <t>Skaldos pagrindo sluoksnio po bordiūrais iš nesurištojo mineralinių medžiagų mišinio 0/45 įrengimas</t>
  </si>
  <si>
    <t>TS-05</t>
  </si>
  <si>
    <t>TS-04</t>
  </si>
  <si>
    <t>Sandarinimo juostos tarp asfalto dangos ir borto įrengimas</t>
  </si>
  <si>
    <t>TS-06</t>
  </si>
  <si>
    <t>4 cm storio viršutinio asfalto sluoksnio iš mišinio AC 11 VN (su 70/100 rišikliu) įrengimas</t>
  </si>
  <si>
    <t>8 cm storio asfalto pagrindo sluoksnio iš mišinio AC 22 PN įrengimas</t>
  </si>
  <si>
    <t>20 cm skaldos pagrindo sluoksnio iš nesurištoji mineralinių medžiagų mišinio 0/45 įrengimas</t>
  </si>
  <si>
    <t>Asfalto dangos siūlių apdorojimas bitumine mase, klojant asfaltą „karštas prie šalto“</t>
  </si>
  <si>
    <t>40 apsauginio šalčiui atsparaus sluoksnio įrengimas</t>
  </si>
  <si>
    <t>20 cm skaldos pagrindo sluoksnio iš nesurištojo mineralinių medžiagų mišinio 0/45 įrengimas</t>
  </si>
  <si>
    <t>8 cm storio pagrindo sluoksnis iš mišinio AC 22 PN (su 70/100 rišikliu) įrengimas</t>
  </si>
  <si>
    <t>Bituminės emulsijos C60B4-S tolygaus sluoksnio paskleidimas</t>
  </si>
  <si>
    <t>4 cm storio viršutinio asfalto sluoksnio iš mišinio AC 11 VN (su 70/100 rišikliu) įrengimas</t>
  </si>
  <si>
    <t>Geokompozito paklojimas asfalto dangoje (išilgai ≥ 100 kN/m, skersai ≥ 100 kN/m)</t>
  </si>
  <si>
    <t>45 cm apsauginio šalčiui atsparaus sluoksnio įrengimas</t>
  </si>
  <si>
    <t>15 cm skaldos pagrindo sluoksnio iš nesurištojo mineralinių medžiagų mišinio 0/45 įrengimas</t>
  </si>
  <si>
    <t>3 cm   storio   pasluoksnio   iš   granito   smulkiosios   mineralinės medžiagos mišinio 0/5 įrengimas</t>
  </si>
  <si>
    <t>8 cm storio betoninių trinkelių (200x100x80, pilkos) dangos įrengimas, siūles užpildant granito smulkiosios mineralinės medžiagos mišiniu 0/5</t>
  </si>
  <si>
    <t>30 cm skaldos pagrindo sluoksnio iš nesurištojo mineralinių medžiagų mišinio 0/45 įrengimas</t>
  </si>
  <si>
    <t xml:space="preserve">19 cm šalčiui nejautrių medžiagų sluoksnio įrengimas </t>
  </si>
  <si>
    <t>15 cm skaldos pagrindo sluoksnio iš nesurištoji mineralinių medžiagų mišinio 0/45 įrengimas</t>
  </si>
  <si>
    <t>3 cm storio pasluoksnio iš granito smulkiosios mineralinės medžiagos mišinio 0/5 įrengimas</t>
  </si>
  <si>
    <t xml:space="preserve">8 cm storio betoninių plytelių  dangos įrengimas, siūles užpildant granito smulkiosios mineralinės medžiagos mišiniu 0/5 </t>
  </si>
  <si>
    <t xml:space="preserve">8 cm storio betoninių plytelių (600x400x80), spalva juoda, šiurkštintas paviršius) dangos įrengimas, siūles užpildant granito smulkiosios mineralinės medžiagos mišiniu 0/5 </t>
  </si>
  <si>
    <t>8 cm storio betoninių plytelių (400x200x80), spalva natūrali, šiurkštintas paviršius) dangos įrengimas, siūles užpildant granito smulkiosios mineralinės medžiagos mišiniu 0/5</t>
  </si>
  <si>
    <t>8 cm storio betoninių plytelių (600x400x80), spalva natūrali, šiurkštintas paviršius) dangos įrengimas, siūles užpildant granito smulkiosios mineralinės medžiagos mišiniu 0/5</t>
  </si>
  <si>
    <t>8 cm storio betoninių plytelės (200x200x80), spalva juoda, šiurkštintas paviršius) dangos įrengimas, siūles užpildant granito smulkiosios mineralinės medžiagos mišiniu 0/5</t>
  </si>
  <si>
    <t>8 cm storio betoninių trinkelių įrengimas</t>
  </si>
  <si>
    <t>TS-08</t>
  </si>
  <si>
    <t>Dangos ženklinimas 1.1 balta siaura ištisine 0,12 m pločio linija (polimerinėmis medžiagomis / šviesą atspindinčiais dažais) parkavimo vietų ženklinimui</t>
  </si>
  <si>
    <t>TS-07</t>
  </si>
  <si>
    <t>Dangos ženklinimas 1.15 baltu užbrūkšniuotu plotu (polimerinėmis medžiagomis / šviesą atspindinčiais dažais)</t>
  </si>
  <si>
    <t>Dangos ženklinimas 1.24 baltu neįgaliojo su vežimėliu simboliu (polimerinėmis medžiagomis / šviesą atspindinčiais dažais)</t>
  </si>
  <si>
    <t>1,5 m2</t>
  </si>
  <si>
    <t>Dangos ženklinimas 1.30 baltu elektromobilio simboliu (polimerinėmis medžiagomis / šviesą atspindinčiais dažais)</t>
  </si>
  <si>
    <t>1,4 m2</t>
  </si>
  <si>
    <t>Dangos ženklinimas 1.25 šachmatų tvarka išdėstyti langeliai (polimerinėmis medžiagomis / šviesą atspindinčiais dažais)</t>
  </si>
  <si>
    <t xml:space="preserve">Papildoma lentelė Nr. 833 „Lengvųjų automobilių stovėjimo būdas“ </t>
  </si>
  <si>
    <t>Kelio Nr. 553 „Gyvenamosios zonos pabaiga“ (0 grupė)</t>
  </si>
  <si>
    <t>Kelio ženklo Nr.528 „Stovėjimo vieta” (0 grupė)</t>
  </si>
  <si>
    <t>Papildoma lentelė Nr. 846 „Neįgalieji”</t>
  </si>
  <si>
    <t>Papildoma lentelė Nr. 810 „Galiojimo zona į kairę“ (3m)</t>
  </si>
  <si>
    <t>Papildoma lentelė Nr. 833 „Lengvųjų automobilių stovėjimo būdas“</t>
  </si>
  <si>
    <t>Kelio ženklas Nr. 332 „Sustoti draudžiama“ (0 grupė)</t>
  </si>
  <si>
    <t xml:space="preserve">Papildoma lentelė 846 „Neįgalieji” </t>
  </si>
  <si>
    <t>Papildoma lentelė 809 „Galiojimo zona į dešinę” (5m)</t>
  </si>
  <si>
    <t xml:space="preserve">Papildoma lentelė 854 „Elektromobiliai” </t>
  </si>
  <si>
    <t>Papildoma lentelė 809 „Galiojimo zona į dešinę” (7m)</t>
  </si>
  <si>
    <t>Papildomas kelio ženklas Nr. 332 „Sustoti draudžiama“ (0 grupės)</t>
  </si>
  <si>
    <t>Papildoma lentelė Nr. 808 „Galiojimo zonos pabaiga“</t>
  </si>
  <si>
    <t>Kelio ženklas Nr. 332 „Sustoti draudžiama“ (0grupė)</t>
  </si>
  <si>
    <t>Papildomas kelio ženklas Nr. 332 „Sustoti draudžiama“ (0 grupė)</t>
  </si>
  <si>
    <t>Kelio ženklų vienastiebių metalinių atramų (Ø76,1 mm) su  ant monolitinių betoninių pamatų įrengimas</t>
  </si>
  <si>
    <t xml:space="preserve">Dangos konstrukcijos sluoksnius atskirianti geotekstilė </t>
  </si>
  <si>
    <t>Metalinis bortas</t>
  </si>
  <si>
    <t>Apsauginiai stulpeliai elektromobilių įrangos apsaugojimui</t>
  </si>
  <si>
    <t>PASTABOS:</t>
  </si>
  <si>
    <t>1. Kertamų ir sodinamų želdinių kiekiai pateikti atskiroje želdinių projekto dalyje, želdinių žiniaraštyje.</t>
  </si>
  <si>
    <t>2. Esamų želdinių išsaugojimui statybos darbų metu rekomendacijos, reikalavimai ir kiekiai pateikti atskiroje želdinių projekto dalyje, želdinių žiniaraštyje.</t>
  </si>
  <si>
    <t>3. Ardomų dangų ir statinių kiekiai gali tikslintis statybos metu, statybinei organizacijai nuvykus į objekto vietą.</t>
  </si>
  <si>
    <t>4. Žiniaraščiuose nevertinta įrenginėjamų dangų lovių išplatėjimai, kiekvienos medžiagos išeiga.</t>
  </si>
  <si>
    <t>5. Medžiagos ir įrengimai turi būti suderinti su Užsakovu iki statybos darbų pradžios.</t>
  </si>
  <si>
    <t>1.1</t>
  </si>
  <si>
    <t>POŽEMINĖ SAUSA TECHNINĖ PATALPA</t>
  </si>
  <si>
    <t>1.2</t>
  </si>
  <si>
    <t xml:space="preserve">Sutankintas pagrindas po šulinio dugnu iki Ev2 45 MPa, </t>
  </si>
  <si>
    <t>m²</t>
  </si>
  <si>
    <t>m³</t>
  </si>
  <si>
    <t>1.3</t>
  </si>
  <si>
    <t>1.4</t>
  </si>
  <si>
    <t>1.5</t>
  </si>
  <si>
    <t>Šulinio žiedas su dugnu IŽG 30-10-1,2 DU  iš betono C35/45</t>
  </si>
  <si>
    <t>1.6</t>
  </si>
  <si>
    <t>Šulinio žiedas IŽG 30-10-1,2 iš betono C35/45</t>
  </si>
  <si>
    <t>1.7</t>
  </si>
  <si>
    <t>Šulinio žiedas IŽG 30-5-1,2 iš betono C35/45</t>
  </si>
  <si>
    <t>1.8</t>
  </si>
  <si>
    <t>Šulinio dangtis DA 30-10-2,2 iš betono C35/45</t>
  </si>
  <si>
    <t>1.9</t>
  </si>
  <si>
    <t>Šulinio žiedas ŽG 7-10-0,8 iš betono C35/45 (su lipynėmis Iš nerūdijančio plieno)</t>
  </si>
  <si>
    <t>1.10</t>
  </si>
  <si>
    <t xml:space="preserve">Reguliavimo žiedas RŽU 7-0,5 iš betono C35/45 </t>
  </si>
  <si>
    <t>Liukas Paving GS 80 (apkr. 12,5t)</t>
  </si>
  <si>
    <t>1.12</t>
  </si>
  <si>
    <t>1</t>
  </si>
  <si>
    <t>16 kg</t>
  </si>
  <si>
    <t>1.13</t>
  </si>
  <si>
    <t>Bentonitinio molio juosta</t>
  </si>
  <si>
    <t>1.14</t>
  </si>
  <si>
    <t>Tinklas 10/10/150/150 S500</t>
  </si>
  <si>
    <t>1.15</t>
  </si>
  <si>
    <t>Betonas C20/25</t>
  </si>
  <si>
    <t>Nuolydžiui ant dangčio</t>
  </si>
  <si>
    <t>1.16</t>
  </si>
  <si>
    <t>Betonas C25/30 W6 F150</t>
  </si>
  <si>
    <t>1.17</t>
  </si>
  <si>
    <t>Betonas C25/30 W6</t>
  </si>
  <si>
    <t>1.18</t>
  </si>
  <si>
    <t>MONOLITINIO G/B FONTANO PAGRINDAS</t>
  </si>
  <si>
    <t>1.19</t>
  </si>
  <si>
    <t xml:space="preserve">Sutankintas pagrindas iki Ev2 45 MPa, </t>
  </si>
  <si>
    <t>1.20</t>
  </si>
  <si>
    <t>1.21</t>
  </si>
  <si>
    <t>1.22</t>
  </si>
  <si>
    <t>1.23</t>
  </si>
  <si>
    <t>betonas C25/30-XF2-F100 (LST EN 206-1);</t>
  </si>
  <si>
    <t>1.24</t>
  </si>
  <si>
    <t>armatūra (LST EN 10080) S500 klasės</t>
  </si>
  <si>
    <t>1.25</t>
  </si>
  <si>
    <t>Tamprūs klijai</t>
  </si>
  <si>
    <t>2. LAIPTAI, ATRAMINĖ SIENELĖ</t>
  </si>
  <si>
    <t xml:space="preserve">Laiptai L-1 </t>
  </si>
  <si>
    <t>2.1</t>
  </si>
  <si>
    <t>2.2</t>
  </si>
  <si>
    <t>2.3</t>
  </si>
  <si>
    <t>2.4</t>
  </si>
  <si>
    <t>Laiptų pakopos surenk. g/b B=3m,</t>
  </si>
  <si>
    <t xml:space="preserve">0,15x0,400 m, </t>
  </si>
  <si>
    <t xml:space="preserve">0,15x0,450 m.   </t>
  </si>
  <si>
    <t>Plieno turėklas-iš nerūdijančio plieno vamzdinių profilių (pagal EN1.4401 (analog AISI 316)</t>
  </si>
  <si>
    <t>Turėklų g/b pamatas</t>
  </si>
  <si>
    <t>TS-6, 7</t>
  </si>
  <si>
    <t>3. ATRAMINĖS SIENUTĖS</t>
  </si>
  <si>
    <t>3.1</t>
  </si>
  <si>
    <t>3.2</t>
  </si>
  <si>
    <t>betonas C30/37W8 F200  XF4 (LST EN 206-1);</t>
  </si>
  <si>
    <t>3.3</t>
  </si>
  <si>
    <t>3.4</t>
  </si>
  <si>
    <t>paruoš. sl. iš betono C16/20-XC2 (LST EN 206-1);</t>
  </si>
  <si>
    <t>3.5</t>
  </si>
  <si>
    <t>3.6</t>
  </si>
  <si>
    <t>Sutankintas smėlio - žvyro mišinys - 220 mm</t>
  </si>
  <si>
    <t>3.7</t>
  </si>
  <si>
    <t>Sutankinta skalda - 150 mm</t>
  </si>
  <si>
    <t>4. Esamų atraminių sienučių remontas</t>
  </si>
  <si>
    <t>4.1</t>
  </si>
  <si>
    <t>2  m³</t>
  </si>
  <si>
    <t>4.2</t>
  </si>
  <si>
    <t>Skaldytų akmenų kiekis</t>
  </si>
  <si>
    <t>6 m³</t>
  </si>
  <si>
    <t>Dydis</t>
  </si>
  <si>
    <t>PARUOŠIAMIEJI DARBAI</t>
  </si>
  <si>
    <t>Esamų medžių apsaugos darbai ir medžiagos *</t>
  </si>
  <si>
    <t>Kompl.</t>
  </si>
  <si>
    <t>Medinis kuolas - 5 vnt. (50x50 mm, 250 – 300 mm ilgio) – 0.0075 m³/vnt (viso 0.0575 m³).</t>
  </si>
  <si>
    <t>Statybinis tinklas 10 m / 25 m². (Kiekis tikslinamas statybų metu).</t>
  </si>
  <si>
    <t>Laistymo maišai, esamų medžių laistymui statybų metu. (Kiekis tikslinamas statybų metu).</t>
  </si>
  <si>
    <t>Atkastų šaknų dengimas sintetine ar savaime suyrančia  150 g/m² geotekstile. (Kiekis tikslinamas statybų metu).</t>
  </si>
  <si>
    <t>Arboristo priežiūra statybų metu. (Kiekis tikslinamas statybų metu).</t>
  </si>
  <si>
    <t>val.</t>
  </si>
  <si>
    <t>Šalinimo darbai</t>
  </si>
  <si>
    <t>Krūmų ir medžių iki 8 cm skersmens kirtimas, pakrovimas į autosavivarčius ir išvežimas rangovo pasirinktu atstumu. (kai plotai vidutinio tankumo)</t>
  </si>
  <si>
    <t>Daugiamečių gėlių gėlyno šalinimas</t>
  </si>
  <si>
    <t>Genėjimo darbai</t>
  </si>
  <si>
    <t>Lapuočių medžių genėjimas dirbant iš autobokštelio, kai medžio diametras iki 20 cm</t>
  </si>
  <si>
    <t>Lapuočių medžių genėjimas dirbant iš autobokštelio, kai medžio diametras iki 40 cm</t>
  </si>
  <si>
    <t>Liepų ataugų šalinimas</t>
  </si>
  <si>
    <t>Lapuočių krūmų genėjimas</t>
  </si>
  <si>
    <t>Nugenėtų šakų pakrovimas į autosavivarčius ir išvežimas rangovo pasirinktu atstumu (Kiekis tikslinamas statybų metu).</t>
  </si>
  <si>
    <t>PROJEKTUOJAMI ŽELDINIAI</t>
  </si>
  <si>
    <t>Medžiai</t>
  </si>
  <si>
    <t>Sidabrinis klevas ‚Laciniatum Wieri‘</t>
  </si>
  <si>
    <t>SG 16-18</t>
  </si>
  <si>
    <t>Trakinis klevas ‚Elsrijk‘</t>
  </si>
  <si>
    <t>(lot. Acer campestre)</t>
  </si>
  <si>
    <t>Pensilvaninis uosis `Summit`</t>
  </si>
  <si>
    <t>(lot. Fraxinus pennsylvanica)</t>
  </si>
  <si>
    <t>Juodalksnis ‚Laciniata‘</t>
  </si>
  <si>
    <t>(lot. Alnus glutinosa)</t>
  </si>
  <si>
    <t>Paprastasis ąžuolas</t>
  </si>
  <si>
    <t>SG 18-20</t>
  </si>
  <si>
    <t>(lot. Quercus robur)</t>
  </si>
  <si>
    <t>Pelkinis ąžuolas</t>
  </si>
  <si>
    <t>(lot. Quercus palustris)</t>
  </si>
  <si>
    <t>Baltasis gluosnis `Belders`</t>
  </si>
  <si>
    <t>(lot. Salix alba)</t>
  </si>
  <si>
    <t>Krūmai masyvui</t>
  </si>
  <si>
    <t>Lanksva niponinė `White carpet`</t>
  </si>
  <si>
    <t>40-60</t>
  </si>
  <si>
    <t>(lot. Spirea niponica)</t>
  </si>
  <si>
    <t>Gluosnis purpurinis `Nana`</t>
  </si>
  <si>
    <t>(lot. Salix purpurea)</t>
  </si>
  <si>
    <t>Sodinė meškytė ‚Hancock‘</t>
  </si>
  <si>
    <t>(lot. Symphoricarpos x chenaultii)</t>
  </si>
  <si>
    <t>Rožė hibridinė `Jam-a-licious`</t>
  </si>
  <si>
    <t>30-40</t>
  </si>
  <si>
    <t>(lot. Rosa)</t>
  </si>
  <si>
    <t>Damerio kaulenis ‚Major‘</t>
  </si>
  <si>
    <t>(lot. Cotoneaster dammeri)</t>
  </si>
  <si>
    <t>Daugiametės gėlės ir žoliniai augalai</t>
  </si>
  <si>
    <t>Palminė viksva</t>
  </si>
  <si>
    <t>C2</t>
  </si>
  <si>
    <t>(lot. Carex muskingumensis)</t>
  </si>
  <si>
    <t xml:space="preserve">Melsvasis vikšris </t>
  </si>
  <si>
    <t>(lot. Juncus inflexus)</t>
  </si>
  <si>
    <t>Paprastoji raudoklė ‚Robin‘</t>
  </si>
  <si>
    <t>(lot. Lythrum salicaria)</t>
  </si>
  <si>
    <t>Dėmėtasis kemeras ‚Atropurpureum‘</t>
  </si>
  <si>
    <t>(lot. Eupatorium maculatum)</t>
  </si>
  <si>
    <t>Kupstinė šluotsmilgė ‚Goldschleier‘</t>
  </si>
  <si>
    <t>Smailiažiedis lendrūnas ‚Karl foerster‘</t>
  </si>
  <si>
    <t>(lot. Calamagrostis x acutiflora)</t>
  </si>
  <si>
    <t xml:space="preserve">Mėlitas ‚Greenlee Hybrid‘ </t>
  </si>
  <si>
    <t>(lot. Sesleria)</t>
  </si>
  <si>
    <t xml:space="preserve">Alpinis astras ‚Albus‘ </t>
  </si>
  <si>
    <t>(lot. Aster alpinus)</t>
  </si>
  <si>
    <t xml:space="preserve">Krūminis astras ‚Marjorie‘ </t>
  </si>
  <si>
    <t>(lot. Aster dumosus)</t>
  </si>
  <si>
    <t>3.</t>
  </si>
  <si>
    <t>REIKALINGOS MEDŽIAGOS</t>
  </si>
  <si>
    <t>3.1.</t>
  </si>
  <si>
    <t>Dirvožemis</t>
  </si>
  <si>
    <t>3.1.1.</t>
  </si>
  <si>
    <t>Dirvožemis medžiams (1x1x1)</t>
  </si>
  <si>
    <t>3.1.2.</t>
  </si>
  <si>
    <t>3.1.3.</t>
  </si>
  <si>
    <t>3.1.4.</t>
  </si>
  <si>
    <t>3.1.5.</t>
  </si>
  <si>
    <t>3.2.</t>
  </si>
  <si>
    <t>Medžio sodinimas į grunto kasečių sistemą</t>
  </si>
  <si>
    <t>3.2.1</t>
  </si>
  <si>
    <t>Grunto kasečių sistema (kasetės, geotekstilė, gruntas)</t>
  </si>
  <si>
    <t>3.2.2</t>
  </si>
  <si>
    <t>Grunto iškasimas grunto kasečių įrengimo zonoje, pakrovimas ir išvežimas iki 13 km į išlykį</t>
  </si>
  <si>
    <t>3.2.3</t>
  </si>
  <si>
    <t>3.2.4</t>
  </si>
  <si>
    <t>3.2.5</t>
  </si>
  <si>
    <t>3.2.6</t>
  </si>
  <si>
    <t>Žemės sankasos įrengimas iš smėlio žvyro mišinio ir tankinimas mechanizuotu būdu (54 m2) 30 cm sluoksniais</t>
  </si>
  <si>
    <t>3.3.</t>
  </si>
  <si>
    <t>Medžio tvirtinimo komplektas (kuolai- 2 vnt.)</t>
  </si>
  <si>
    <t>3.4.</t>
  </si>
  <si>
    <t>Vertikalūs pasodintų medžių šaknyno maitinimo šulinėlis (1 vnt):</t>
  </si>
  <si>
    <t>- drenažo vamzdis su geotekstilės filtru dn 80/92 mm, 3 metrai;</t>
  </si>
  <si>
    <t>- trišakis dn 92;</t>
  </si>
  <si>
    <t>- kamštis dn 92;</t>
  </si>
  <si>
    <t>3.5.</t>
  </si>
  <si>
    <t>3.6.</t>
  </si>
  <si>
    <t>3.7.</t>
  </si>
  <si>
    <t>Barjeras iš polipropileninės geotekstilės (300g/m2) sodinant krūmus virš inžinerinių tinklų (tekstilės persidengimas kiekyje nevertintas)</t>
  </si>
  <si>
    <t>TS-13</t>
  </si>
  <si>
    <t>TS-14</t>
  </si>
  <si>
    <t>Vandentiekio tinklai (V1, V3, V21):</t>
  </si>
  <si>
    <t>Kalaus ketaus flanšinis keturšakis DN200x100</t>
  </si>
  <si>
    <t>TS 1.2</t>
  </si>
  <si>
    <t>Kalaus ketaus flanšinė ilga sklendė DN100</t>
  </si>
  <si>
    <t>Kalaus ketaus flanšas su sriegiu DN100x1 1/4"</t>
  </si>
  <si>
    <t>Jungtis PE vamzdžiui mova-sriegis d32x1 1/4"</t>
  </si>
  <si>
    <t>Sklendė ilga rankena 1 1/4"</t>
  </si>
  <si>
    <t>Žalvarinis keturšakis 1 1/4"</t>
  </si>
  <si>
    <t>Žalvarinis tarpvamzdis 1 1/4" L=500mm</t>
  </si>
  <si>
    <t>Žalvarinė alkūnė 1 1/4"</t>
  </si>
  <si>
    <t>MOVA VIDINIS SRIEGIS 1 1/4"</t>
  </si>
  <si>
    <t>1.11.</t>
  </si>
  <si>
    <t>Redukcija išorinis-vidinis sriegis 1 1/4"x3/4"</t>
  </si>
  <si>
    <t>1.12.</t>
  </si>
  <si>
    <t>Žalvarinis tarpvamzdis 1/2" L=100mm</t>
  </si>
  <si>
    <t>1.13.</t>
  </si>
  <si>
    <t>1.14.</t>
  </si>
  <si>
    <t>Įvadinė sklendė vidinis - vidinis sriegis 3/4"</t>
  </si>
  <si>
    <t>1.15.</t>
  </si>
  <si>
    <t>Nipelis 3/4"</t>
  </si>
  <si>
    <t>1.16.</t>
  </si>
  <si>
    <t>Atbulinis vožtuvas vidinis - vidinis sriegis 3/4"</t>
  </si>
  <si>
    <t>1.17.</t>
  </si>
  <si>
    <t>Trišakis vidinis sriegis 3/4"</t>
  </si>
  <si>
    <t>1.18.</t>
  </si>
  <si>
    <t>Vandens išleidimo čiaupas 3/4"</t>
  </si>
  <si>
    <t>1.19.</t>
  </si>
  <si>
    <t>Plastikinis laistymo šulinėlis, su jungtimi laistymo žarnai</t>
  </si>
  <si>
    <t>kompl</t>
  </si>
  <si>
    <t>1.20.</t>
  </si>
  <si>
    <t>TS 3.1</t>
  </si>
  <si>
    <t>kompl.</t>
  </si>
  <si>
    <t>1.21.</t>
  </si>
  <si>
    <t>TS 3.3</t>
  </si>
  <si>
    <t>1.22.</t>
  </si>
  <si>
    <t>TS 3.4</t>
  </si>
  <si>
    <t>1.23.</t>
  </si>
  <si>
    <t>Esamo šulinio landos remontas:</t>
  </si>
  <si>
    <t>1.24.</t>
  </si>
  <si>
    <t>1.25.</t>
  </si>
  <si>
    <t>Vandens gertuvė</t>
  </si>
  <si>
    <t>TS 1.9</t>
  </si>
  <si>
    <t>1.26.</t>
  </si>
  <si>
    <t>Vamzdžių praplovimas ir dezinfekavimas</t>
  </si>
  <si>
    <t>TS 1.5</t>
  </si>
  <si>
    <t>1.27.</t>
  </si>
  <si>
    <t>Tinklų hidraulinis išbandymas</t>
  </si>
  <si>
    <t>TS 1.6</t>
  </si>
  <si>
    <t>1.28.</t>
  </si>
  <si>
    <t>Pasijungimas prie esamų vandentiekio tinklų</t>
  </si>
  <si>
    <t>1.29.</t>
  </si>
  <si>
    <t>1.30.</t>
  </si>
  <si>
    <t>Perteklinio grunto išvežimas</t>
  </si>
  <si>
    <t>1.31.</t>
  </si>
  <si>
    <t>Buitinių nuotekų tinklai (F1)</t>
  </si>
  <si>
    <t>Gelžbetoninis šulinys su lipynėmis d1,5m H=4,00-5,00m komplektuojamas kartu su:</t>
  </si>
  <si>
    <t>Apžiūros dangtis D400 ap. kl. su galimybe integruoti trinkelių dangą</t>
  </si>
  <si>
    <t>ŠBF1-1</t>
  </si>
  <si>
    <t>2.7.</t>
  </si>
  <si>
    <t>2.8.</t>
  </si>
  <si>
    <t>2.9.</t>
  </si>
  <si>
    <t>Atbulinis vožtuvas DN100</t>
  </si>
  <si>
    <t>2.10.</t>
  </si>
  <si>
    <t>Protarpis vamzdžiui d50</t>
  </si>
  <si>
    <t>2.11.</t>
  </si>
  <si>
    <t>Protarpis vamzdžiui d110</t>
  </si>
  <si>
    <t>2.12.</t>
  </si>
  <si>
    <t>Protarpis vamzdžiui d160</t>
  </si>
  <si>
    <t>2.13.</t>
  </si>
  <si>
    <t>2.14.</t>
  </si>
  <si>
    <t>TS 2.1</t>
  </si>
  <si>
    <t>2.15.</t>
  </si>
  <si>
    <t>Prisijungimas prie esamo nuotekų tinklo</t>
  </si>
  <si>
    <t>2.16.</t>
  </si>
  <si>
    <t>Tinklų hidraulinis bandymas</t>
  </si>
  <si>
    <t>TS 2.4</t>
  </si>
  <si>
    <t>2.17.</t>
  </si>
  <si>
    <t>Paslėpto vamzdžio TV diagnostika</t>
  </si>
  <si>
    <t>TS 2.5</t>
  </si>
  <si>
    <t>2.18.</t>
  </si>
  <si>
    <t>Tinklų praplovimas</t>
  </si>
  <si>
    <t>TS 2.6</t>
  </si>
  <si>
    <t>2.19.</t>
  </si>
  <si>
    <t>Sutankinto 15cm smėlio pagrindo įrengimas po vamzdžiu</t>
  </si>
  <si>
    <t>2.20.</t>
  </si>
  <si>
    <t>2.21.</t>
  </si>
  <si>
    <t>2.22.</t>
  </si>
  <si>
    <t>Paviršinių nuotekų tinklai (L1)</t>
  </si>
  <si>
    <t>Gelžbetoninis šulinys d0,7m (H=1,0-1,8 m iki ištekėjimo vamzdžio apačios) komplektuojamas kartu su:</t>
  </si>
  <si>
    <t>3.8.</t>
  </si>
  <si>
    <t>3.9.</t>
  </si>
  <si>
    <t>3.10.</t>
  </si>
  <si>
    <t>Gelžbetoninis šulinys su lipynėmis d1,0m H=1,00-2,0m komplektuojamas kartu su:</t>
  </si>
  <si>
    <t>3.11.</t>
  </si>
  <si>
    <t>3.12.</t>
  </si>
  <si>
    <t>3.13.</t>
  </si>
  <si>
    <t>3.14.</t>
  </si>
  <si>
    <t>3.15.</t>
  </si>
  <si>
    <t>3.16.</t>
  </si>
  <si>
    <t>Protarpis vamzdžiui d200</t>
  </si>
  <si>
    <t>3.17.</t>
  </si>
  <si>
    <t>Protarpis vamzdžiui d250</t>
  </si>
  <si>
    <t>3.18.</t>
  </si>
  <si>
    <t>3.19.</t>
  </si>
  <si>
    <t>3.20.</t>
  </si>
  <si>
    <t>T.S. 2.7</t>
  </si>
  <si>
    <t>Linija Nr.1</t>
  </si>
  <si>
    <t>3.21.</t>
  </si>
  <si>
    <t>Linija Nr.2</t>
  </si>
  <si>
    <t>3.22.</t>
  </si>
  <si>
    <t>Linija Nr.3 ir 4</t>
  </si>
  <si>
    <t>3.23.</t>
  </si>
  <si>
    <t>Linija Nr.5</t>
  </si>
  <si>
    <t>3.24.</t>
  </si>
  <si>
    <t>3.25.</t>
  </si>
  <si>
    <t>3.26.</t>
  </si>
  <si>
    <t>Prisijungimas prie esamo paviršinių nuotekų tinklo</t>
  </si>
  <si>
    <t>3.27.</t>
  </si>
  <si>
    <t>3.28.</t>
  </si>
  <si>
    <t>3.29.</t>
  </si>
  <si>
    <t>3.30.</t>
  </si>
  <si>
    <t>3.31.</t>
  </si>
  <si>
    <t>3.32.</t>
  </si>
  <si>
    <t>3.33.</t>
  </si>
  <si>
    <t>4.</t>
  </si>
  <si>
    <t>Drenažo tinklai (LD1):</t>
  </si>
  <si>
    <t>4.1.</t>
  </si>
  <si>
    <t>4.2.</t>
  </si>
  <si>
    <t>Vamzdžio pagrindo 10cm iš skaldos d5/8mm įrengimas</t>
  </si>
  <si>
    <t>4.3.</t>
  </si>
  <si>
    <t>4.4.</t>
  </si>
  <si>
    <t>Skaldos apgaubimas neaustine geotekstile</t>
  </si>
  <si>
    <t>TS 4.2</t>
  </si>
  <si>
    <t>4.5.</t>
  </si>
  <si>
    <t>4.6.</t>
  </si>
  <si>
    <t>4.7.</t>
  </si>
  <si>
    <t>TS 2.8</t>
  </si>
  <si>
    <t>4.8.</t>
  </si>
  <si>
    <t>Vamzdžių praplovimas baigus darbus</t>
  </si>
  <si>
    <t>4.9.</t>
  </si>
  <si>
    <t>Prisijungimas prie gelžbetoninio šulinio, angos sandarinimas</t>
  </si>
  <si>
    <t>Signalinės juostos montavimas</t>
  </si>
  <si>
    <t>Kabelio montavimas vamzdyje</t>
  </si>
  <si>
    <t>Kabelio izoliacijos varžos matavimas</t>
  </si>
  <si>
    <t>Elektros linijų arba transformatorių fazavimas, kai įtampa tinkle iki 1 kV (fazavimas)</t>
  </si>
  <si>
    <t>Kabelių žymėjimo aikštelių montavimas</t>
  </si>
  <si>
    <t>Signalinė juosta</t>
  </si>
  <si>
    <t>Kabelių žymėjimo aikštelės</t>
  </si>
  <si>
    <t>1. Kiekiai yra orientaciniai ir turi būti patikslinti, pagal rangovo pasirinktą darbų atlikimo technologiją;</t>
  </si>
  <si>
    <t>2. Nurodyti kiekiai turi būti įvertinti kompleksiškai, kartu su visais palydimaisiais darbais;</t>
  </si>
  <si>
    <t>Eil. Nr.</t>
  </si>
  <si>
    <t>Trasos nužymėjimas</t>
  </si>
  <si>
    <t>tšk</t>
  </si>
  <si>
    <t>Kabelio tranšėjos kasimas/užkasimas rankiniu būdu</t>
  </si>
  <si>
    <t>Kabelio tranšėjos kasimas/užkasimas mechanizuotai</t>
  </si>
  <si>
    <t xml:space="preserve">Trinkelių dangos ardymas-atstatymas </t>
  </si>
  <si>
    <t>M2</t>
  </si>
  <si>
    <t xml:space="preserve">Vejos atsėjimas </t>
  </si>
  <si>
    <t>Esamos apšvietimo atramos h-8,0 m su gembe ir šviestuvu demontavimas ir pristatymas į UAB Vilniaus apšvietimas sandėlius</t>
  </si>
  <si>
    <t>Esamo pamato atramai išmontavimas ir utilizavimas</t>
  </si>
  <si>
    <t>Šviestuvų ant atramų komplekte su tvirtinimo elementais montavimas</t>
  </si>
  <si>
    <t>Kabelio montavimas ant konstrukcijų (atramoje)</t>
  </si>
  <si>
    <t>Kabelio montavimas ant atramoje iki šviestuvo</t>
  </si>
  <si>
    <t>Naujų metalinių atramų 4,0 m aukščio virš žemės su pamatu montavimas.</t>
  </si>
  <si>
    <t>Naujų metalinių atramų 6,0 m aukščio virš žemės su pamatu montavimas.</t>
  </si>
  <si>
    <t>Naujų metalinių atramų 8,0 m aukščio virš žemės su pamatu montavimas.</t>
  </si>
  <si>
    <t>Papildomos gembės 0,5-1,0 m ilgio sumontavimas 6,0 m aukštyje ant 8,0 m atramos</t>
  </si>
  <si>
    <t>Gembės 1,5 m ilgio ir 0,5 m aukščio sumontavimas ant 8,0 m atramos</t>
  </si>
  <si>
    <t>Individualaus šviestuvų valdymo maitinimo šaltinio montavimas</t>
  </si>
  <si>
    <t>Įsmeigiamų į žemę šviestuvų monatvimas</t>
  </si>
  <si>
    <t>Įžeminimo kontūro atramai įrengimas ne daugiau 30 omų</t>
  </si>
  <si>
    <t>Gnybtyno su saugikliu (rinklės) kabelių gyslų sujungimui montavimas atramoje</t>
  </si>
  <si>
    <t>Atramų numeravimas</t>
  </si>
  <si>
    <t>Apšvietimo matavimai ir bandymai</t>
  </si>
  <si>
    <t>Nenaudojamų kabelių galų išmontavimas atramose</t>
  </si>
  <si>
    <t>Įžeminimo varžos matavimas</t>
  </si>
  <si>
    <t>Kabelis vario gyslomis 2x1,5mm2, ≥ 300/500 V, darbo temp. + 70˚ C</t>
  </si>
  <si>
    <t>Kabelis vario gyslomis 3x1,5mm2, ≥ 300/500 V, darbo temp. + 70˚ C</t>
  </si>
  <si>
    <t>Kabelis aliuminio gyslomis 4x25 mm2 1,0/0,6kV, darbo temp. + 90˚ C</t>
  </si>
  <si>
    <t>Gembė-kronšteinas  0,5 m ilgio RAL9004</t>
  </si>
  <si>
    <t>Gembė-kronšteinas  1,0 m ilgio RAL9004</t>
  </si>
  <si>
    <t>Gembė 1,5 m ilgio ir 0,5 m aukščio RAL9004</t>
  </si>
  <si>
    <t>Pamatas atramai su apsaugine guma</t>
  </si>
  <si>
    <t>Prisukamas prie plytelės antivandalinis prožektorius su LED šviesos šaltiniu. 3000K, 88W, IP67 RAL7024</t>
  </si>
  <si>
    <t>Lauko šviestuvas su LED šviesos šaltiniu. 3000K, 23W, IP66 (montuojamas ant atramos) RAL7024</t>
  </si>
  <si>
    <t>Dekoratyvinis gatvės šviestuvas su LED šviesos šaltiniu. 3000K, 25W, IP66 (montuojamas ant atramos) RAL9004</t>
  </si>
  <si>
    <t>Dekoratyvinis gatvės šviestuvas su LED šviesos šaltiniu. 3000K, 34W, IP66 (montuojamas ant atramos) RAL9004</t>
  </si>
  <si>
    <t>Dekoratyvinis gatvės šviestuvas su LED šviesos šaltiniu. 3000K, 42W, IP66 (montuojamas ant atramos) RAL9004</t>
  </si>
  <si>
    <t>Perėjų apšvietimo šviestuvas su LED šviesos šaltiniu. 5700K, 57W, IP66 (montuojamas ant atramos) RAL9004</t>
  </si>
  <si>
    <t>Perėjų apšvietimo šviestuvas su LED šviesos šaltiniu. 5700K, 70W, IP66 (montuojamas ant atramos) RAL9004</t>
  </si>
  <si>
    <t>Individualaus šviestuvų valdymo maitinimo šaltiniai bevieliam valdymui</t>
  </si>
  <si>
    <t>Gnybtynas (rinklė) kabelių gyslų sujungimui su 6A saugikliu</t>
  </si>
  <si>
    <t>įžeminimo kabelis – 0,5 m.</t>
  </si>
  <si>
    <t>Aerozoliniai dažai 400 ml</t>
  </si>
  <si>
    <t>Šaligatvio plytelė prožektoriaus tvirtinimui</t>
  </si>
  <si>
    <t>Darbai</t>
  </si>
  <si>
    <t>Tranšėjos kasimas mechanizuotai</t>
  </si>
  <si>
    <t>TS 3.</t>
  </si>
  <si>
    <t>Tranšėjos kasimas rankiniu būdu</t>
  </si>
  <si>
    <t>Kryptinis pragręžimas</t>
  </si>
  <si>
    <t>Vamzdžio d50 įrengimas tranšėjoje</t>
  </si>
  <si>
    <t>RKŠ-0 šulinio įrengimas</t>
  </si>
  <si>
    <t>TS 2.2.</t>
  </si>
  <si>
    <t>TS 2.3.</t>
  </si>
  <si>
    <t xml:space="preserve">Tranšėjos užkasimas </t>
  </si>
  <si>
    <t>Įvadų hermetizavimas</t>
  </si>
  <si>
    <t xml:space="preserve">Esamų dangų atstatymas </t>
  </si>
  <si>
    <t>TS.3.</t>
  </si>
  <si>
    <t>Papildomi darbai</t>
  </si>
  <si>
    <t xml:space="preserve">Medžiagos </t>
  </si>
  <si>
    <t>PE vamzdis d50</t>
  </si>
  <si>
    <t>TS 2.1.</t>
  </si>
  <si>
    <t>RKŠ-0 šulinys</t>
  </si>
  <si>
    <t>Vamzdžių ir kabelių įvadų hermetizavimo medžiagos</t>
  </si>
  <si>
    <t>Papildomos montažinės medžiagos</t>
  </si>
  <si>
    <t>Apsaugojimas</t>
  </si>
  <si>
    <t>Medžiagų žiniaraštis (Skaidula, UAB)</t>
  </si>
  <si>
    <t>Užraktas šuliniui</t>
  </si>
  <si>
    <t>Dangtis šuliniui (L)</t>
  </si>
  <si>
    <t>Reguliavimo žiedas (50mm)</t>
  </si>
  <si>
    <t>Darbų žiniaraštis (Skaidula , UAB)</t>
  </si>
  <si>
    <t>Dangčio  šuliniui  įrengimas</t>
  </si>
  <si>
    <t>2.5</t>
  </si>
  <si>
    <t>Užrakto  šuliniui  įrengimas</t>
  </si>
  <si>
    <t>2.6</t>
  </si>
  <si>
    <t xml:space="preserve">1xd110 vamzdžių įgilinimas </t>
  </si>
  <si>
    <t>VAIZDO STEBĖJIMO TINKLAS</t>
  </si>
  <si>
    <t>VAIZDO STEBĖJIMO SISTEMA (medžiagos)</t>
  </si>
  <si>
    <t>Komutacinė spinta 800x1000x300 spalva RAL7024</t>
  </si>
  <si>
    <t>HDPE vamzdis d25</t>
  </si>
  <si>
    <t>TS 2.2</t>
  </si>
  <si>
    <t>Papildomos instaliacinės medžiagos</t>
  </si>
  <si>
    <t>TS 3</t>
  </si>
  <si>
    <t>VAIZDO STEBĖJIMO TINKLAS (darbai)</t>
  </si>
  <si>
    <t>Komutacinės spintos 800x1000x300 spalva RAL7024 įrengimo darbai</t>
  </si>
  <si>
    <t>Komutacinės spintos pasijungimo prie numatyto įžeminimo darbai (įžeminimas įvertintas LE dalyje)</t>
  </si>
  <si>
    <t>Vamzdžio klojimas atviru būdu</t>
  </si>
  <si>
    <t>TS 3.2</t>
  </si>
  <si>
    <t>TS 3.7</t>
  </si>
  <si>
    <t>Vaizdo stebėjimo kamera su vienu vaizdo jutikliu</t>
  </si>
  <si>
    <t>TS 2.3</t>
  </si>
  <si>
    <t>Kabelių tvarkymo panelė 19“</t>
  </si>
  <si>
    <t>Maitinimo panelė 7x230V</t>
  </si>
  <si>
    <t>24 portų komutacinė panelė 6 kat.</t>
  </si>
  <si>
    <t>6 portų komutatorius su POE++</t>
  </si>
  <si>
    <t>TS 2.7</t>
  </si>
  <si>
    <t>Kabelis STP 4x2x0.5 6 kat.</t>
  </si>
  <si>
    <t>Komutacinis kabelis RJ45/RJ45, STP 4x2x0.5; 6 kat., L=0.5m.</t>
  </si>
  <si>
    <t>TS 2.9</t>
  </si>
  <si>
    <t>PVC instaliacinis vamzdis d25 arba kanalas, su tvirtinimo elementais</t>
  </si>
  <si>
    <t>Lentelė su užrašu 600x400</t>
  </si>
  <si>
    <t>TS 2.11</t>
  </si>
  <si>
    <t>VAIZDO STEBĖJIMO SISTEMA (darbai)</t>
  </si>
  <si>
    <t>Vaizdo stebėjimo kameros įrengimo ir derinimo darbai</t>
  </si>
  <si>
    <t>Kabelių tvarkymo panelė 19“ įrengimo darbai</t>
  </si>
  <si>
    <t>Maitinimo panelė 7x230V įrengimo darbai</t>
  </si>
  <si>
    <t>24 portų komutacinė panelė 6 kat. įrengimo darbai</t>
  </si>
  <si>
    <t>6 portų komutatorius su POE++ įrengimo ir derinimo darbai</t>
  </si>
  <si>
    <t>Kabelio STP 4x2x0.5 6 kat. pratraukimas per vaizdo stebėjimo sistemos tinklo vamzdynus</t>
  </si>
  <si>
    <t>PVC instaliacinis vamzdis d25 arba kanalas, su tvirtinimo elementais klojimo darbai atramoje</t>
  </si>
  <si>
    <t xml:space="preserve">PE vamzdis d50 klojimo darbai </t>
  </si>
  <si>
    <t>Lentelės su užrašu 600x400 tvirtinimo darbai</t>
  </si>
  <si>
    <t>Visų sistemų instaliavimo, derinimo darbai, projektinė dokumentacija</t>
  </si>
  <si>
    <t>PASTABOS:
1.	PROJEKTE PATEIKTI KIEKIAI RENGIAMI PAGAL SUSTAMBINTĄ DARBŲ NOMENKLATŪRĄ.
2.	STATYBOS RANGOVAI BET KOKIU ATVEJU SKAIČIUODAMI SĄMATAS RANGOS DARBAMS PRIVALO SUSIPAŽINTI SU VISA PROJEKTO DOKUMENTACIJA, BEI KILUS KLAUSIMAMS KREIPTIS Į STATYTOJĄ.
3.	MEDŽIAGŲ IR DARBŲ APRAŠYMUS ŽIŪRĖTI TECHNINĖSE SPECIFIKACIJOSE.
4.	ŠIS ŽINIARAŠTIS TURI BŪTI SKAITOMAS, VERTINAMAS KARTU SU TECHNINĖMIS SPECIFIKACIJOMIS, AIŠKINAMUOJU RAŠTU IR BRĖŽINIAIS.
5.	DARBAI IR MEDŽIAGOS TURI BŪTI ĮVERTINTOS SU PAPILDOMOMIS INSTALIACINĖMIS MEDŽIAGOMIS (PVZ. SISTEMINIAI ĮRANGOS JUNGIMO ELEMENTAI, IZOLIACIJA, MEDVARZČIAI, LITAVIMO PRIEMONĖS IR T.T.)</t>
  </si>
  <si>
    <t>2 pakopų laiptai (L=24250 mm)</t>
  </si>
  <si>
    <t>LST EN 10080:2005</t>
  </si>
  <si>
    <t>Medžiagos</t>
  </si>
  <si>
    <t>LST EN 206-1:2014</t>
  </si>
  <si>
    <t>1 pakopos laiptai (L=24250 mm)</t>
  </si>
  <si>
    <t>Pandusas</t>
  </si>
  <si>
    <t>Ardomų laiptų kiekiai</t>
  </si>
  <si>
    <t>Viešosios erdvės, esančios ties Architektų g. 152, Vilniuje, statyba</t>
  </si>
  <si>
    <r>
      <t>m</t>
    </r>
    <r>
      <rPr>
        <vertAlign val="superscript"/>
        <sz val="12"/>
        <color theme="1"/>
        <rFont val="Times New Roman"/>
        <family val="1"/>
        <charset val="186"/>
      </rPr>
      <t>3</t>
    </r>
  </si>
  <si>
    <r>
      <t>m</t>
    </r>
    <r>
      <rPr>
        <vertAlign val="superscript"/>
        <sz val="12"/>
        <color theme="1"/>
        <rFont val="Times New Roman"/>
        <family val="1"/>
        <charset val="186"/>
      </rPr>
      <t>2</t>
    </r>
  </si>
  <si>
    <t>Architektūrinė dalis</t>
  </si>
  <si>
    <t>76 kg</t>
  </si>
  <si>
    <t>Kaina Eur be PVM</t>
  </si>
  <si>
    <t>Vieneto</t>
  </si>
  <si>
    <t>Viso kiekio</t>
  </si>
  <si>
    <t>Suma viso kiekio (Eur be PVM):</t>
  </si>
  <si>
    <t>1.     Paruošiamieji ir ardymo darbai</t>
  </si>
  <si>
    <t>1.1.           </t>
  </si>
  <si>
    <t>1.2.           </t>
  </si>
  <si>
    <t>1.3.           </t>
  </si>
  <si>
    <r>
      <rPr>
        <sz val="12"/>
        <color rgb="FF000000"/>
        <rFont val="Times New Roman"/>
        <family val="1"/>
        <charset val="186"/>
      </rPr>
      <t>m</t>
    </r>
    <r>
      <rPr>
        <vertAlign val="superscript"/>
        <sz val="12"/>
        <color rgb="FF000000"/>
        <rFont val="Times New Roman"/>
        <family val="1"/>
        <charset val="186"/>
      </rPr>
      <t>2</t>
    </r>
  </si>
  <si>
    <t>1.4.           </t>
  </si>
  <si>
    <t>1.5.           </t>
  </si>
  <si>
    <t>1.6.           </t>
  </si>
  <si>
    <t>1.7.           </t>
  </si>
  <si>
    <t>1.8.           </t>
  </si>
  <si>
    <t>1.9.           </t>
  </si>
  <si>
    <t>1.10.        </t>
  </si>
  <si>
    <t>1.11.        </t>
  </si>
  <si>
    <t>1.12.        </t>
  </si>
  <si>
    <t>1.13.        </t>
  </si>
  <si>
    <t>1.14.        </t>
  </si>
  <si>
    <t>1.15.        </t>
  </si>
  <si>
    <t>1.16.        </t>
  </si>
  <si>
    <t>2.1.           </t>
  </si>
  <si>
    <r>
      <t>Grunto iškasimas naujų dangų konstrukcijų įrengimo zonoje, pakrovimas ir išvežimas iki 13 km į išlykį, iš kurio 20 m</t>
    </r>
    <r>
      <rPr>
        <vertAlign val="superscript"/>
        <sz val="12"/>
        <color theme="1"/>
        <rFont val="Times New Roman"/>
        <family val="1"/>
        <charset val="186"/>
      </rPr>
      <t xml:space="preserve">3  </t>
    </r>
    <r>
      <rPr>
        <sz val="12"/>
        <color theme="1"/>
        <rFont val="Times New Roman"/>
        <family val="1"/>
        <charset val="186"/>
      </rPr>
      <t>perstumiama iki 20 m</t>
    </r>
    <r>
      <rPr>
        <vertAlign val="superscript"/>
        <sz val="12"/>
        <color theme="1"/>
        <rFont val="Times New Roman"/>
        <family val="1"/>
        <charset val="186"/>
      </rPr>
      <t xml:space="preserve"> </t>
    </r>
    <r>
      <rPr>
        <sz val="12"/>
        <color theme="1"/>
        <rFont val="Times New Roman"/>
        <family val="1"/>
        <charset val="186"/>
      </rPr>
      <t xml:space="preserve"> ir panaudojama vėliau demontuojamų pusiau požeminių konteinerių duobių užpylimui.</t>
    </r>
  </si>
  <si>
    <t>2.2.           </t>
  </si>
  <si>
    <t>2.3.           </t>
  </si>
  <si>
    <t>2.4.           </t>
  </si>
  <si>
    <t>2.5.           </t>
  </si>
  <si>
    <t>2.6.           </t>
  </si>
  <si>
    <t>2.7.           </t>
  </si>
  <si>
    <t>2.8.           </t>
  </si>
  <si>
    <t>2.9.           </t>
  </si>
  <si>
    <t>2.10.        </t>
  </si>
  <si>
    <t>2.11.        </t>
  </si>
  <si>
    <t>2.12.        </t>
  </si>
  <si>
    <t>2.13.        </t>
  </si>
  <si>
    <t>2.14.        </t>
  </si>
  <si>
    <t>3.1.           </t>
  </si>
  <si>
    <t>3.2.           </t>
  </si>
  <si>
    <r>
      <t>Betoninių kelio bortų 100.15.30 ant C20/25 betono pagrindo įrengimas (1m –  0,12 m</t>
    </r>
    <r>
      <rPr>
        <vertAlign val="superscript"/>
        <sz val="12"/>
        <color theme="1"/>
        <rFont val="Times New Roman"/>
        <family val="1"/>
        <charset val="186"/>
      </rPr>
      <t xml:space="preserve">3 </t>
    </r>
    <r>
      <rPr>
        <sz val="12"/>
        <color theme="1"/>
        <rFont val="Times New Roman"/>
        <family val="1"/>
        <charset val="186"/>
      </rPr>
      <t xml:space="preserve">betono) </t>
    </r>
  </si>
  <si>
    <t>3.3.           </t>
  </si>
  <si>
    <r>
      <t>Betoninių vejos bortų 100.8.20 ant C20/25 betono pagrindo įrengimas (1m –  0,04 m</t>
    </r>
    <r>
      <rPr>
        <vertAlign val="superscript"/>
        <sz val="12"/>
        <color theme="1"/>
        <rFont val="Times New Roman"/>
        <family val="1"/>
        <charset val="186"/>
      </rPr>
      <t xml:space="preserve">3 </t>
    </r>
    <r>
      <rPr>
        <sz val="12"/>
        <color theme="1"/>
        <rFont val="Times New Roman"/>
        <family val="1"/>
        <charset val="186"/>
      </rPr>
      <t>betono)</t>
    </r>
  </si>
  <si>
    <t>3.4.           </t>
  </si>
  <si>
    <t>4.1.           </t>
  </si>
  <si>
    <t>4.2.           </t>
  </si>
  <si>
    <t>4.3.           </t>
  </si>
  <si>
    <t>4.4.           </t>
  </si>
  <si>
    <t>5.1.           </t>
  </si>
  <si>
    <t>5.2.           </t>
  </si>
  <si>
    <t>5.3.           </t>
  </si>
  <si>
    <t>5.4.           </t>
  </si>
  <si>
    <t>5.5.           </t>
  </si>
  <si>
    <t>5.6.           </t>
  </si>
  <si>
    <t>6.1.           </t>
  </si>
  <si>
    <t>6.2.           </t>
  </si>
  <si>
    <t>6.3.           </t>
  </si>
  <si>
    <t>6.4.           </t>
  </si>
  <si>
    <t>6.5.           </t>
  </si>
  <si>
    <t>7.1.           </t>
  </si>
  <si>
    <t>7.2.           </t>
  </si>
  <si>
    <t>7.3.           </t>
  </si>
  <si>
    <t>7.4.           </t>
  </si>
  <si>
    <t>8.1.           </t>
  </si>
  <si>
    <t>8.2.           </t>
  </si>
  <si>
    <t>8.3.           </t>
  </si>
  <si>
    <t>8.4.           </t>
  </si>
  <si>
    <t>8.5.           </t>
  </si>
  <si>
    <r>
      <t>8 cm storio betoninių trinkelių dangos įrengimas, su taktiliniu paviršiumi</t>
    </r>
    <r>
      <rPr>
        <i/>
        <sz val="12"/>
        <color theme="1"/>
        <rFont val="Times New Roman"/>
        <family val="1"/>
        <charset val="186"/>
      </rPr>
      <t>,</t>
    </r>
    <r>
      <rPr>
        <sz val="12"/>
        <color theme="1"/>
        <rFont val="Times New Roman"/>
        <family val="1"/>
        <charset val="186"/>
      </rPr>
      <t xml:space="preserve"> siūles užpildant granito smulkiosios mineralinės medžiagos mišiniu 0/5</t>
    </r>
  </si>
  <si>
    <t>9.1.           </t>
  </si>
  <si>
    <r>
      <t>+78 m</t>
    </r>
    <r>
      <rPr>
        <i/>
        <vertAlign val="superscript"/>
        <sz val="12"/>
        <color theme="1"/>
        <rFont val="Times New Roman"/>
        <family val="1"/>
        <charset val="186"/>
      </rPr>
      <t>2</t>
    </r>
    <r>
      <rPr>
        <i/>
        <sz val="12"/>
        <color theme="1"/>
        <rFont val="Times New Roman"/>
        <family val="1"/>
        <charset val="186"/>
      </rPr>
      <t xml:space="preserve"> fontano zonoje</t>
    </r>
  </si>
  <si>
    <t>9.2.           </t>
  </si>
  <si>
    <t>9.3.           </t>
  </si>
  <si>
    <t>9.4.           </t>
  </si>
  <si>
    <t>9.5.           </t>
  </si>
  <si>
    <t>9.6.           </t>
  </si>
  <si>
    <r>
      <t>-78 m</t>
    </r>
    <r>
      <rPr>
        <i/>
        <vertAlign val="superscript"/>
        <sz val="12"/>
        <color theme="1"/>
        <rFont val="Times New Roman"/>
        <family val="1"/>
        <charset val="186"/>
      </rPr>
      <t>2</t>
    </r>
    <r>
      <rPr>
        <i/>
        <sz val="12"/>
        <color theme="1"/>
        <rFont val="Times New Roman"/>
        <family val="1"/>
        <charset val="186"/>
      </rPr>
      <t xml:space="preserve"> fontano zonoje</t>
    </r>
  </si>
  <si>
    <t>9.7.           </t>
  </si>
  <si>
    <t>9.8.           </t>
  </si>
  <si>
    <t>10.1.        </t>
  </si>
  <si>
    <t>10.2.        </t>
  </si>
  <si>
    <t>11.1.        </t>
  </si>
  <si>
    <t>12.1.        </t>
  </si>
  <si>
    <t>12.2.        </t>
  </si>
  <si>
    <t>12.3.        </t>
  </si>
  <si>
    <t>12.4.        </t>
  </si>
  <si>
    <t>12.5.        </t>
  </si>
  <si>
    <t>13.1.        </t>
  </si>
  <si>
    <t>13.2.        </t>
  </si>
  <si>
    <t>13.3.        </t>
  </si>
  <si>
    <t>13.4.        </t>
  </si>
  <si>
    <t>13.5.        </t>
  </si>
  <si>
    <t>13.6.        </t>
  </si>
  <si>
    <t>13.7.        </t>
  </si>
  <si>
    <t>13.8.        </t>
  </si>
  <si>
    <t>13.9.        </t>
  </si>
  <si>
    <t>13.10.      </t>
  </si>
  <si>
    <t>13.11.      </t>
  </si>
  <si>
    <t>–  atramų</t>
  </si>
  <si>
    <t>–  skydų</t>
  </si>
  <si>
    <t>14.1.        </t>
  </si>
  <si>
    <t>14.2.        </t>
  </si>
  <si>
    <t>14.3.        </t>
  </si>
  <si>
    <r>
      <t xml:space="preserve">Kontrastingos spalvos juosta ant laiptų pakopų. </t>
    </r>
    <r>
      <rPr>
        <i/>
        <sz val="12"/>
        <color theme="1"/>
        <rFont val="Times New Roman"/>
        <family val="1"/>
        <charset val="186"/>
      </rPr>
      <t>Kiekviena pakopa per visą pakopos plotį pažymima kontrastinga 0.10 m pločio įspėjimo juosta</t>
    </r>
  </si>
  <si>
    <t>14.4.        </t>
  </si>
  <si>
    <t>14.5.        </t>
  </si>
  <si>
    <t>14.6.        </t>
  </si>
  <si>
    <t>14.7.        </t>
  </si>
  <si>
    <t>14.8.        </t>
  </si>
  <si>
    <t>14.9.        </t>
  </si>
  <si>
    <t>14.10.      </t>
  </si>
  <si>
    <t>14.11.      </t>
  </si>
  <si>
    <t>14.12.      </t>
  </si>
  <si>
    <t>14.13.      </t>
  </si>
  <si>
    <t>Sklypo sutvarkymo dalis</t>
  </si>
  <si>
    <t>2. Žemės sankasos įrengimo darbai</t>
  </si>
  <si>
    <t>3. Bortų įrengimo darbai</t>
  </si>
  <si>
    <t>4. Asfalto dangos įrengimas ties keičiamu gatvės bortu</t>
  </si>
  <si>
    <t>5. Važiuojamosios dalies pagrindų ir dangos įrengimo darbai (DK 0,3 dangos konstrukcijos klasė)</t>
  </si>
  <si>
    <t>6. Automobilių parkavimo vietų iš betono trinkelių (200x100x80) pagrindų ir dangos įrengimo darbai (DK 0,3 dangos konstrukcijos klasė)</t>
  </si>
  <si>
    <r>
      <t>8 cm storio betoninių trinkelių (200x100x80,</t>
    </r>
    <r>
      <rPr>
        <b/>
        <sz val="12"/>
        <color theme="1"/>
        <rFont val="Times New Roman"/>
        <family val="1"/>
        <charset val="186"/>
      </rPr>
      <t xml:space="preserve"> </t>
    </r>
    <r>
      <rPr>
        <sz val="12"/>
        <color theme="1"/>
        <rFont val="Times New Roman"/>
        <family val="1"/>
        <charset val="186"/>
      </rPr>
      <t>juodos) dangos įrengimas parkavimo vietų atskyrimui, siūles užpildant granito smulkiosios mineralinės medžiagos mišiniu 0/5</t>
    </r>
  </si>
  <si>
    <t>7. Iškili sankryža ir pėsčiųjų praėjimai per privažiavimo kelią  iš trinkelių (200x100x80)  pagrindų ir dangos įrengimo darbai (DK 0,3 dangos konstrukcijos klasė)</t>
  </si>
  <si>
    <t xml:space="preserve">8. Betoninių plytelių  (375x375x80) pagrindų ir dangos įrengimo darbai </t>
  </si>
  <si>
    <t>9. Betoninių trinkelių/plytelių pagrindų ir dangos įrengimo darbai</t>
  </si>
  <si>
    <t>10. Betoninių trinkelių įrengimo darbai fontano zonoje, ant fontano betoninės plokštės</t>
  </si>
  <si>
    <r>
      <t xml:space="preserve">1 cm storio tamprūs poliuretaniniai klijai. </t>
    </r>
    <r>
      <rPr>
        <sz val="12"/>
        <color rgb="FFFF0000"/>
        <rFont val="Times New Roman"/>
        <family val="1"/>
        <charset val="186"/>
      </rPr>
      <t>PASTABA: žr. konstrukcijų dalyje</t>
    </r>
  </si>
  <si>
    <t xml:space="preserve">11. Tvirtinimo darbai </t>
  </si>
  <si>
    <r>
      <t xml:space="preserve">Vejos įrengimas. </t>
    </r>
    <r>
      <rPr>
        <sz val="12"/>
        <color rgb="FFFF0000"/>
        <rFont val="Times New Roman"/>
        <family val="1"/>
        <charset val="186"/>
      </rPr>
      <t>Pastaba: Vejos įrengimą ir kiekius žr. „Želdynų (apželdinimo) dalis“.</t>
    </r>
  </si>
  <si>
    <t xml:space="preserve">12. Horizontalaus kelio ženklinimo įrengimo darbai </t>
  </si>
  <si>
    <r>
      <t xml:space="preserve">Plotų planiravimas. </t>
    </r>
    <r>
      <rPr>
        <sz val="12"/>
        <color rgb="FFFF0000"/>
        <rFont val="Times New Roman"/>
        <family val="1"/>
        <charset val="186"/>
      </rPr>
      <t>PASTABA:</t>
    </r>
    <r>
      <rPr>
        <sz val="12"/>
        <color theme="1"/>
        <rFont val="Times New Roman"/>
        <family val="1"/>
        <charset val="186"/>
      </rPr>
      <t xml:space="preserve"> žr. “Želdinių dalyje“, želdinimo techninėse specifikacijose ir kiekiuose.</t>
    </r>
  </si>
  <si>
    <r>
      <t xml:space="preserve">Grunto iškasimas dėl grunto kasečių sistemos įrengimo medžių sodinimui. </t>
    </r>
    <r>
      <rPr>
        <sz val="12"/>
        <color rgb="FFFF0000"/>
        <rFont val="Times New Roman"/>
        <family val="1"/>
        <charset val="186"/>
      </rPr>
      <t>PASTABA:</t>
    </r>
    <r>
      <rPr>
        <sz val="12"/>
        <color theme="1"/>
        <rFont val="Times New Roman"/>
        <family val="1"/>
        <charset val="186"/>
      </rPr>
      <t xml:space="preserve"> žr. “Želdinių dalyje“, želdinimo techninėse specifikacijose ir kiekiuose.</t>
    </r>
  </si>
  <si>
    <r>
      <t xml:space="preserve">Esamų metalinių prekybos konteinerių iškėlimas saugojimui ir gražinimas atgal. </t>
    </r>
    <r>
      <rPr>
        <sz val="12"/>
        <color rgb="FFFF0000"/>
        <rFont val="Times New Roman"/>
        <family val="1"/>
        <charset val="186"/>
      </rPr>
      <t xml:space="preserve">PASTABA: </t>
    </r>
    <r>
      <rPr>
        <sz val="12"/>
        <color theme="1"/>
        <rFont val="Times New Roman"/>
        <family val="1"/>
        <charset val="186"/>
      </rPr>
      <t>Statybos metu į darbų apimtis reikia įtraukti 4 esamų kioskų pakėlimo, atjungimo nuo inžinerinių tinklų (vandentiekio, nuotekų, elektros) ir pastatymo atgal nei prijungimo atgal prie tinklų, darbus.</t>
    </r>
  </si>
  <si>
    <t xml:space="preserve">13. Vertikalaus kelio ženklinimo įrengimo darbai </t>
  </si>
  <si>
    <t>13.2.1.</t>
  </si>
  <si>
    <t>13.4.1.</t>
  </si>
  <si>
    <t>13.5.1.</t>
  </si>
  <si>
    <t>13.5.2.</t>
  </si>
  <si>
    <t>13.6.1.</t>
  </si>
  <si>
    <t>13.6.2.</t>
  </si>
  <si>
    <t>13.7.1.</t>
  </si>
  <si>
    <t>13.7.2.</t>
  </si>
  <si>
    <t>13.8.1.</t>
  </si>
  <si>
    <t>13.8.2.</t>
  </si>
  <si>
    <t>13.9.1.</t>
  </si>
  <si>
    <t>13.9.2.</t>
  </si>
  <si>
    <t>13.10.1.</t>
  </si>
  <si>
    <r>
      <t>Papildomas kelio ženklas Nr. 333 „Stovėti draudžiama“ (0 grupės)</t>
    </r>
    <r>
      <rPr>
        <i/>
        <sz val="12"/>
        <color theme="1"/>
        <rFont val="Times New Roman"/>
        <family val="1"/>
        <charset val="186"/>
      </rPr>
      <t xml:space="preserve"> (ant apšvietimo atramos)</t>
    </r>
  </si>
  <si>
    <r>
      <t xml:space="preserve">Kelio ženklas Nr. 333 „Stovėti draudžiama“ (0 grupė) </t>
    </r>
    <r>
      <rPr>
        <i/>
        <sz val="12"/>
        <color theme="1"/>
        <rFont val="Times New Roman"/>
        <family val="1"/>
        <charset val="186"/>
      </rPr>
      <t>(ant apšvietimo atramos)</t>
    </r>
  </si>
  <si>
    <r>
      <t xml:space="preserve">Papildoma lentelė Nr. 833 „Lengvųjų automobilių stovėjimo būdas“ </t>
    </r>
    <r>
      <rPr>
        <i/>
        <sz val="12"/>
        <color theme="1"/>
        <rFont val="Times New Roman"/>
        <family val="1"/>
        <charset val="186"/>
      </rPr>
      <t>(ant apšvietimo atramos)</t>
    </r>
  </si>
  <si>
    <r>
      <t xml:space="preserve">Kelio ženklas Nr. 528 „Stovėjimo vieta“ (0 grupė) </t>
    </r>
    <r>
      <rPr>
        <i/>
        <sz val="12"/>
        <color theme="1"/>
        <rFont val="Times New Roman"/>
        <family val="1"/>
        <charset val="186"/>
      </rPr>
      <t>(ant apšvietimo atramos)</t>
    </r>
  </si>
  <si>
    <r>
      <t xml:space="preserve">Kelio ženklas Nr. 552 „Gyvenamoji zona“ (0 grupė) </t>
    </r>
    <r>
      <rPr>
        <i/>
        <sz val="12"/>
        <color theme="1"/>
        <rFont val="Times New Roman"/>
        <family val="1"/>
        <charset val="186"/>
      </rPr>
      <t>(ant apšvietimo atramos)</t>
    </r>
  </si>
  <si>
    <t>13.10.2.</t>
  </si>
  <si>
    <r>
      <t xml:space="preserve">Papildoma lentelė Nr. 808 „Galiojimo zonos pabaiga“ </t>
    </r>
    <r>
      <rPr>
        <i/>
        <sz val="12"/>
        <color theme="1"/>
        <rFont val="Times New Roman"/>
        <family val="1"/>
        <charset val="186"/>
      </rPr>
      <t>(ant apšvietimo atramos)</t>
    </r>
  </si>
  <si>
    <t>13.11.1.</t>
  </si>
  <si>
    <t>13.11.2.</t>
  </si>
  <si>
    <t>13.12.   </t>
  </si>
  <si>
    <t>13.12.1.</t>
  </si>
  <si>
    <t>13.12.2.</t>
  </si>
  <si>
    <t>14. Kiti darbai</t>
  </si>
  <si>
    <r>
      <t xml:space="preserve">40 cm granito skalda (tamsiai pilka) 60% fr. 5-8mm ir 40%  fr. 16-22 mm 40% šlapynės zonoje: </t>
    </r>
    <r>
      <rPr>
        <sz val="12"/>
        <color rgb="FFFF0000"/>
        <rFont val="Times New Roman"/>
        <family val="1"/>
        <charset val="186"/>
      </rPr>
      <t>PASTABA:</t>
    </r>
    <r>
      <rPr>
        <sz val="12"/>
        <color theme="1"/>
        <rFont val="Times New Roman"/>
        <family val="1"/>
        <charset val="186"/>
      </rPr>
      <t xml:space="preserve"> Išdėstymas atliekamas su architekto priežiūra. Šlapynės įrengimas žr. architektūrinėje ir želdynių dalyje</t>
    </r>
  </si>
  <si>
    <t>14.1.1.</t>
  </si>
  <si>
    <t>14.1.2.</t>
  </si>
  <si>
    <t>14.1.3.</t>
  </si>
  <si>
    <t>granito skalda (tamsiai pilka) 40% fr. 16-22 mm</t>
  </si>
  <si>
    <t>granito skalda (tamsiai pilka) 60% fr. 5-8 mm</t>
  </si>
  <si>
    <r>
      <t xml:space="preserve">Laiptai. </t>
    </r>
    <r>
      <rPr>
        <sz val="12"/>
        <color rgb="FFFF0000"/>
        <rFont val="Times New Roman"/>
        <family val="1"/>
        <charset val="186"/>
      </rPr>
      <t xml:space="preserve">PASTABA: </t>
    </r>
    <r>
      <rPr>
        <sz val="12"/>
        <color theme="1"/>
        <rFont val="Times New Roman"/>
        <family val="1"/>
        <charset val="186"/>
      </rPr>
      <t>žr. konstrukcijų dalyje</t>
    </r>
  </si>
  <si>
    <r>
      <t>Atraminės sienutės.</t>
    </r>
    <r>
      <rPr>
        <sz val="12"/>
        <color rgb="FFFF0000"/>
        <rFont val="Times New Roman"/>
        <family val="1"/>
        <charset val="186"/>
      </rPr>
      <t xml:space="preserve"> PASTABA:</t>
    </r>
    <r>
      <rPr>
        <sz val="12"/>
        <color theme="1"/>
        <rFont val="Times New Roman"/>
        <family val="1"/>
        <charset val="186"/>
      </rPr>
      <t xml:space="preserve"> žr. konstrukcijų dalyje</t>
    </r>
  </si>
  <si>
    <r>
      <t xml:space="preserve">Turėklai. </t>
    </r>
    <r>
      <rPr>
        <sz val="12"/>
        <color rgb="FFFF0000"/>
        <rFont val="Times New Roman"/>
        <family val="1"/>
        <charset val="186"/>
      </rPr>
      <t>PASTABA:</t>
    </r>
    <r>
      <rPr>
        <sz val="12"/>
        <color theme="1"/>
        <rFont val="Times New Roman"/>
        <family val="1"/>
        <charset val="186"/>
      </rPr>
      <t xml:space="preserve"> žr. konstrukcijų dalyje ir architektūrinėje dalyje</t>
    </r>
  </si>
  <si>
    <r>
      <t xml:space="preserve">Architektūriniai elementai. </t>
    </r>
    <r>
      <rPr>
        <sz val="12"/>
        <color rgb="FFFF0000"/>
        <rFont val="Times New Roman"/>
        <family val="1"/>
        <charset val="186"/>
      </rPr>
      <t xml:space="preserve">PASTABA: </t>
    </r>
    <r>
      <rPr>
        <sz val="12"/>
        <color theme="1"/>
        <rFont val="Times New Roman"/>
        <family val="1"/>
        <charset val="186"/>
      </rPr>
      <t>Architektūrinius elementus, t.y. suoliukai, šiukšliadėžės, stendai ir pan.,  žr. “Architektūrinėje dalyje“</t>
    </r>
  </si>
  <si>
    <r>
      <t xml:space="preserve">Apsauginiai stulpeliai. </t>
    </r>
    <r>
      <rPr>
        <sz val="12"/>
        <color rgb="FFFF0000"/>
        <rFont val="Times New Roman"/>
        <family val="1"/>
        <charset val="186"/>
      </rPr>
      <t xml:space="preserve">PASTABA: </t>
    </r>
    <r>
      <rPr>
        <sz val="12"/>
        <color theme="1"/>
        <rFont val="Times New Roman"/>
        <family val="1"/>
        <charset val="186"/>
      </rPr>
      <t>žr. “Architektūrinėje dalyje“</t>
    </r>
  </si>
  <si>
    <r>
      <rPr>
        <sz val="12"/>
        <color theme="1"/>
        <rFont val="Times New Roman"/>
        <family val="1"/>
        <charset val="186"/>
      </rPr>
      <t>Lietaus surinkimo latakas.</t>
    </r>
    <r>
      <rPr>
        <i/>
        <sz val="12"/>
        <color theme="1"/>
        <rFont val="Times New Roman"/>
        <family val="1"/>
        <charset val="186"/>
      </rPr>
      <t xml:space="preserve"> </t>
    </r>
    <r>
      <rPr>
        <sz val="12"/>
        <color rgb="FFFF0000"/>
        <rFont val="Times New Roman"/>
        <family val="1"/>
        <charset val="186"/>
      </rPr>
      <t xml:space="preserve">PASTABA: </t>
    </r>
    <r>
      <rPr>
        <sz val="12"/>
        <color theme="1"/>
        <rFont val="Times New Roman"/>
        <family val="1"/>
        <charset val="186"/>
      </rPr>
      <t>žr. „Vandentiekio ir nuotekų šalinimo dalyje“</t>
    </r>
  </si>
  <si>
    <r>
      <t xml:space="preserve">Drenažo įrengimo darbai. </t>
    </r>
    <r>
      <rPr>
        <sz val="12"/>
        <color rgb="FFFF0000"/>
        <rFont val="Times New Roman"/>
        <family val="1"/>
        <charset val="186"/>
      </rPr>
      <t>PASTABA:</t>
    </r>
    <r>
      <rPr>
        <sz val="12"/>
        <color theme="1"/>
        <rFont val="Times New Roman"/>
        <family val="1"/>
        <charset val="186"/>
      </rPr>
      <t xml:space="preserve"> žr. „Vandentiekio ir nuotekų šalinimo dalyje“</t>
    </r>
  </si>
  <si>
    <r>
      <t xml:space="preserve">Pusiau požeminiai konteineriai. </t>
    </r>
    <r>
      <rPr>
        <sz val="12"/>
        <color rgb="FFFF0000"/>
        <rFont val="Times New Roman"/>
        <family val="1"/>
        <charset val="186"/>
      </rPr>
      <t xml:space="preserve">PASTABA: </t>
    </r>
    <r>
      <rPr>
        <sz val="12"/>
        <color theme="1"/>
        <rFont val="Times New Roman"/>
        <family val="1"/>
        <charset val="186"/>
      </rPr>
      <t>žr. “Architektūrinėje dalyje“</t>
    </r>
  </si>
  <si>
    <r>
      <t xml:space="preserve">Fontano įrengimas. </t>
    </r>
    <r>
      <rPr>
        <sz val="12"/>
        <color rgb="FFFF0000"/>
        <rFont val="Times New Roman"/>
        <family val="1"/>
        <charset val="186"/>
      </rPr>
      <t xml:space="preserve">PASTABA: </t>
    </r>
    <r>
      <rPr>
        <sz val="12"/>
        <color theme="1"/>
        <rFont val="Times New Roman"/>
        <family val="1"/>
        <charset val="186"/>
      </rPr>
      <t>žr. „Vandentiekio ir nuotekų šalinimo dalyje“</t>
    </r>
  </si>
  <si>
    <t>6 m3</t>
  </si>
  <si>
    <t>paruošiamasis sluoksnis iš betono C16/20, h=100mm</t>
  </si>
  <si>
    <r>
      <t>Remontinis</t>
    </r>
    <r>
      <rPr>
        <b/>
        <sz val="12"/>
        <color theme="1"/>
        <rFont val="Times New Roman"/>
        <family val="1"/>
        <charset val="186"/>
      </rPr>
      <t xml:space="preserve"> </t>
    </r>
    <r>
      <rPr>
        <sz val="12"/>
        <color theme="1"/>
        <rFont val="Times New Roman"/>
        <family val="1"/>
        <charset val="186"/>
      </rPr>
      <t>skiedinys (analogas smulkiagrūdis betonas C30/37W8 F200  XF4 (LST EN 206-1)</t>
    </r>
  </si>
  <si>
    <t>6,2 m3</t>
  </si>
  <si>
    <t>2,66 m³</t>
  </si>
  <si>
    <t>1,76 m³</t>
  </si>
  <si>
    <t>0,88 m³</t>
  </si>
  <si>
    <t>1,965 m³</t>
  </si>
  <si>
    <t>0,1 m³</t>
  </si>
  <si>
    <t>0,03 m³</t>
  </si>
  <si>
    <t>Kopėčios Kp-1 (h=2,38 m') Iš nerūdijančio plieno EN 1.4401, AISI 316</t>
  </si>
  <si>
    <t>Nuolydžiams prie liuko</t>
  </si>
  <si>
    <t>Nuolydžiams prie landos</t>
  </si>
  <si>
    <t>1.17.1</t>
  </si>
  <si>
    <t xml:space="preserve">Smulkiagrūdis betonas C30/37-XC30/37-XA1-
W12-F50 </t>
  </si>
  <si>
    <t>m3</t>
  </si>
  <si>
    <t>1.17.2</t>
  </si>
  <si>
    <t>Betonas C35/45 XD3 W12 (LST EN 206-1)</t>
  </si>
  <si>
    <t>Prieduobio betonas</t>
  </si>
  <si>
    <t>1.17.3</t>
  </si>
  <si>
    <t>Pamato plokštė 10,00x7,80m, storio h=200 mm iš:</t>
  </si>
  <si>
    <t>tamprūs klijai</t>
  </si>
  <si>
    <r>
      <t xml:space="preserve">Iš betono </t>
    </r>
    <r>
      <rPr>
        <i/>
        <sz val="12"/>
        <color theme="1"/>
        <rFont val="Times New Roman"/>
        <family val="1"/>
        <charset val="186"/>
      </rPr>
      <t xml:space="preserve">C35/45 XD3 F200 W6, </t>
    </r>
    <r>
      <rPr>
        <sz val="12"/>
        <color theme="1"/>
        <rFont val="Times New Roman"/>
        <family val="1"/>
        <charset val="186"/>
      </rPr>
      <t>(LST EN 206-1)</t>
    </r>
  </si>
  <si>
    <t>Pagrindas iš betono Betonas C30/37 W8 F200  XF4, (LST EN 206-1);</t>
  </si>
  <si>
    <t xml:space="preserve">0,72 m3 (C20/25), 60 kg </t>
  </si>
  <si>
    <t>500 kg</t>
  </si>
  <si>
    <t>Atraminė sienutė AS-1 iš:</t>
  </si>
  <si>
    <t xml:space="preserve">1. Fontanas </t>
  </si>
  <si>
    <t>Konstrukcinė dalis</t>
  </si>
  <si>
    <t>1.1.   </t>
  </si>
  <si>
    <t>1.1.1.   </t>
  </si>
  <si>
    <t>1.1.2.   </t>
  </si>
  <si>
    <t>1.1.3.   </t>
  </si>
  <si>
    <t>1.1.4.   </t>
  </si>
  <si>
    <r>
      <t>Laikinų kelių įrengimas statybvietėje medžių šaknų apsaugos zonoje 41m</t>
    </r>
    <r>
      <rPr>
        <vertAlign val="superscript"/>
        <sz val="12"/>
        <color theme="1"/>
        <rFont val="Times New Roman"/>
        <family val="1"/>
        <charset val="186"/>
      </rPr>
      <t>2</t>
    </r>
    <r>
      <rPr>
        <sz val="12"/>
        <color theme="1"/>
        <rFont val="Times New Roman"/>
        <family val="1"/>
        <charset val="186"/>
      </rPr>
      <t>. (Kiekis tikslinamas statybų metu).</t>
    </r>
  </si>
  <si>
    <t>1.1.5.   </t>
  </si>
  <si>
    <t>1.2.   </t>
  </si>
  <si>
    <t>1.2.1.   </t>
  </si>
  <si>
    <t>1.2.2.   </t>
  </si>
  <si>
    <t>1.3.1.       </t>
  </si>
  <si>
    <t>1.3.2.       </t>
  </si>
  <si>
    <t>1.3.3.       </t>
  </si>
  <si>
    <t>1.3.4.       </t>
  </si>
  <si>
    <t>1.3.5.       </t>
  </si>
  <si>
    <t>2.1.1.                     </t>
  </si>
  <si>
    <r>
      <t xml:space="preserve">(lot. </t>
    </r>
    <r>
      <rPr>
        <i/>
        <sz val="12"/>
        <color theme="1"/>
        <rFont val="Times New Roman"/>
        <family val="1"/>
        <charset val="186"/>
      </rPr>
      <t>Acer sacharinum</t>
    </r>
    <r>
      <rPr>
        <sz val="12"/>
        <color theme="1"/>
        <rFont val="Times New Roman"/>
        <family val="1"/>
        <charset val="186"/>
      </rPr>
      <t>)</t>
    </r>
  </si>
  <si>
    <t>2.1.2.                     </t>
  </si>
  <si>
    <r>
      <t xml:space="preserve">Raudonasis klevas ‘October glory‘ (lot. </t>
    </r>
    <r>
      <rPr>
        <i/>
        <sz val="12"/>
        <color theme="1"/>
        <rFont val="Times New Roman"/>
        <family val="1"/>
        <charset val="186"/>
      </rPr>
      <t>Acer rubrum</t>
    </r>
    <r>
      <rPr>
        <sz val="12"/>
        <color theme="1"/>
        <rFont val="Times New Roman"/>
        <family val="1"/>
        <charset val="186"/>
      </rPr>
      <t>)</t>
    </r>
  </si>
  <si>
    <t>2.1.3.                     </t>
  </si>
  <si>
    <t>2.1.4.                     </t>
  </si>
  <si>
    <t>2.1.5.                     </t>
  </si>
  <si>
    <t>2.1.6.                     </t>
  </si>
  <si>
    <r>
      <t xml:space="preserve">Dviskiautis ginkmedis ‚Princeton sentry‘  (lot. </t>
    </r>
    <r>
      <rPr>
        <i/>
        <sz val="12"/>
        <color theme="1"/>
        <rFont val="Times New Roman"/>
        <family val="1"/>
        <charset val="186"/>
      </rPr>
      <t>Ginkgo biloba</t>
    </r>
    <r>
      <rPr>
        <sz val="12"/>
        <color theme="1"/>
        <rFont val="Times New Roman"/>
        <family val="1"/>
        <charset val="186"/>
      </rPr>
      <t>)</t>
    </r>
  </si>
  <si>
    <t>2.1.7.                     </t>
  </si>
  <si>
    <t>2.1.8.                     </t>
  </si>
  <si>
    <t>2.1.9.                     </t>
  </si>
  <si>
    <t>2.2.             </t>
  </si>
  <si>
    <t>2.2.1.                     </t>
  </si>
  <si>
    <t>2.2.2.                     </t>
  </si>
  <si>
    <t>2.2.3.                     </t>
  </si>
  <si>
    <t>2.2.4.                     </t>
  </si>
  <si>
    <t>2.2.5.                     </t>
  </si>
  <si>
    <t>2.3.   </t>
  </si>
  <si>
    <t>2.3.1.                     </t>
  </si>
  <si>
    <t>2.3.2.                     </t>
  </si>
  <si>
    <t>2.3.3.                     </t>
  </si>
  <si>
    <t>2.3.4.                     </t>
  </si>
  <si>
    <t>2.3.5.                     </t>
  </si>
  <si>
    <r>
      <t xml:space="preserve">(lot. </t>
    </r>
    <r>
      <rPr>
        <i/>
        <sz val="12"/>
        <color rgb="FF000000"/>
        <rFont val="Times New Roman"/>
        <family val="1"/>
        <charset val="186"/>
      </rPr>
      <t>Deschampsia cespitosa</t>
    </r>
    <r>
      <rPr>
        <sz val="12"/>
        <color theme="1"/>
        <rFont val="Times New Roman"/>
        <family val="1"/>
        <charset val="186"/>
      </rPr>
      <t>)</t>
    </r>
  </si>
  <si>
    <t>2.3.6.                     </t>
  </si>
  <si>
    <r>
      <t>Dėmėtoji rūgtis ‚</t>
    </r>
    <r>
      <rPr>
        <sz val="12"/>
        <color rgb="FF333745"/>
        <rFont val="Times New Roman"/>
        <family val="1"/>
        <charset val="186"/>
      </rPr>
      <t>JS Caliente‘</t>
    </r>
  </si>
  <si>
    <r>
      <t>(lot</t>
    </r>
    <r>
      <rPr>
        <b/>
        <sz val="12"/>
        <color rgb="FF2A2B2E"/>
        <rFont val="Times New Roman"/>
        <family val="1"/>
        <charset val="186"/>
      </rPr>
      <t xml:space="preserve"> </t>
    </r>
    <r>
      <rPr>
        <sz val="12"/>
        <color theme="1"/>
        <rFont val="Times New Roman"/>
        <family val="1"/>
        <charset val="186"/>
      </rPr>
      <t>Persicaria amplexicaulis)</t>
    </r>
  </si>
  <si>
    <t>2.3.7.                     </t>
  </si>
  <si>
    <t>2.3.8.                     </t>
  </si>
  <si>
    <t>2.3.9.                     </t>
  </si>
  <si>
    <t>2.3.10.                  </t>
  </si>
  <si>
    <t>2.4.   </t>
  </si>
  <si>
    <r>
      <t xml:space="preserve">Veja </t>
    </r>
    <r>
      <rPr>
        <sz val="12"/>
        <color theme="1"/>
        <rFont val="Times New Roman"/>
        <family val="1"/>
        <charset val="186"/>
      </rPr>
      <t>(Sėklos, trąšos, darbas)</t>
    </r>
  </si>
  <si>
    <r>
      <t>m</t>
    </r>
    <r>
      <rPr>
        <vertAlign val="superscript"/>
        <sz val="12"/>
        <color rgb="FF000000"/>
        <rFont val="Times New Roman"/>
        <family val="1"/>
        <charset val="186"/>
      </rPr>
      <t>2</t>
    </r>
  </si>
  <si>
    <r>
      <t>Dirvožemis krūmų masyvui 470 m</t>
    </r>
    <r>
      <rPr>
        <vertAlign val="superscript"/>
        <sz val="12"/>
        <color theme="1"/>
        <rFont val="Times New Roman"/>
        <family val="1"/>
        <charset val="186"/>
      </rPr>
      <t xml:space="preserve">2 </t>
    </r>
    <r>
      <rPr>
        <sz val="12"/>
        <color theme="1"/>
        <rFont val="Times New Roman"/>
        <family val="1"/>
        <charset val="186"/>
      </rPr>
      <t>( gylis 0,4m)</t>
    </r>
  </si>
  <si>
    <r>
      <t>Dirvožemis daugiamečiams augalams lietaus sode 326 m</t>
    </r>
    <r>
      <rPr>
        <vertAlign val="superscript"/>
        <sz val="12"/>
        <color theme="1"/>
        <rFont val="Times New Roman"/>
        <family val="1"/>
        <charset val="186"/>
      </rPr>
      <t>2</t>
    </r>
    <r>
      <rPr>
        <sz val="12"/>
        <color theme="1"/>
        <rFont val="Times New Roman"/>
        <family val="1"/>
        <charset val="186"/>
      </rPr>
      <t xml:space="preserve"> (gylis 0,4m)</t>
    </r>
  </si>
  <si>
    <r>
      <t>Dirvožemis daugiamečiams augalams 103 m</t>
    </r>
    <r>
      <rPr>
        <vertAlign val="superscript"/>
        <sz val="12"/>
        <color theme="1"/>
        <rFont val="Times New Roman"/>
        <family val="1"/>
        <charset val="186"/>
      </rPr>
      <t>2</t>
    </r>
    <r>
      <rPr>
        <sz val="12"/>
        <color theme="1"/>
        <rFont val="Times New Roman"/>
        <family val="1"/>
        <charset val="186"/>
      </rPr>
      <t xml:space="preserve"> (gylis 0,4m)</t>
    </r>
  </si>
  <si>
    <r>
      <t xml:space="preserve">Vejai (ruošiamas </t>
    </r>
    <r>
      <rPr>
        <sz val="12"/>
        <color rgb="FF000000"/>
        <rFont val="Times New Roman"/>
        <family val="1"/>
        <charset val="186"/>
      </rPr>
      <t xml:space="preserve">0,20 </t>
    </r>
    <r>
      <rPr>
        <sz val="12"/>
        <color theme="1"/>
        <rFont val="Times New Roman"/>
        <family val="1"/>
        <charset val="186"/>
      </rPr>
      <t>m gruntas)</t>
    </r>
  </si>
  <si>
    <r>
      <t>Mulčas 535m</t>
    </r>
    <r>
      <rPr>
        <vertAlign val="superscript"/>
        <sz val="12"/>
        <color theme="1"/>
        <rFont val="Times New Roman"/>
        <family val="1"/>
        <charset val="186"/>
      </rPr>
      <t>2</t>
    </r>
    <r>
      <rPr>
        <sz val="12"/>
        <color theme="1"/>
        <rFont val="Times New Roman"/>
        <family val="1"/>
        <charset val="186"/>
      </rPr>
      <t xml:space="preserve"> (10 cm storio)</t>
    </r>
  </si>
  <si>
    <r>
      <t>Mulčas žoliniams augalams 429 m</t>
    </r>
    <r>
      <rPr>
        <vertAlign val="superscript"/>
        <sz val="12"/>
        <color theme="1"/>
        <rFont val="Times New Roman"/>
        <family val="1"/>
        <charset val="186"/>
      </rPr>
      <t xml:space="preserve">2 </t>
    </r>
    <r>
      <rPr>
        <sz val="12"/>
        <color theme="1"/>
        <rFont val="Times New Roman"/>
        <family val="1"/>
        <charset val="186"/>
      </rPr>
      <t>(5 cm storio)</t>
    </r>
  </si>
  <si>
    <t>Želdinių dalis</t>
  </si>
  <si>
    <t xml:space="preserve">2.5. </t>
  </si>
  <si>
    <t>2.7</t>
  </si>
  <si>
    <t>· su gilzėmis PE vamzdžiui;</t>
  </si>
  <si>
    <r>
      <t>4,7 m</t>
    </r>
    <r>
      <rPr>
        <vertAlign val="superscript"/>
        <sz val="12"/>
        <color theme="1"/>
        <rFont val="Times New Roman"/>
        <family val="1"/>
        <charset val="186"/>
      </rPr>
      <t>3</t>
    </r>
  </si>
  <si>
    <t>· hidroizoliacija;</t>
  </si>
  <si>
    <t>· betoninėmis atramomis sklendėms, trišakiams;</t>
  </si>
  <si>
    <t>•  d0,7m landos paaukštinimas iki H=0,5m</t>
  </si>
  <si>
    <t>•  kalaus ketaus dangčio pakeitimas D400</t>
  </si>
  <si>
    <t>· su protarpiniais;</t>
  </si>
  <si>
    <r>
      <t>2,25 m</t>
    </r>
    <r>
      <rPr>
        <vertAlign val="superscript"/>
        <sz val="12"/>
        <color theme="1"/>
        <rFont val="Times New Roman"/>
        <family val="1"/>
        <charset val="186"/>
      </rPr>
      <t>3</t>
    </r>
  </si>
  <si>
    <t>· betonu latakams;</t>
  </si>
  <si>
    <t>· saugos aikštele</t>
  </si>
  <si>
    <t>•   Apžiūros dangtis D400 ap. kl. su galimybe integruoti trinkelių dangą</t>
  </si>
  <si>
    <t>· su protarpiniais vamzdžiui;</t>
  </si>
  <si>
    <r>
      <t>3,8 m</t>
    </r>
    <r>
      <rPr>
        <vertAlign val="superscript"/>
        <sz val="12"/>
        <color theme="1"/>
        <rFont val="Times New Roman"/>
        <family val="1"/>
        <charset val="186"/>
      </rPr>
      <t>3</t>
    </r>
  </si>
  <si>
    <t>· Smėlio sėsdinamoji dalis h=0,5m</t>
  </si>
  <si>
    <r>
      <t>2,18 m</t>
    </r>
    <r>
      <rPr>
        <vertAlign val="superscript"/>
        <sz val="12"/>
        <color theme="1"/>
        <rFont val="Times New Roman"/>
        <family val="1"/>
        <charset val="186"/>
      </rPr>
      <t>3</t>
    </r>
  </si>
  <si>
    <r>
      <t>3,24 m</t>
    </r>
    <r>
      <rPr>
        <vertAlign val="superscript"/>
        <sz val="12"/>
        <color theme="1"/>
        <rFont val="Times New Roman"/>
        <family val="1"/>
        <charset val="186"/>
      </rPr>
      <t>3</t>
    </r>
  </si>
  <si>
    <t>· atitinkamu požeminių komunikacijų nužymėjimo ženklu/lentele.</t>
  </si>
  <si>
    <t>m2</t>
  </si>
  <si>
    <t>Vandentiekio ir nuotekų šalinimo dalis</t>
  </si>
  <si>
    <t>PE100-RC PN10 d32 vamzdžiai skirti vandentiekio tinklui ir jų klojimas atviru būdu. Su fasoninėmis dalimis.</t>
  </si>
  <si>
    <t>TS 1.1, 1.3, 1.4</t>
  </si>
  <si>
    <t>Daugiasrautis vandens skaitiklis dn20 su duomenų nuskaitymo galimybe</t>
  </si>
  <si>
    <t>Gelžbetoninis šulinys su lipynėmis d3,0m H=3,0m komplektuojamas kartu su:</t>
  </si>
  <si>
    <t>Kalaus ketaus plaukiojančio tipo dangtis D400 ap. kl skirtas vandentiekio tinklui</t>
  </si>
  <si>
    <t>Vandentiekio tinklų požeminių komunikacijų nužymėjimo stovas su ženklu/lentele. Stovo spalva - RAL 7024</t>
  </si>
  <si>
    <t>0,45 m3 RŠ Nr.76; RŠ Nr.78; RŠ Nr.125; RŠ Nr.A126a; RŠ Nr.B126a;</t>
  </si>
  <si>
    <t>TS 3.1, 3.3</t>
  </si>
  <si>
    <t>Vandentiekio tinklų požeminių komunikacijų nužymėjimo stovas su ženklu/lentele. Stovo spalva - RAL 9004</t>
  </si>
  <si>
    <t>Vamzdžio užpylimas smėliu iš šonų ir 30cm virš vamzdžio, jį sutankinant</t>
  </si>
  <si>
    <t>Vamzdžio užpylimas vietiniu gruntu iki dangų konstrukcinio pado apačios</t>
  </si>
  <si>
    <t>Lygiasieniai PP SN8 d110 vamzdžiai skirti lauko nuotekų tinklams ir jų klojimas atviru būdu, įrengiant 15cm smėlio paklotą ir užpilant vamzdį 30cm smėlio sluoksniu</t>
  </si>
  <si>
    <t>TS 2.1, 2.2, 2.3</t>
  </si>
  <si>
    <t>PE100-RC PN10 d50 vamzdžiai skirti nuotekoms ir jų klojimas atviru būdu.</t>
  </si>
  <si>
    <t>PE100-RC PN10 d160 vamzdžiai skirti nuotekoms ir jų klojimas uždaru būdu.</t>
  </si>
  <si>
    <t>TS 3.1, 3.4</t>
  </si>
  <si>
    <t>Buitinių nuotekų tinklų požeminių komunikacijų nužymėjimo stovas su ženklu/lentele. Stovo spalva - RAL 7024</t>
  </si>
  <si>
    <t>0,63 m3 RŠ Nr.21; RŠ Nr.22; RŠ Nr.72; RŠ Nr.73; RŠ Nr.121; RŠ Nr.122; RŠ Nr.162;</t>
  </si>
  <si>
    <r>
      <t>0,09 m</t>
    </r>
    <r>
      <rPr>
        <vertAlign val="superscript"/>
        <sz val="12"/>
        <color theme="1"/>
        <rFont val="Times New Roman"/>
        <family val="1"/>
        <charset val="186"/>
      </rPr>
      <t>3</t>
    </r>
    <r>
      <rPr>
        <sz val="12"/>
        <color theme="1"/>
        <rFont val="Times New Roman"/>
        <family val="1"/>
        <charset val="186"/>
      </rPr>
      <t>; RŠ Nr.62;</t>
    </r>
  </si>
  <si>
    <t>ŠBF1-1 šulinyje</t>
  </si>
  <si>
    <t>Buitinių nuotekų tinklų požeminių komunikacijų nužymėjimo stovas su ženklu/lentele. Stovo spalva - RAL 9004</t>
  </si>
  <si>
    <t>PE kritimo stovo d160 įrengimas šuliniuose H= iki 1,0m, su fasoninėmis dalimis (trišakis+alkūnė) ir tvirtinimo elementais</t>
  </si>
  <si>
    <t>Profiliuoti PP SN8 d160 vamzdžiai skirti lauko nuotekų tinklams ir jų klojimas atviru būdu, įrengiant 15cm smėlio paklotą ir užpilant vamzdį 30cm smėlio sluoksniu</t>
  </si>
  <si>
    <t>Profiliuoti PP SN8 d200 vamzdžiai skirti lauko nuotekų tinklams ir jų klojimas atviru būdu, įrengiant 15cm smėlio paklotą ir užpilant vamzdį 30cm smėlio sluoksniu</t>
  </si>
  <si>
    <t>Profiliuoti PP SN8 d250 vamzdžiai skirti lauko nuotekų tinklams ir jų klojimas atviru būdu, įrengiant 15cm smėlio paklotą ir užpilant vamzdį 30cm smėlio sluoksniu</t>
  </si>
  <si>
    <t>PE100-RC PN10 d200 vamzdžiai skirti nuotekoms ir jų klojimas uždaru būdu.</t>
  </si>
  <si>
    <t>Plastikinis apžiūros šulinys d400mm H=1,90m su ketiniu dangčiu, ap. kl. D400. ir kinete</t>
  </si>
  <si>
    <t>TS 3.2, 3.3, 3.4</t>
  </si>
  <si>
    <t>· Bordiūrinėmis kalaus ketaus grotelėmis lietaus surinkimui D400;</t>
  </si>
  <si>
    <t>· Apvaliomis kalaus ketaus grotelėmis lietaus surinkimui D400;</t>
  </si>
  <si>
    <t>· kupolinėmis kalaus ketaus grotelėmis lietaus surinkimui D400;</t>
  </si>
  <si>
    <t>· kalaus ketaus dangčiu plaukiojančiojo tipo (D400 kl.);</t>
  </si>
  <si>
    <t>TS 3.1, 3.3, 3.4</t>
  </si>
  <si>
    <t>Kalaus ketaus plaukiojančio tipo dangtis D400 ap. kl skirtas lietaus tinklui</t>
  </si>
  <si>
    <t>ŠBL1-1; ŠBL1-2</t>
  </si>
  <si>
    <t>0,63 m3 RŠ Nr.1; RŠ Nr.5; RŠ Nr.6; EŠ Nr.1; EŠ Nr.7; RŠ Nr.8; EŠ Nr.9</t>
  </si>
  <si>
    <r>
      <t>0,27 m</t>
    </r>
    <r>
      <rPr>
        <vertAlign val="superscript"/>
        <sz val="12"/>
        <color theme="1"/>
        <rFont val="Times New Roman"/>
        <family val="1"/>
        <charset val="186"/>
      </rPr>
      <t>3</t>
    </r>
    <r>
      <rPr>
        <sz val="12"/>
        <color theme="1"/>
        <rFont val="Times New Roman"/>
        <family val="1"/>
        <charset val="186"/>
      </rPr>
      <t xml:space="preserve"> RŠ Nr.2; RŠ Nr.3; RŠ Nr.4;</t>
    </r>
  </si>
  <si>
    <t>Paviršinių nuotekų tinklų požeminių komunikacijų nužymėjimo stovas su ženklu/lentele. Stovo spalva - RAL 7024</t>
  </si>
  <si>
    <t>Polimerbetoninis monolitinis latakas su kalaus ketaus grotelėmis ir kalaus ketaus briauna, plotis B=150mm, apkrovos klasė D400, su reviziniais elementais ir ištekėjimo dežėmis DN200, linijos ilgis 5,5 m. Su betonu ir kitomis medžiagomis, reikalingomis montavimui.</t>
  </si>
  <si>
    <t>Polimerbetoninis monolitinis latakas su kalaus ketaus grotelėmis ir kalaus ketaus briauna, plotis B=150mm, apkrovos klasė D400, su reviziniais elementais ir ištekėjimo dežėmis DN150, linijos ilgis 10,5 m. Su betonu ir kitomis medžiagomis, reikalingomis montavimui.</t>
  </si>
  <si>
    <t>Polimerbetoninis latakas su kalaus tinklelio tipo ketaus grotelėmis ir cinkuoto plieno briauna, plotis B=150mm, apkrovos klasė C250, su reviziniais elementais ir ištekėjimo dežėmis DN150, linijos ilgis 24,5 m. Su betonu ir kitomis medžiagomis, reikalingomis montavimui.</t>
  </si>
  <si>
    <t>Polimerbetoninis latakas su kalaus tinklelio tipo ketaus grotelėmis ir cinkuoto plieno briauna, plotis B=150mm, apkrovos klasė C250, su reviziniais elementais ir ištekėjimo dežėmis DN150, linijos ilgis 4,5 m. Su betonu ir kitomis medžiagomis, reikalingomis montavimui.</t>
  </si>
  <si>
    <t>PP kritimo stovo d200 įrengimas šuliniuose H=2,0-3,0m, su fasoninėmis dalimis (trišakis+alkūnė) ir tvirtinimo elementais</t>
  </si>
  <si>
    <t>PP kritimo stovo d250 įrengimas šuliniuose H=1,0-2,0m, su fasoninėmis dalimis (trišakis+alkūnė) ir tvirtinimo elementais</t>
  </si>
  <si>
    <t>Gofruotas HDPE SN4 d110 drenažo vamzdis su geotekstilės filtru ir jo klojimas kasant tranšėją, pakloto vamzdžio užpylimas filtruojančia medžiaga pagal detalę</t>
  </si>
  <si>
    <t>TS 4.1, 2.2, 2.3</t>
  </si>
  <si>
    <t>Skaldos filtro d11/16mm įrengimas, vamzdžio šonuose ir virš vamzdžio</t>
  </si>
  <si>
    <t>Plastikinis apžiūros šulinys d400mm H=1,4m su ketiniu dangčiu, ap. kl. D400. ir kinete</t>
  </si>
  <si>
    <t>Membraninis atbulinis vožtuvas d110, montuojamas gelžbetoniniame šulinyje ant vamzdžio</t>
  </si>
  <si>
    <t>Darbo pavadinimas, aprašymas</t>
  </si>
  <si>
    <t>Suma viso kiekio (Eur be PVM)</t>
  </si>
  <si>
    <t>Kiti darbai</t>
  </si>
  <si>
    <t>21% PVM:</t>
  </si>
  <si>
    <t>Bendra pasiūlymo kaina (Eur su PVM):</t>
  </si>
  <si>
    <t>BENDRAS darbų kiekių žiniaraštis su galutine pasiūlymo kaina pirkimui</t>
  </si>
  <si>
    <t>Darbo pavadinimas</t>
  </si>
  <si>
    <t xml:space="preserve">Apsauginės signalizacijos dalis </t>
  </si>
  <si>
    <t>Tvakybos dalis</t>
  </si>
  <si>
    <t xml:space="preserve">Apšvietimo dalis </t>
  </si>
  <si>
    <t xml:space="preserve">Elektroninių ryšių (telekomunikacijų) dalis </t>
  </si>
  <si>
    <t>obj.</t>
  </si>
  <si>
    <t>Išpildomosios nuotraukos</t>
  </si>
  <si>
    <t>Kadastriniai matavimai su patikra VĮ Registrų centre (be teisinės registracijos)</t>
  </si>
  <si>
    <t>Laikinas informacinis stendas</t>
  </si>
  <si>
    <t>Dokumentų sutvarkymas (pagal SLD užbaigimo aktas ir (ar) deklaracijos)</t>
  </si>
  <si>
    <t>ESO dalis (suma, kurią tiekėjui reikia tik įsivertinti savo pasiūlyme)</t>
  </si>
  <si>
    <t>1.      APŠVIETIMO TINKLŲ STATYBOS MONTAVIMO DARBAI.</t>
  </si>
  <si>
    <t>1.1.            </t>
  </si>
  <si>
    <t>1.2.            </t>
  </si>
  <si>
    <t>1.3.            </t>
  </si>
  <si>
    <t>1.4.            </t>
  </si>
  <si>
    <t>1.5.            </t>
  </si>
  <si>
    <t>1.6.            </t>
  </si>
  <si>
    <t>1.7.            </t>
  </si>
  <si>
    <t>1.8.            </t>
  </si>
  <si>
    <t>1.9.            </t>
  </si>
  <si>
    <t>1.10.          </t>
  </si>
  <si>
    <t>1.11.          </t>
  </si>
  <si>
    <t>1.12.          </t>
  </si>
  <si>
    <t>1.13.          </t>
  </si>
  <si>
    <t>1.14.          </t>
  </si>
  <si>
    <t>1.15.          </t>
  </si>
  <si>
    <t>1.16.          </t>
  </si>
  <si>
    <t>1.17.          </t>
  </si>
  <si>
    <t>1.18.          </t>
  </si>
  <si>
    <t>1.19.          </t>
  </si>
  <si>
    <t>1.20.          </t>
  </si>
  <si>
    <t>1.21.          </t>
  </si>
  <si>
    <t>1.22.          </t>
  </si>
  <si>
    <r>
      <t>Galinės movos montavimas kabeliui 4x25 mm</t>
    </r>
    <r>
      <rPr>
        <vertAlign val="superscript"/>
        <sz val="12"/>
        <color theme="1"/>
        <rFont val="Times New Roman"/>
        <family val="1"/>
        <charset val="186"/>
      </rPr>
      <t>2</t>
    </r>
  </si>
  <si>
    <t>1.23.          </t>
  </si>
  <si>
    <t>1.24.          </t>
  </si>
  <si>
    <t>1.25.          </t>
  </si>
  <si>
    <t>1.26.          </t>
  </si>
  <si>
    <t>1.27.          </t>
  </si>
  <si>
    <t>1.28.          </t>
  </si>
  <si>
    <t>1.29.          </t>
  </si>
  <si>
    <t>1.30.          </t>
  </si>
  <si>
    <t>1.31.          </t>
  </si>
  <si>
    <t>1.32.          </t>
  </si>
  <si>
    <t>2.      APŠVIETIMO TINKLŲ BYLOS MEDŽIAGŲ ŽINIARAŠTIS</t>
  </si>
  <si>
    <t>2.1.            </t>
  </si>
  <si>
    <t>2.2.            </t>
  </si>
  <si>
    <t>2.3.            </t>
  </si>
  <si>
    <t>2.4.            </t>
  </si>
  <si>
    <t>2.5.            </t>
  </si>
  <si>
    <t>2.6.            </t>
  </si>
  <si>
    <t>2.7.            </t>
  </si>
  <si>
    <t>2.8.            </t>
  </si>
  <si>
    <r>
      <t>Galinė mova kabeliui 4x25 mm</t>
    </r>
    <r>
      <rPr>
        <vertAlign val="superscript"/>
        <sz val="12"/>
        <color theme="1"/>
        <rFont val="Times New Roman"/>
        <family val="1"/>
        <charset val="186"/>
      </rPr>
      <t>2</t>
    </r>
  </si>
  <si>
    <t>2.9.            </t>
  </si>
  <si>
    <t>2.10.          </t>
  </si>
  <si>
    <t>2.11.          </t>
  </si>
  <si>
    <t>2.12.          </t>
  </si>
  <si>
    <t>2.13.          </t>
  </si>
  <si>
    <t>2.14.          </t>
  </si>
  <si>
    <t>2.15.          </t>
  </si>
  <si>
    <t>2.16.          </t>
  </si>
  <si>
    <t>2.17.          </t>
  </si>
  <si>
    <t>2.18.          </t>
  </si>
  <si>
    <t>2.19.          </t>
  </si>
  <si>
    <t>2.20.          </t>
  </si>
  <si>
    <t>2.21.          </t>
  </si>
  <si>
    <t>2.22.          </t>
  </si>
  <si>
    <t>2.23.          </t>
  </si>
  <si>
    <t>2.24.          </t>
  </si>
  <si>
    <t>2.25.          </t>
  </si>
  <si>
    <t>2.26.          </t>
  </si>
  <si>
    <t>2.27.          </t>
  </si>
  <si>
    <t>- Įžeminimo elektrodas d 14,2 mm - vnt.6</t>
  </si>
  <si>
    <t>- Sujungimo movos-5 vnt.</t>
  </si>
  <si>
    <t>- Plieninis antgalis  d 14,2 mm - vnt.1</t>
  </si>
  <si>
    <t>- Įkalimo galvutė  d 14,2 mm - vnt.1</t>
  </si>
  <si>
    <t>2.28.          </t>
  </si>
  <si>
    <t>2.29.          </t>
  </si>
  <si>
    <t>2.30.          </t>
  </si>
  <si>
    <r>
      <t xml:space="preserve">Vamzdžio HDPE </t>
    </r>
    <r>
      <rPr>
        <sz val="12"/>
        <color theme="1"/>
        <rFont val="Aptos Narrow"/>
        <family val="2"/>
      </rPr>
      <t>Ø</t>
    </r>
    <r>
      <rPr>
        <sz val="12"/>
        <color theme="1"/>
        <rFont val="Times New Roman"/>
        <family val="1"/>
        <charset val="186"/>
      </rPr>
      <t xml:space="preserve"> 25 paklojimas tranšėjoje</t>
    </r>
  </si>
  <si>
    <r>
      <t xml:space="preserve">Vamzdžio HDPE </t>
    </r>
    <r>
      <rPr>
        <sz val="12"/>
        <color theme="1"/>
        <rFont val="Aptos Narrow"/>
        <family val="2"/>
      </rPr>
      <t>Ø</t>
    </r>
    <r>
      <rPr>
        <sz val="12"/>
        <color theme="1"/>
        <rFont val="Times New Roman"/>
        <family val="1"/>
        <charset val="186"/>
      </rPr>
      <t>75 paklojimas tranšėjoje</t>
    </r>
  </si>
  <si>
    <r>
      <t xml:space="preserve">Vamzdžio HDPE </t>
    </r>
    <r>
      <rPr>
        <sz val="12"/>
        <color theme="1"/>
        <rFont val="Aptos Narrow"/>
        <family val="2"/>
      </rPr>
      <t>Ø</t>
    </r>
    <r>
      <rPr>
        <sz val="12"/>
        <color theme="1"/>
        <rFont val="Times New Roman"/>
        <family val="1"/>
        <charset val="186"/>
      </rPr>
      <t>75 paklojimas tranšėjoje uždaru būdu</t>
    </r>
  </si>
  <si>
    <t>Apšvietimo dalis</t>
  </si>
  <si>
    <r>
      <t xml:space="preserve">Vamzdis HDPE </t>
    </r>
    <r>
      <rPr>
        <sz val="12"/>
        <color theme="1"/>
        <rFont val="Aptos Narrow"/>
        <family val="2"/>
      </rPr>
      <t>Ø</t>
    </r>
    <r>
      <rPr>
        <sz val="12"/>
        <color theme="1"/>
        <rFont val="Times New Roman"/>
        <family val="1"/>
        <charset val="186"/>
      </rPr>
      <t>75</t>
    </r>
  </si>
  <si>
    <r>
      <t xml:space="preserve">Vamzdis HDPE </t>
    </r>
    <r>
      <rPr>
        <sz val="12"/>
        <color theme="1"/>
        <rFont val="Aptos Narrow"/>
        <family val="2"/>
      </rPr>
      <t>Ø</t>
    </r>
    <r>
      <rPr>
        <sz val="12"/>
        <color theme="1"/>
        <rFont val="Times New Roman"/>
        <family val="1"/>
        <charset val="186"/>
      </rPr>
      <t>25</t>
    </r>
  </si>
  <si>
    <r>
      <t xml:space="preserve">Vamzdis HDPE </t>
    </r>
    <r>
      <rPr>
        <sz val="12"/>
        <color theme="1"/>
        <rFont val="Aptos Narrow"/>
        <family val="2"/>
      </rPr>
      <t>Ø</t>
    </r>
    <r>
      <rPr>
        <sz val="12"/>
        <color theme="1"/>
        <rFont val="Times New Roman"/>
        <family val="1"/>
        <charset val="186"/>
      </rPr>
      <t>75 uždaru būdu</t>
    </r>
  </si>
  <si>
    <t>Cilindrinė 4000 mm virš žemės, įleidžiama į pamatą. Karštai cinkuota su įleidžiamomis durelėmis, su kontaktų rinkle ir saugikliu. RAL7024</t>
  </si>
  <si>
    <t>Cilindrinė 6000 mm virš žemės, įleidžiama į pamatą. Karštai cinkuota su įleidžiamomis durelėmis, su kontaktų rinkle ir saugikliu. RAL7024</t>
  </si>
  <si>
    <t>Cilindrinė 6000 mm virš žemės, įleidžiama į pamatą. Karštai cinkuota su įleidžiamomis durelėmis, su kontaktų rinkle ir saugikliu. RAL9004</t>
  </si>
  <si>
    <t>Cilindrinė 8000 mm virš žemės, įleidžiama į pamatą. Karštai cinkuota su įleidžiamomis durelėmis, su kontaktų rinkle ir saugikliu. RAL9004</t>
  </si>
  <si>
    <t>Dekoratyvinis lauko šviestuvas su LED šviesos šaltiniu. 2700K, 28 W, IP66. RAL7024</t>
  </si>
  <si>
    <t>Įžeminimo kontūras atramai ne daugiau 30 omų. Komplekte:</t>
  </si>
  <si>
    <t>Elektroninių ryšių (telekomunikacijų) dalis</t>
  </si>
  <si>
    <t>TS 2.2, 2.3</t>
  </si>
  <si>
    <t>2.15.        </t>
  </si>
  <si>
    <t>2.16.        </t>
  </si>
  <si>
    <t>2.17.        </t>
  </si>
  <si>
    <t>2.18.        </t>
  </si>
  <si>
    <t>2.19.        </t>
  </si>
  <si>
    <t>2.20.        </t>
  </si>
  <si>
    <t>2.21.        </t>
  </si>
  <si>
    <t>2.22.        </t>
  </si>
  <si>
    <t>Apsauginės signalizacijos dalis</t>
  </si>
  <si>
    <t xml:space="preserve">Mato vnt. </t>
  </si>
  <si>
    <t>G/b pakopa 1200x400x150mm (Natūrali spalva-pilka, šiurkštintas paviršius)</t>
  </si>
  <si>
    <t>G/b pakopa 1200x450x150mm (Natūrali spalva-pilka, šiurkštintas paviršius)</t>
  </si>
  <si>
    <t>Žymėjimas</t>
  </si>
  <si>
    <t xml:space="preserve"> Ø10 S500, tinklas 10/10/150/150</t>
  </si>
  <si>
    <t xml:space="preserve">LST EN 206-1:2014 </t>
  </si>
  <si>
    <t xml:space="preserve">Ø10 S500, tinklas 10/10/150/150 </t>
  </si>
  <si>
    <t>Monolit. g/b pandusas 1500x1200x134/300 mm (Natūrali spalva-pilka, šiurkštintas paviršius)</t>
  </si>
  <si>
    <t xml:space="preserve">Monolitinio g/b pagrindas iš betono </t>
  </si>
  <si>
    <t xml:space="preserve">Surenkamo g/b pakopos </t>
  </si>
  <si>
    <t>8.2 kg/m2; 159.08 kg</t>
  </si>
  <si>
    <t>8.2 kg/m2; 75.6 kg</t>
  </si>
  <si>
    <t>Betonas C30/37 W8 F200 XF4</t>
  </si>
  <si>
    <r>
      <t xml:space="preserve">Medžių grupių šaknų apsaugos zonos aptvėrimas statybiniu tinklu </t>
    </r>
    <r>
      <rPr>
        <u/>
        <sz val="12"/>
        <color theme="1"/>
        <rFont val="Times New Roman"/>
        <family val="1"/>
        <charset val="186"/>
      </rPr>
      <t>10 tiesinių metrų</t>
    </r>
    <r>
      <rPr>
        <sz val="12"/>
        <color theme="1"/>
        <rFont val="Times New Roman"/>
        <family val="1"/>
        <charset val="186"/>
      </rPr>
      <t>:</t>
    </r>
  </si>
  <si>
    <t>Fontano technologinė dalis</t>
  </si>
  <si>
    <t>Fontano kapsulė Ø160:
•	NP (AISI304) kapsulė su standumo briaunomis ir antvamzdžiais vamzdelio ir elektros laidų įvedimui/išvedimui
•	LED tipo šviestuvas su NP dangteliu, NP (AISI316) korpusu, centrine anga; 9x3 W 24VDC IP68</t>
  </si>
  <si>
    <t>“Rūko” sistema:
•	Aukšto slėgio siurblys su slėgio reguliatoriumi 1,5 kW 380V
•	Purkštukai 5,2 l/h – 73 vnt
•	Aukšto slėgio vamzdelis 10 mm
•	Aukšto slėgio vamzdelis 4 mm
•	Greitos jungtys 10 mm
•	Greitos jungtys 4 mm
•	Jungiamosios detalės su vidiniu sriegiu
•	Detalės purkštukų tvirtinimui
•	Alkūnės
•	Trišakiai
•	Aklės
•	Aukšto slėgio vamzdynas Ø4/10 mm nuo įrangos patalpos iki fontano išorinių įrenginių</t>
  </si>
  <si>
    <t>Vandens minkštinimo filtras rūko sistemai; ne mažiau 1,2 m3/val</t>
  </si>
  <si>
    <t xml:space="preserve">Valdymo ir automatikos elektromechaninis skydas </t>
  </si>
  <si>
    <t>Elektros ir instaliacinių medžiagų komplektas: savitakinis PVC vamzdynas Ø160 fontano zonoje; spaudiminis vamzdynas (PE/PVC) technologinių įrenginių aprišimui techninėje patalpoje; elektros kabeliai H07RN-F apsauginiuose šarvuose Ø20 nuo šviestuvų kapsulėse iki techninės patalpos; elektros kabeliai technologinių įrenginių pajungimui techninėje patalpoje</t>
  </si>
  <si>
    <t>Drėgmės surinkėjas techninei patalpai max 0,4
kW 230V, ne mažiau 220 m3/val, ne mažiau 0,3 ltr/val (kai patalpos t=+20º, drėgmė 70%)</t>
  </si>
  <si>
    <t>Drenažinis siurblys (žemo paėmimo) ne mažiau 0,5 kW ~220V 4 m3/h h-8 m</t>
  </si>
  <si>
    <t>Fontano technologinės dalies sumontavimo darbai</t>
  </si>
  <si>
    <t>Fontano paleidimas, derinimas, personalo apmokymas</t>
  </si>
  <si>
    <t xml:space="preserve">2. </t>
  </si>
  <si>
    <r>
      <t xml:space="preserve"> </t>
    </r>
    <r>
      <rPr>
        <b/>
        <sz val="12"/>
        <color theme="1"/>
        <rFont val="Times New Roman"/>
        <family val="1"/>
        <charset val="186"/>
      </rPr>
      <t xml:space="preserve"> 1. Pastaba:</t>
    </r>
    <r>
      <rPr>
        <sz val="12"/>
        <color theme="1"/>
        <rFont val="Times New Roman"/>
        <family val="1"/>
        <charset val="186"/>
      </rPr>
      <t xml:space="preserve"> technologinės dalies žiniaraštyje nenumatomi statybiniai fontano darbai (kasimas, betonavimas, hidroizoliacija, apdaila, angų gręžimas/užtaisymas, įvadų/išvadų techninėje patalpoje atvedimas), techninės įrangos patalpos įrengimas, techninės patalpos apšvietimas, šildymas, vėdinimas. </t>
    </r>
    <r>
      <rPr>
        <b/>
        <sz val="12"/>
        <color theme="1"/>
        <rFont val="Times New Roman"/>
        <family val="1"/>
        <charset val="186"/>
      </rPr>
      <t>2.</t>
    </r>
    <r>
      <rPr>
        <sz val="12"/>
        <color theme="1"/>
        <rFont val="Times New Roman"/>
        <family val="1"/>
        <charset val="186"/>
      </rPr>
      <t xml:space="preserve"> Žr. LVN dalies priede Nr.5</t>
    </r>
  </si>
  <si>
    <t>Žr. LVN dalies priede Nr. 6</t>
  </si>
  <si>
    <t>Šildymo ir vėdinimo sistema</t>
  </si>
  <si>
    <t>Buitinis ventiliatorius montuojamas į plastikinį vamzdį Øvid.100, oro kiekis ≥50 m3/h, slėgis ≥50 Pa, su drėgmės jutikliu, 50 W, 230 V</t>
  </si>
  <si>
    <t>Elektrinis radiatorius su termostatu ir kištuku į kištukinį lizdą, saugos klasė ≥IP24, aliuminiu, milteliniu būdu dažytu korpusu, galia ≥700 W, 230 V</t>
  </si>
  <si>
    <t>PVC nuotekų vamzdis, Ø110, sienutės storis ≥3,2, klasė SN8 (lauko nuotekų tinklams)</t>
  </si>
  <si>
    <t>Plieninis virinamas vamzdis, gruntuotas ir dažytas antikoroziniais dažais (juoda spalva) DN125</t>
  </si>
  <si>
    <t>Plieninė virinama alkūnė, DN125, 90°, gruntuota ir dažyta antikoroziniais dažais (juoda spalva)</t>
  </si>
  <si>
    <t>Betono pamatas plieniniam vamzdžiui (betonuojama vietoje)</t>
  </si>
  <si>
    <t>Ø5 plieninė armatūra</t>
  </si>
  <si>
    <t>2.8</t>
  </si>
  <si>
    <t>2.9</t>
  </si>
  <si>
    <t>2.10</t>
  </si>
  <si>
    <t>6. Projektuojamų įrenginių, suolų  ir kitos mažosios architektūros įrenginių darbų kiekius žiūrėti mažosios architektūros dalyje.</t>
  </si>
  <si>
    <t>PVC alkūnė Ø110, 90°</t>
  </si>
  <si>
    <t>PVC trišakis Ø110x Ø50</t>
  </si>
  <si>
    <t>Ø130 plieninis tinklas / grotelės, virinama į vamzdį</t>
  </si>
  <si>
    <r>
      <t>Bendra</t>
    </r>
    <r>
      <rPr>
        <b/>
        <sz val="12"/>
        <rFont val="Times New Roman"/>
        <family val="1"/>
        <charset val="186"/>
      </rPr>
      <t xml:space="preserve"> (1 - 12 pozicijų suma)</t>
    </r>
    <r>
      <rPr>
        <b/>
        <sz val="12"/>
        <color rgb="FFFF0000"/>
        <rFont val="Times New Roman"/>
        <family val="1"/>
        <charset val="186"/>
      </rPr>
      <t xml:space="preserve"> </t>
    </r>
    <r>
      <rPr>
        <b/>
        <sz val="12"/>
        <color theme="1"/>
        <rFont val="Times New Roman"/>
        <family val="1"/>
        <charset val="186"/>
      </rPr>
      <t>pasiūlymo kaina (Eur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</si>
</sst>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Calibri"/>
      <family val="2"/>
      <scheme val="minor"/>
    </font>
    <font>
      <sz val="12"/>
      <color theme="1"/>
      <name val="Times New Roman"/>
      <family val="1"/>
      <charset val="186"/>
    </font>
    <font>
      <sz val="12"/>
      <color rgb="FFEE0000"/>
      <name val="Times New Roman"/>
      <family val="1"/>
      <charset val="186"/>
    </font>
    <font>
      <vertAlign val="superscript"/>
      <sz val="12"/>
      <color theme="1"/>
      <name val="Times New Roman"/>
      <family val="1"/>
      <charset val="186"/>
    </font>
    <font>
      <b/>
      <sz val="12"/>
      <color theme="1"/>
      <name val="Times New Roman"/>
      <family val="1"/>
      <charset val="186"/>
    </font>
    <font>
      <b/>
      <sz val="12"/>
      <color rgb="FFFF0000"/>
      <name val="Times New Roman"/>
      <family val="1"/>
      <charset val="186"/>
    </font>
    <font>
      <sz val="12"/>
      <color rgb="FF000000"/>
      <name val="Times New Roman"/>
      <family val="1"/>
      <charset val="186"/>
    </font>
    <font>
      <vertAlign val="superscript"/>
      <sz val="12"/>
      <color rgb="FF000000"/>
      <name val="Times New Roman"/>
      <family val="1"/>
      <charset val="186"/>
    </font>
    <font>
      <i/>
      <sz val="12"/>
      <color theme="1"/>
      <name val="Times New Roman"/>
      <family val="1"/>
      <charset val="186"/>
    </font>
    <font>
      <b/>
      <i/>
      <sz val="12"/>
      <color theme="1"/>
      <name val="Times New Roman"/>
      <family val="1"/>
      <charset val="186"/>
    </font>
    <font>
      <i/>
      <vertAlign val="superscript"/>
      <sz val="12"/>
      <color theme="1"/>
      <name val="Times New Roman"/>
      <family val="1"/>
      <charset val="186"/>
    </font>
    <font>
      <sz val="12"/>
      <color rgb="FFFF0000"/>
      <name val="Times New Roman"/>
      <family val="1"/>
      <charset val="186"/>
    </font>
    <font>
      <b/>
      <sz val="12"/>
      <color rgb="FF000000"/>
      <name val="Times New Roman"/>
      <family val="1"/>
      <charset val="186"/>
    </font>
    <font>
      <u/>
      <sz val="12"/>
      <color theme="1"/>
      <name val="Times New Roman"/>
      <family val="1"/>
      <charset val="186"/>
    </font>
    <font>
      <sz val="12"/>
      <color rgb="FF0070C0"/>
      <name val="Times New Roman"/>
      <family val="1"/>
      <charset val="186"/>
    </font>
    <font>
      <i/>
      <sz val="12"/>
      <color rgb="FF000000"/>
      <name val="Times New Roman"/>
      <family val="1"/>
      <charset val="186"/>
    </font>
    <font>
      <sz val="12"/>
      <color rgb="FF333745"/>
      <name val="Times New Roman"/>
      <family val="1"/>
      <charset val="186"/>
    </font>
    <font>
      <b/>
      <sz val="12"/>
      <color rgb="FF2A2B2E"/>
      <name val="Times New Roman"/>
      <family val="1"/>
      <charset val="186"/>
    </font>
    <font>
      <b/>
      <sz val="12"/>
      <name val="Times New Roman"/>
      <family val="1"/>
      <charset val="186"/>
    </font>
    <font>
      <sz val="12"/>
      <name val="Times New Roman"/>
      <family val="1"/>
      <charset val="186"/>
    </font>
    <font>
      <sz val="11"/>
      <name val="Calibri"/>
      <family val="2"/>
      <scheme val="minor"/>
    </font>
    <font>
      <sz val="12"/>
      <color theme="1"/>
      <name val="Aptos Narrow"/>
      <family val="2"/>
    </font>
    <font>
      <b/>
      <sz val="11"/>
      <color rgb="FFFF0000"/>
      <name val="Calibri"/>
      <family val="2"/>
      <charset val="186"/>
      <scheme val="minor"/>
    </font>
  </fonts>
  <fills count="2">
    <fill>
      <patternFill patternType="none"/>
    </fill>
    <fill>
      <patternFill patternType="gray125"/>
    </fill>
  </fills>
  <borders count="92">
    <border>
      <left/>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right/>
      <top style="medium">
        <color rgb="FF000000"/>
      </top>
      <bottom/>
      <diagonal/>
    </border>
    <border>
      <left/>
      <right style="thin">
        <color indexed="64"/>
      </right>
      <top style="medium">
        <color indexed="64"/>
      </top>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ck">
        <color indexed="64"/>
      </top>
      <bottom/>
      <diagonal/>
    </border>
    <border>
      <left style="medium">
        <color indexed="64"/>
      </left>
      <right/>
      <top style="medium">
        <color indexed="64"/>
      </top>
      <bottom style="thick">
        <color indexed="64"/>
      </bottom>
      <diagonal/>
    </border>
    <border>
      <left style="medium">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thin">
        <color indexed="64"/>
      </right>
      <top/>
      <bottom/>
      <diagonal/>
    </border>
    <border>
      <left style="medium">
        <color indexed="64"/>
      </left>
      <right/>
      <top style="medium">
        <color rgb="FF000000"/>
      </top>
      <bottom style="medium">
        <color rgb="FF000000"/>
      </bottom>
      <diagonal/>
    </border>
    <border>
      <left/>
      <right style="thin">
        <color indexed="64"/>
      </right>
      <top style="medium">
        <color indexed="64"/>
      </top>
      <bottom style="thin">
        <color indexed="64"/>
      </bottom>
      <diagonal/>
    </border>
  </borders>
  <cellStyleXfs count="1">
    <xf numFmtId="0" fontId="0" fillId="0" borderId="0"/>
  </cellStyleXfs>
  <cellXfs count="419">
    <xf numFmtId="0" fontId="0" fillId="0" borderId="0" xfId="0"/>
    <xf numFmtId="0" fontId="2" fillId="0" borderId="0" xfId="0" applyFont="1" applyProtection="1">
      <protection locked="0"/>
    </xf>
    <xf numFmtId="0" fontId="2" fillId="0" borderId="0" xfId="0" applyFont="1" applyAlignment="1" applyProtection="1">
      <alignment horizontal="center"/>
      <protection locked="0"/>
    </xf>
    <xf numFmtId="0" fontId="5" fillId="0" borderId="0" xfId="0" applyFont="1" applyProtection="1">
      <protection locked="0"/>
    </xf>
    <xf numFmtId="0" fontId="5" fillId="0" borderId="22"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0" xfId="0" applyFont="1" applyBorder="1" applyAlignment="1" applyProtection="1">
      <alignment horizontal="center"/>
      <protection locked="0"/>
    </xf>
    <xf numFmtId="2" fontId="2" fillId="0" borderId="21" xfId="0" applyNumberFormat="1" applyFont="1" applyBorder="1" applyAlignment="1" applyProtection="1">
      <alignment horizontal="center" vertical="center" wrapText="1"/>
      <protection locked="0"/>
    </xf>
    <xf numFmtId="0" fontId="2" fillId="0" borderId="28" xfId="0" applyFont="1" applyBorder="1" applyAlignment="1" applyProtection="1">
      <alignment horizontal="center"/>
      <protection locked="0"/>
    </xf>
    <xf numFmtId="0" fontId="2" fillId="0" borderId="33"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2" fontId="5" fillId="0" borderId="10" xfId="0" applyNumberFormat="1" applyFont="1" applyBorder="1" applyAlignment="1" applyProtection="1">
      <alignment horizontal="center" vertical="center" wrapText="1"/>
      <protection locked="0"/>
    </xf>
    <xf numFmtId="2" fontId="2" fillId="0" borderId="11" xfId="0" applyNumberFormat="1" applyFont="1" applyBorder="1" applyAlignment="1" applyProtection="1">
      <alignment horizont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2" fontId="2" fillId="0" borderId="0" xfId="0" applyNumberFormat="1"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5" fillId="0" borderId="10" xfId="0" applyFont="1" applyBorder="1" applyAlignment="1" applyProtection="1">
      <alignment vertical="center" wrapText="1"/>
      <protection locked="0"/>
    </xf>
    <xf numFmtId="2" fontId="2" fillId="0" borderId="10" xfId="0" applyNumberFormat="1" applyFont="1" applyBorder="1" applyAlignment="1" applyProtection="1">
      <alignment horizontal="center" vertical="center" wrapText="1"/>
      <protection locked="0"/>
    </xf>
    <xf numFmtId="2" fontId="2" fillId="0" borderId="11" xfId="0" applyNumberFormat="1"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2" fillId="0" borderId="0" xfId="0" applyFont="1" applyAlignment="1" applyProtection="1">
      <alignment horizontal="justify" vertical="center"/>
      <protection locked="0"/>
    </xf>
    <xf numFmtId="0" fontId="2" fillId="0" borderId="5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51"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2" xfId="0" applyFont="1" applyBorder="1" applyAlignment="1" applyProtection="1">
      <alignment vertical="center" wrapText="1"/>
      <protection locked="0"/>
    </xf>
    <xf numFmtId="0" fontId="2" fillId="0" borderId="0" xfId="0" applyFont="1" applyAlignment="1" applyProtection="1">
      <alignment wrapText="1"/>
      <protection locked="0"/>
    </xf>
    <xf numFmtId="0" fontId="5" fillId="0" borderId="48" xfId="0" applyFont="1" applyBorder="1" applyAlignment="1" applyProtection="1">
      <alignment horizontal="center" vertical="center"/>
      <protection locked="0"/>
    </xf>
    <xf numFmtId="0" fontId="2" fillId="0" borderId="48" xfId="0" applyFont="1" applyBorder="1" applyAlignment="1" applyProtection="1">
      <alignment horizontal="center" vertical="center" wrapText="1"/>
      <protection locked="0"/>
    </xf>
    <xf numFmtId="2" fontId="2" fillId="0" borderId="35" xfId="0" applyNumberFormat="1" applyFont="1" applyBorder="1" applyAlignment="1" applyProtection="1">
      <alignment horizontal="center" vertical="center" wrapText="1"/>
      <protection locked="0"/>
    </xf>
    <xf numFmtId="0" fontId="2" fillId="0" borderId="91" xfId="0" applyFont="1" applyBorder="1" applyAlignment="1" applyProtection="1">
      <alignment horizontal="center" vertical="center"/>
      <protection locked="0"/>
    </xf>
    <xf numFmtId="2" fontId="2" fillId="0" borderId="0" xfId="0" applyNumberFormat="1" applyFont="1" applyProtection="1">
      <protection locked="0"/>
    </xf>
    <xf numFmtId="0" fontId="5" fillId="0" borderId="14" xfId="0" applyFont="1" applyBorder="1" applyAlignment="1" applyProtection="1">
      <alignment horizontal="center" vertical="center" wrapText="1"/>
      <protection locked="0"/>
    </xf>
    <xf numFmtId="0" fontId="5" fillId="0" borderId="84" xfId="0" applyFont="1" applyBorder="1" applyAlignment="1" applyProtection="1">
      <alignment horizontal="center" vertical="center" wrapText="1"/>
      <protection locked="0"/>
    </xf>
    <xf numFmtId="2" fontId="5" fillId="0" borderId="22" xfId="0" applyNumberFormat="1"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0" borderId="29" xfId="0" applyFont="1" applyBorder="1" applyAlignment="1" applyProtection="1">
      <alignment vertical="center"/>
      <protection locked="0"/>
    </xf>
    <xf numFmtId="2" fontId="2" fillId="0" borderId="29" xfId="0" applyNumberFormat="1" applyFont="1" applyBorder="1" applyAlignment="1" applyProtection="1">
      <alignment horizontal="center" vertical="center"/>
      <protection locked="0"/>
    </xf>
    <xf numFmtId="2" fontId="2" fillId="0" borderId="24" xfId="0" applyNumberFormat="1" applyFont="1" applyBorder="1" applyAlignment="1" applyProtection="1">
      <alignment horizontal="center" vertical="center"/>
      <protection locked="0"/>
    </xf>
    <xf numFmtId="2" fontId="2" fillId="0" borderId="32" xfId="0" applyNumberFormat="1"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2" fontId="2" fillId="0" borderId="50" xfId="0" applyNumberFormat="1" applyFont="1" applyBorder="1" applyAlignment="1" applyProtection="1">
      <alignment horizontal="center" vertical="center"/>
      <protection locked="0"/>
    </xf>
    <xf numFmtId="2" fontId="2" fillId="0" borderId="85" xfId="0" applyNumberFormat="1" applyFont="1" applyBorder="1" applyAlignment="1" applyProtection="1">
      <alignment horizontal="center" vertical="center"/>
      <protection locked="0"/>
    </xf>
    <xf numFmtId="0" fontId="0" fillId="0" borderId="0" xfId="0" applyProtection="1">
      <protection locked="0"/>
    </xf>
    <xf numFmtId="2" fontId="13" fillId="0" borderId="10" xfId="0" applyNumberFormat="1" applyFont="1" applyBorder="1" applyAlignment="1" applyProtection="1">
      <alignment horizontal="center" vertical="center" wrapText="1"/>
      <protection locked="0"/>
    </xf>
    <xf numFmtId="1" fontId="19" fillId="0" borderId="29" xfId="0" applyNumberFormat="1" applyFont="1" applyBorder="1" applyAlignment="1" applyProtection="1">
      <alignment vertical="center"/>
      <protection locked="0"/>
    </xf>
    <xf numFmtId="2" fontId="0" fillId="0" borderId="0" xfId="0" applyNumberFormat="1" applyProtection="1">
      <protection locked="0"/>
    </xf>
    <xf numFmtId="0" fontId="21" fillId="0" borderId="0" xfId="0" applyFont="1" applyProtection="1">
      <protection locked="0"/>
    </xf>
    <xf numFmtId="0" fontId="23" fillId="0" borderId="0" xfId="0" applyFont="1" applyProtection="1">
      <protection locked="0"/>
    </xf>
    <xf numFmtId="2" fontId="20" fillId="0" borderId="50" xfId="0" applyNumberFormat="1" applyFont="1" applyBorder="1" applyAlignment="1" applyProtection="1">
      <alignment horizontal="center" vertical="center"/>
      <protection locked="0"/>
    </xf>
    <xf numFmtId="0" fontId="5" fillId="0" borderId="22" xfId="0" applyFont="1" applyBorder="1" applyAlignment="1" applyProtection="1">
      <alignment horizontal="right" vertical="center"/>
      <protection locked="0"/>
    </xf>
    <xf numFmtId="0" fontId="5" fillId="0" borderId="23"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2" fillId="0" borderId="49"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22" xfId="0" applyFont="1" applyBorder="1" applyAlignment="1" applyProtection="1">
      <alignment horizontal="right"/>
      <protection locked="0"/>
    </xf>
    <xf numFmtId="0" fontId="5" fillId="0" borderId="23" xfId="0" applyFont="1" applyBorder="1" applyAlignment="1" applyProtection="1">
      <alignment horizontal="right"/>
      <protection locked="0"/>
    </xf>
    <xf numFmtId="0" fontId="5" fillId="0" borderId="11" xfId="0" applyFont="1" applyBorder="1" applyAlignment="1" applyProtection="1">
      <alignment horizontal="right"/>
      <protection locked="0"/>
    </xf>
    <xf numFmtId="0" fontId="5" fillId="0" borderId="2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2" xfId="0" applyFont="1" applyBorder="1" applyAlignment="1" applyProtection="1">
      <alignment horizontal="right" vertical="center" wrapText="1"/>
      <protection locked="0"/>
    </xf>
    <xf numFmtId="0" fontId="5" fillId="0" borderId="23" xfId="0" applyFont="1" applyBorder="1" applyAlignment="1" applyProtection="1">
      <alignment horizontal="right" vertical="center" wrapText="1"/>
      <protection locked="0"/>
    </xf>
    <xf numFmtId="0" fontId="5" fillId="0" borderId="11" xfId="0" applyFont="1" applyBorder="1" applyAlignment="1" applyProtection="1">
      <alignment horizontal="right" vertical="center" wrapText="1"/>
      <protection locked="0"/>
    </xf>
    <xf numFmtId="0" fontId="5" fillId="0" borderId="8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2" fontId="5" fillId="0" borderId="35" xfId="0" applyNumberFormat="1" applyFont="1" applyBorder="1" applyAlignment="1" applyProtection="1">
      <alignment horizontal="center" vertical="center" wrapText="1"/>
      <protection locked="0"/>
    </xf>
    <xf numFmtId="2" fontId="5" fillId="0" borderId="12" xfId="0" applyNumberFormat="1" applyFont="1" applyBorder="1" applyAlignment="1" applyProtection="1">
      <alignment horizontal="center" vertical="center" wrapText="1"/>
      <protection locked="0"/>
    </xf>
    <xf numFmtId="2" fontId="5" fillId="0" borderId="22" xfId="0" applyNumberFormat="1" applyFont="1" applyBorder="1" applyAlignment="1" applyProtection="1">
      <alignment horizontal="center" vertical="center" wrapText="1"/>
      <protection locked="0"/>
    </xf>
    <xf numFmtId="2" fontId="5" fillId="0" borderId="11" xfId="0" applyNumberFormat="1" applyFont="1" applyBorder="1" applyAlignment="1" applyProtection="1">
      <alignment horizontal="center" vertical="center" wrapText="1"/>
      <protection locked="0"/>
    </xf>
    <xf numFmtId="0" fontId="13" fillId="0" borderId="22" xfId="0" applyFont="1" applyBorder="1" applyAlignment="1" applyProtection="1">
      <alignment horizontal="right" vertical="center"/>
      <protection locked="0"/>
    </xf>
    <xf numFmtId="0" fontId="13" fillId="0" borderId="23" xfId="0" applyFont="1" applyBorder="1" applyAlignment="1" applyProtection="1">
      <alignment horizontal="right" vertical="center"/>
      <protection locked="0"/>
    </xf>
    <xf numFmtId="0" fontId="13" fillId="0" borderId="11" xfId="0" applyFont="1" applyBorder="1" applyAlignment="1" applyProtection="1">
      <alignment horizontal="right" vertical="center"/>
      <protection locked="0"/>
    </xf>
    <xf numFmtId="0" fontId="19" fillId="0" borderId="0" xfId="0" applyFont="1" applyAlignment="1" applyProtection="1">
      <alignment horizontal="center" wrapText="1"/>
      <protection locked="0"/>
    </xf>
    <xf numFmtId="2" fontId="13" fillId="0" borderId="44" xfId="0" applyNumberFormat="1" applyFont="1" applyBorder="1" applyAlignment="1" applyProtection="1">
      <alignment horizontal="center" vertical="center" wrapText="1"/>
      <protection locked="0"/>
    </xf>
    <xf numFmtId="2" fontId="13" fillId="0" borderId="45" xfId="0" applyNumberFormat="1" applyFont="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5" fillId="0" borderId="1"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justify" vertical="center" wrapText="1"/>
    </xf>
    <xf numFmtId="0" fontId="2" fillId="0" borderId="4"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2" fontId="2" fillId="0" borderId="21" xfId="0" applyNumberFormat="1"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justify" vertical="center" wrapText="1"/>
    </xf>
    <xf numFmtId="2" fontId="3" fillId="0" borderId="21" xfId="0" applyNumberFormat="1"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6" xfId="0" applyFont="1" applyBorder="1" applyAlignment="1" applyProtection="1">
      <alignment horizontal="center" vertical="center" wrapText="1"/>
    </xf>
    <xf numFmtId="2" fontId="2" fillId="0" borderId="0" xfId="0" applyNumberFormat="1" applyFont="1" applyAlignment="1" applyProtection="1">
      <alignment horizontal="center" vertical="center" wrapText="1"/>
    </xf>
    <xf numFmtId="2" fontId="5" fillId="0" borderId="10" xfId="0" applyNumberFormat="1" applyFont="1" applyBorder="1" applyAlignment="1" applyProtection="1">
      <alignment horizontal="center" vertical="center" wrapText="1"/>
    </xf>
    <xf numFmtId="2" fontId="2" fillId="0" borderId="31" xfId="0" applyNumberFormat="1" applyFont="1" applyBorder="1" applyAlignment="1" applyProtection="1">
      <alignment horizontal="center"/>
    </xf>
    <xf numFmtId="2" fontId="2" fillId="0" borderId="27" xfId="0" applyNumberFormat="1" applyFont="1" applyBorder="1" applyAlignment="1" applyProtection="1">
      <alignment horizontal="center"/>
    </xf>
    <xf numFmtId="0" fontId="5" fillId="0" borderId="40" xfId="0" applyFont="1" applyBorder="1" applyAlignment="1" applyProtection="1">
      <alignment vertical="center" wrapText="1"/>
    </xf>
    <xf numFmtId="0" fontId="5" fillId="0" borderId="42"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41" xfId="0" applyFont="1" applyBorder="1" applyAlignment="1" applyProtection="1">
      <alignment vertical="center" wrapText="1"/>
    </xf>
    <xf numFmtId="0" fontId="5" fillId="0" borderId="43"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9" xfId="0" applyFont="1" applyBorder="1" applyAlignment="1" applyProtection="1">
      <alignment vertical="center" wrapText="1"/>
    </xf>
    <xf numFmtId="0" fontId="5" fillId="0" borderId="4"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9" xfId="0" applyFont="1" applyBorder="1" applyAlignment="1" applyProtection="1">
      <alignment horizontal="justify" vertical="center" wrapText="1"/>
    </xf>
    <xf numFmtId="0" fontId="2" fillId="0" borderId="9"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9" fillId="0" borderId="9" xfId="0" applyFont="1" applyBorder="1" applyAlignment="1" applyProtection="1">
      <alignment horizontal="center" vertical="center" wrapText="1"/>
    </xf>
    <xf numFmtId="0" fontId="2" fillId="0" borderId="13" xfId="0" applyFont="1" applyBorder="1" applyAlignment="1" applyProtection="1">
      <alignment vertical="center" wrapText="1"/>
    </xf>
    <xf numFmtId="0" fontId="9" fillId="0" borderId="13" xfId="0" applyFont="1" applyBorder="1" applyAlignment="1" applyProtection="1">
      <alignment horizontal="center" vertical="center" wrapText="1"/>
    </xf>
    <xf numFmtId="0" fontId="2" fillId="0" borderId="10" xfId="0" applyFont="1" applyBorder="1" applyAlignment="1" applyProtection="1">
      <alignment vertical="center" wrapText="1"/>
    </xf>
    <xf numFmtId="0" fontId="2" fillId="0" borderId="10" xfId="0" applyFont="1" applyBorder="1" applyAlignment="1" applyProtection="1">
      <alignment horizontal="left" vertical="center" wrapText="1"/>
    </xf>
    <xf numFmtId="0" fontId="2" fillId="0" borderId="22" xfId="0" applyFont="1" applyBorder="1" applyAlignment="1" applyProtection="1">
      <alignment vertical="center" wrapText="1"/>
    </xf>
    <xf numFmtId="2" fontId="2" fillId="0" borderId="23" xfId="0" applyNumberFormat="1" applyFont="1" applyBorder="1" applyAlignment="1" applyProtection="1">
      <alignment vertical="center" wrapText="1"/>
    </xf>
    <xf numFmtId="0" fontId="9" fillId="0" borderId="10" xfId="0" applyFont="1" applyBorder="1" applyAlignment="1" applyProtection="1">
      <alignment vertical="center" wrapText="1"/>
    </xf>
    <xf numFmtId="0" fontId="2" fillId="0" borderId="8" xfId="0" applyFont="1" applyBorder="1" applyAlignment="1" applyProtection="1">
      <alignment vertical="center" wrapText="1"/>
    </xf>
    <xf numFmtId="2" fontId="2" fillId="0" borderId="35" xfId="0" applyNumberFormat="1" applyFont="1" applyBorder="1" applyAlignment="1" applyProtection="1">
      <alignment vertical="center" wrapText="1"/>
    </xf>
    <xf numFmtId="0" fontId="9" fillId="0" borderId="8"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11" xfId="0" applyFont="1" applyBorder="1" applyAlignment="1" applyProtection="1">
      <alignment horizontal="justify" vertical="center" wrapText="1"/>
    </xf>
    <xf numFmtId="0" fontId="5" fillId="0" borderId="11" xfId="0" applyFont="1" applyBorder="1" applyAlignment="1" applyProtection="1">
      <alignment horizontal="center" vertical="center" wrapText="1"/>
    </xf>
    <xf numFmtId="2" fontId="5" fillId="0" borderId="23" xfId="0" applyNumberFormat="1"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2" fontId="2" fillId="0" borderId="4" xfId="0" applyNumberFormat="1" applyFont="1" applyBorder="1" applyAlignment="1" applyProtection="1">
      <alignment horizontal="center" vertical="center" wrapText="1"/>
    </xf>
    <xf numFmtId="2"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2" fontId="2" fillId="0" borderId="8" xfId="0" applyNumberFormat="1"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12" xfId="0" applyFont="1" applyBorder="1" applyAlignment="1" applyProtection="1">
      <alignment horizontal="center" vertical="center" wrapText="1"/>
    </xf>
    <xf numFmtId="2" fontId="2" fillId="0" borderId="12" xfId="0" applyNumberFormat="1" applyFont="1" applyBorder="1" applyAlignment="1" applyProtection="1">
      <alignment horizontal="center" vertical="center" wrapText="1"/>
    </xf>
    <xf numFmtId="2" fontId="2" fillId="0" borderId="37" xfId="0" applyNumberFormat="1" applyFont="1" applyBorder="1" applyAlignment="1" applyProtection="1">
      <alignment horizontal="center" vertical="center" wrapText="1"/>
    </xf>
    <xf numFmtId="0" fontId="2" fillId="0" borderId="47" xfId="0" applyFont="1" applyBorder="1" applyAlignment="1" applyProtection="1">
      <alignment vertical="center" wrapText="1"/>
    </xf>
    <xf numFmtId="2" fontId="2" fillId="0" borderId="10" xfId="0" applyNumberFormat="1"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2" fillId="0" borderId="23" xfId="0" applyFont="1" applyBorder="1" applyAlignment="1" applyProtection="1">
      <alignment vertical="center" wrapText="1"/>
    </xf>
    <xf numFmtId="2" fontId="2" fillId="0" borderId="23" xfId="0" applyNumberFormat="1" applyFont="1" applyBorder="1" applyAlignment="1" applyProtection="1">
      <alignment horizontal="center" vertical="center" wrapText="1"/>
    </xf>
    <xf numFmtId="0" fontId="2" fillId="0" borderId="11" xfId="0" applyFont="1" applyBorder="1" applyAlignment="1" applyProtection="1">
      <alignment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vertical="center" wrapText="1"/>
    </xf>
    <xf numFmtId="0" fontId="2" fillId="0" borderId="11" xfId="0" applyFont="1" applyBorder="1" applyAlignment="1" applyProtection="1">
      <alignment horizontal="left" vertical="center" wrapText="1"/>
    </xf>
    <xf numFmtId="2" fontId="2" fillId="0" borderId="22" xfId="0" applyNumberFormat="1" applyFont="1" applyBorder="1" applyAlignment="1" applyProtection="1">
      <alignment vertical="center" wrapText="1"/>
    </xf>
    <xf numFmtId="0" fontId="2" fillId="0" borderId="44" xfId="0" applyFont="1" applyBorder="1" applyAlignment="1" applyProtection="1">
      <alignment vertical="center" wrapText="1"/>
    </xf>
    <xf numFmtId="0" fontId="2" fillId="0" borderId="46" xfId="0" applyFont="1" applyBorder="1" applyAlignment="1" applyProtection="1">
      <alignment horizontal="left" vertical="center" wrapText="1"/>
    </xf>
    <xf numFmtId="2" fontId="2" fillId="0" borderId="11" xfId="0" applyNumberFormat="1" applyFont="1" applyBorder="1" applyAlignment="1" applyProtection="1">
      <alignment horizontal="center" vertical="center" wrapText="1"/>
    </xf>
    <xf numFmtId="2" fontId="2" fillId="0" borderId="10" xfId="0" applyNumberFormat="1" applyFont="1" applyBorder="1" applyAlignment="1" applyProtection="1">
      <alignment vertical="center" wrapText="1"/>
    </xf>
    <xf numFmtId="2" fontId="2" fillId="0" borderId="13" xfId="0" applyNumberFormat="1" applyFont="1" applyBorder="1" applyAlignment="1" applyProtection="1">
      <alignment vertical="center" wrapText="1"/>
    </xf>
    <xf numFmtId="2" fontId="2" fillId="0" borderId="8" xfId="0" applyNumberFormat="1" applyFont="1" applyBorder="1" applyAlignment="1" applyProtection="1">
      <alignment vertical="center" wrapText="1"/>
    </xf>
    <xf numFmtId="0" fontId="9" fillId="0" borderId="6" xfId="0" applyFont="1" applyBorder="1" applyAlignment="1" applyProtection="1">
      <alignment horizontal="left" vertical="center" wrapText="1"/>
    </xf>
    <xf numFmtId="2" fontId="5" fillId="0" borderId="4" xfId="0" applyNumberFormat="1" applyFont="1" applyBorder="1" applyAlignment="1" applyProtection="1">
      <alignment horizontal="center" vertical="center"/>
    </xf>
    <xf numFmtId="2" fontId="2" fillId="0" borderId="10" xfId="0" applyNumberFormat="1" applyFont="1" applyBorder="1" applyAlignment="1" applyProtection="1">
      <alignment horizontal="center" vertical="center"/>
    </xf>
    <xf numFmtId="2" fontId="2" fillId="0" borderId="31" xfId="0" applyNumberFormat="1" applyFont="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2" fillId="0" borderId="9" xfId="0" applyFont="1" applyBorder="1" applyAlignment="1" applyProtection="1">
      <alignment horizontal="left" vertical="center" wrapText="1" indent="1"/>
    </xf>
    <xf numFmtId="0" fontId="2" fillId="0" borderId="35"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2" fontId="2" fillId="0" borderId="6" xfId="0" applyNumberFormat="1" applyFont="1" applyBorder="1" applyAlignment="1" applyProtection="1">
      <alignment horizontal="center" vertical="center" wrapText="1"/>
    </xf>
    <xf numFmtId="0" fontId="2" fillId="0" borderId="0" xfId="0" applyFont="1" applyAlignment="1" applyProtection="1">
      <alignment horizontal="center" vertical="center" wrapText="1"/>
    </xf>
    <xf numFmtId="0" fontId="7" fillId="0" borderId="22" xfId="0" applyFont="1" applyBorder="1" applyAlignment="1" applyProtection="1">
      <alignment horizontal="center" vertical="center" wrapText="1"/>
    </xf>
    <xf numFmtId="0" fontId="2" fillId="0" borderId="0" xfId="0" applyFont="1" applyAlignment="1" applyProtection="1">
      <alignment vertical="center" wrapText="1"/>
    </xf>
    <xf numFmtId="0" fontId="2" fillId="0" borderId="1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center" vertical="center" wrapText="1"/>
    </xf>
    <xf numFmtId="0" fontId="2" fillId="0" borderId="9"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10" xfId="0" applyFont="1" applyBorder="1" applyAlignment="1" applyProtection="1">
      <alignment vertical="top" wrapText="1"/>
    </xf>
    <xf numFmtId="2" fontId="2" fillId="0" borderId="21" xfId="0" applyNumberFormat="1" applyFont="1" applyBorder="1" applyAlignment="1" applyProtection="1">
      <alignment vertical="top" wrapText="1"/>
    </xf>
    <xf numFmtId="0" fontId="2" fillId="0" borderId="36" xfId="0" applyFont="1" applyBorder="1" applyAlignment="1" applyProtection="1">
      <alignment vertical="center" wrapText="1"/>
    </xf>
    <xf numFmtId="49" fontId="2" fillId="0" borderId="9" xfId="0" applyNumberFormat="1" applyFont="1" applyBorder="1" applyAlignment="1" applyProtection="1">
      <alignment horizontal="left" vertical="center" wrapText="1" indent="15"/>
    </xf>
    <xf numFmtId="0" fontId="2" fillId="0" borderId="9" xfId="0" applyFont="1" applyBorder="1" applyAlignment="1" applyProtection="1">
      <alignment horizontal="left" vertical="center" wrapText="1" indent="15"/>
    </xf>
    <xf numFmtId="0" fontId="2" fillId="0" borderId="52" xfId="0" applyFont="1" applyBorder="1" applyAlignment="1" applyProtection="1">
      <alignment horizontal="left" vertical="center" wrapText="1" indent="1"/>
    </xf>
    <xf numFmtId="0" fontId="5" fillId="0" borderId="50"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2" fontId="2" fillId="0" borderId="50" xfId="0" applyNumberFormat="1"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2" fillId="0" borderId="10" xfId="0" applyFont="1" applyBorder="1" applyAlignment="1" applyProtection="1">
      <alignment horizontal="left" vertical="center" wrapText="1" indent="1"/>
    </xf>
    <xf numFmtId="0" fontId="5" fillId="0" borderId="10" xfId="0" applyFont="1" applyBorder="1" applyAlignment="1" applyProtection="1">
      <alignment horizontal="left" vertical="center" wrapText="1"/>
    </xf>
    <xf numFmtId="0" fontId="5" fillId="0" borderId="4" xfId="0" applyFont="1" applyBorder="1" applyAlignment="1" applyProtection="1">
      <alignment horizontal="center" vertical="center"/>
    </xf>
    <xf numFmtId="0" fontId="2" fillId="0" borderId="56" xfId="0" applyFont="1" applyBorder="1" applyAlignment="1" applyProtection="1">
      <alignment horizontal="center" vertical="center"/>
    </xf>
    <xf numFmtId="0" fontId="2" fillId="0" borderId="27" xfId="0" applyFont="1" applyBorder="1" applyAlignment="1" applyProtection="1">
      <alignment horizontal="center" vertical="center"/>
    </xf>
    <xf numFmtId="2" fontId="2" fillId="0" borderId="27" xfId="0" applyNumberFormat="1" applyFont="1" applyBorder="1" applyAlignment="1" applyProtection="1">
      <alignment horizontal="center" vertical="center"/>
    </xf>
    <xf numFmtId="2" fontId="5" fillId="0" borderId="21" xfId="0" applyNumberFormat="1" applyFont="1" applyBorder="1" applyAlignment="1" applyProtection="1">
      <alignment horizontal="center" vertical="center" wrapText="1"/>
    </xf>
    <xf numFmtId="0" fontId="13" fillId="0" borderId="4" xfId="0" applyFont="1" applyBorder="1" applyAlignment="1" applyProtection="1">
      <alignment horizontal="left" vertical="center" wrapText="1"/>
    </xf>
    <xf numFmtId="2" fontId="2" fillId="0" borderId="35" xfId="0" applyNumberFormat="1" applyFont="1" applyBorder="1" applyAlignment="1" applyProtection="1">
      <alignment horizontal="center" vertical="center" wrapText="1"/>
    </xf>
    <xf numFmtId="2" fontId="2" fillId="0" borderId="14" xfId="0" applyNumberFormat="1" applyFont="1" applyBorder="1" applyAlignment="1" applyProtection="1">
      <alignment horizontal="center" vertical="center" wrapText="1"/>
    </xf>
    <xf numFmtId="2" fontId="2" fillId="0" borderId="36" xfId="0" applyNumberFormat="1" applyFont="1" applyBorder="1" applyAlignment="1" applyProtection="1">
      <alignment horizontal="center" vertical="center" wrapText="1"/>
    </xf>
    <xf numFmtId="2" fontId="15" fillId="0" borderId="21" xfId="0" applyNumberFormat="1" applyFont="1" applyBorder="1" applyAlignment="1" applyProtection="1">
      <alignment horizontal="center" vertical="center" wrapText="1"/>
    </xf>
    <xf numFmtId="0" fontId="2" fillId="0" borderId="9" xfId="0" applyFont="1" applyBorder="1" applyAlignment="1" applyProtection="1">
      <alignment horizontal="right" vertical="center" wrapText="1" indent="2"/>
    </xf>
    <xf numFmtId="0" fontId="7" fillId="0" borderId="4" xfId="0" applyFont="1" applyBorder="1" applyAlignment="1" applyProtection="1">
      <alignment horizontal="center" vertical="center" wrapText="1"/>
    </xf>
    <xf numFmtId="0" fontId="2" fillId="0" borderId="8"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2" fillId="0" borderId="8"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35" xfId="0" applyFont="1" applyBorder="1" applyAlignment="1" applyProtection="1">
      <alignment horizontal="justify" vertical="center" wrapText="1"/>
    </xf>
    <xf numFmtId="2" fontId="2" fillId="0" borderId="35" xfId="0" applyNumberFormat="1" applyFont="1" applyBorder="1" applyAlignment="1" applyProtection="1">
      <alignment horizontal="center" vertical="center" wrapText="1"/>
    </xf>
    <xf numFmtId="0" fontId="2" fillId="0" borderId="6" xfId="0" applyFont="1" applyBorder="1" applyAlignment="1" applyProtection="1">
      <alignment horizontal="justify" vertical="center" wrapText="1"/>
    </xf>
    <xf numFmtId="0" fontId="13" fillId="0" borderId="6" xfId="0" applyFont="1" applyBorder="1" applyAlignment="1" applyProtection="1">
      <alignment horizontal="left" vertical="center" wrapText="1"/>
    </xf>
    <xf numFmtId="0" fontId="2" fillId="0" borderId="9" xfId="0" applyFont="1" applyBorder="1" applyAlignment="1" applyProtection="1">
      <alignment horizontal="left" vertical="center" wrapText="1" indent="2"/>
    </xf>
    <xf numFmtId="0" fontId="7" fillId="0" borderId="4" xfId="0" applyFont="1" applyBorder="1" applyAlignment="1" applyProtection="1">
      <alignment horizontal="left" vertical="center" wrapText="1"/>
    </xf>
    <xf numFmtId="0" fontId="7" fillId="0" borderId="8" xfId="0" applyFont="1" applyBorder="1" applyAlignment="1" applyProtection="1">
      <alignment horizontal="center" vertical="center" wrapText="1"/>
    </xf>
    <xf numFmtId="0" fontId="2" fillId="0" borderId="13" xfId="0" applyFont="1" applyBorder="1" applyAlignment="1" applyProtection="1">
      <alignment horizontal="left" vertical="center" wrapText="1"/>
    </xf>
    <xf numFmtId="0" fontId="7" fillId="0" borderId="13" xfId="0" applyFont="1" applyBorder="1" applyAlignment="1" applyProtection="1">
      <alignment horizontal="center" vertical="center" wrapText="1"/>
    </xf>
    <xf numFmtId="2" fontId="2" fillId="0" borderId="34" xfId="0" applyNumberFormat="1" applyFont="1" applyBorder="1" applyAlignment="1" applyProtection="1">
      <alignment horizontal="center" vertical="center"/>
    </xf>
    <xf numFmtId="2" fontId="2" fillId="0" borderId="57" xfId="0" applyNumberFormat="1" applyFont="1" applyBorder="1" applyAlignment="1" applyProtection="1">
      <alignment horizontal="center" vertical="center"/>
    </xf>
    <xf numFmtId="2" fontId="2" fillId="0" borderId="31" xfId="0" applyNumberFormat="1" applyFont="1" applyBorder="1" applyAlignment="1" applyProtection="1">
      <alignment horizontal="center" vertical="center"/>
    </xf>
    <xf numFmtId="2" fontId="2" fillId="0" borderId="34" xfId="0" applyNumberFormat="1" applyFont="1" applyBorder="1" applyAlignment="1" applyProtection="1">
      <alignment horizontal="center" vertical="center"/>
    </xf>
    <xf numFmtId="2" fontId="2" fillId="0" borderId="76" xfId="0" applyNumberFormat="1" applyFont="1" applyBorder="1" applyAlignment="1" applyProtection="1">
      <alignment horizontal="center" vertical="center"/>
    </xf>
    <xf numFmtId="2" fontId="2" fillId="0" borderId="11" xfId="0" applyNumberFormat="1" applyFont="1" applyBorder="1" applyAlignment="1" applyProtection="1">
      <alignment horizontal="center" vertical="center"/>
    </xf>
    <xf numFmtId="0" fontId="5" fillId="0" borderId="64"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89"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5" fillId="0" borderId="22" xfId="0" applyFont="1" applyBorder="1" applyAlignment="1" applyProtection="1">
      <alignment vertical="center" wrapText="1"/>
    </xf>
    <xf numFmtId="0" fontId="2" fillId="0" borderId="67"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71" xfId="0" applyFont="1" applyBorder="1" applyAlignment="1" applyProtection="1">
      <alignment vertical="center" wrapText="1"/>
    </xf>
    <xf numFmtId="0" fontId="2" fillId="0" borderId="71" xfId="0" applyFont="1" applyBorder="1" applyAlignment="1" applyProtection="1">
      <alignment horizontal="center" vertical="center" wrapText="1"/>
    </xf>
    <xf numFmtId="2" fontId="2" fillId="0" borderId="71" xfId="0" applyNumberFormat="1"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66" xfId="0" applyFont="1" applyBorder="1" applyAlignment="1" applyProtection="1">
      <alignment horizontal="center" vertical="center" wrapText="1"/>
    </xf>
    <xf numFmtId="0" fontId="2" fillId="0" borderId="17" xfId="0" applyFont="1" applyBorder="1" applyAlignment="1" applyProtection="1">
      <alignment vertical="center" wrapText="1"/>
    </xf>
    <xf numFmtId="0" fontId="2" fillId="0" borderId="17" xfId="0" applyFont="1" applyBorder="1" applyAlignment="1" applyProtection="1">
      <alignment horizontal="center" vertical="center" wrapText="1"/>
    </xf>
    <xf numFmtId="2" fontId="2" fillId="0" borderId="17" xfId="0" applyNumberFormat="1"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67"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2" fontId="2" fillId="0" borderId="20" xfId="0" applyNumberFormat="1" applyFont="1" applyBorder="1" applyAlignment="1" applyProtection="1">
      <alignment horizontal="center" vertical="center" wrapText="1"/>
    </xf>
    <xf numFmtId="0" fontId="2" fillId="0" borderId="58" xfId="0" applyFont="1" applyBorder="1" applyAlignment="1" applyProtection="1">
      <alignment horizontal="center" vertical="center" wrapText="1"/>
    </xf>
    <xf numFmtId="0" fontId="2" fillId="0" borderId="72" xfId="0" applyFont="1" applyBorder="1" applyAlignment="1" applyProtection="1">
      <alignment horizontal="center" vertical="center" wrapText="1"/>
    </xf>
    <xf numFmtId="0" fontId="2" fillId="0" borderId="73" xfId="0" applyFont="1" applyBorder="1" applyAlignment="1" applyProtection="1">
      <alignment horizontal="center" vertical="center" wrapText="1"/>
    </xf>
    <xf numFmtId="2" fontId="2" fillId="0" borderId="73" xfId="0" applyNumberFormat="1" applyFont="1" applyBorder="1" applyAlignment="1" applyProtection="1">
      <alignment horizontal="center" vertical="center" wrapText="1"/>
    </xf>
    <xf numFmtId="0" fontId="2" fillId="0" borderId="75" xfId="0" applyFont="1" applyBorder="1" applyAlignment="1" applyProtection="1">
      <alignment horizontal="center" vertical="center" wrapText="1"/>
    </xf>
    <xf numFmtId="0" fontId="2" fillId="0" borderId="66"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2" fontId="2" fillId="0" borderId="16" xfId="0" applyNumberFormat="1" applyFont="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68" xfId="0" applyFont="1" applyBorder="1" applyAlignment="1" applyProtection="1">
      <alignment horizontal="center" vertical="center" wrapText="1"/>
    </xf>
    <xf numFmtId="0" fontId="2" fillId="0" borderId="15" xfId="0" applyFont="1" applyBorder="1" applyAlignment="1" applyProtection="1">
      <alignment vertical="center" wrapText="1"/>
    </xf>
    <xf numFmtId="0" fontId="2" fillId="0" borderId="15" xfId="0" applyFont="1" applyBorder="1" applyAlignment="1" applyProtection="1">
      <alignment horizontal="center" vertical="center" wrapText="1"/>
    </xf>
    <xf numFmtId="2" fontId="2" fillId="0" borderId="15" xfId="0" applyNumberFormat="1"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74" xfId="0" applyFont="1" applyBorder="1" applyAlignment="1" applyProtection="1">
      <alignment vertical="center" wrapText="1"/>
    </xf>
    <xf numFmtId="0" fontId="2" fillId="0" borderId="74" xfId="0" applyFont="1" applyBorder="1" applyAlignment="1" applyProtection="1">
      <alignment horizontal="center" vertical="center" wrapText="1"/>
    </xf>
    <xf numFmtId="2" fontId="2" fillId="0" borderId="74" xfId="0" applyNumberFormat="1" applyFont="1" applyBorder="1" applyAlignment="1" applyProtection="1">
      <alignment horizontal="center" vertical="center" wrapText="1"/>
    </xf>
    <xf numFmtId="0" fontId="2" fillId="0" borderId="63" xfId="0" applyFont="1" applyBorder="1" applyAlignment="1" applyProtection="1">
      <alignment horizontal="center" vertical="center" wrapText="1"/>
    </xf>
    <xf numFmtId="0" fontId="5" fillId="0" borderId="90" xfId="0" applyFont="1" applyBorder="1" applyAlignment="1" applyProtection="1">
      <alignment horizontal="center" vertical="center" wrapText="1"/>
    </xf>
    <xf numFmtId="0" fontId="2" fillId="0" borderId="69" xfId="0" applyFont="1" applyBorder="1" applyAlignment="1" applyProtection="1">
      <alignment horizontal="center" vertical="center" wrapText="1"/>
    </xf>
    <xf numFmtId="0" fontId="2" fillId="0" borderId="61" xfId="0" applyFont="1" applyBorder="1" applyAlignment="1" applyProtection="1">
      <alignment vertical="center" wrapText="1"/>
    </xf>
    <xf numFmtId="0" fontId="2" fillId="0" borderId="61" xfId="0" applyFont="1" applyBorder="1" applyAlignment="1" applyProtection="1">
      <alignment horizontal="center" vertical="center" wrapText="1"/>
    </xf>
    <xf numFmtId="2" fontId="2" fillId="0" borderId="61" xfId="0" applyNumberFormat="1" applyFont="1" applyBorder="1" applyAlignment="1" applyProtection="1">
      <alignment horizontal="center" vertical="center" wrapText="1"/>
    </xf>
    <xf numFmtId="0" fontId="2" fillId="0" borderId="62" xfId="0" applyFont="1" applyBorder="1" applyAlignment="1" applyProtection="1">
      <alignment horizontal="center" vertical="center" wrapText="1"/>
    </xf>
    <xf numFmtId="2" fontId="2" fillId="0" borderId="19" xfId="0" applyNumberFormat="1" applyFont="1" applyBorder="1" applyAlignment="1" applyProtection="1">
      <alignment horizontal="center" vertical="center" wrapText="1"/>
    </xf>
    <xf numFmtId="0" fontId="5" fillId="0" borderId="11" xfId="0" applyFont="1" applyBorder="1" applyAlignment="1" applyProtection="1">
      <alignment vertical="center" wrapText="1"/>
    </xf>
    <xf numFmtId="0" fontId="5" fillId="0" borderId="6" xfId="0" applyFont="1" applyBorder="1" applyAlignment="1" applyProtection="1">
      <alignment horizontal="center" vertical="center"/>
    </xf>
    <xf numFmtId="2" fontId="2" fillId="0" borderId="27" xfId="0" applyNumberFormat="1" applyFont="1" applyFill="1" applyBorder="1" applyAlignment="1" applyProtection="1">
      <alignment horizontal="center" vertical="center"/>
    </xf>
    <xf numFmtId="2" fontId="2" fillId="0" borderId="31" xfId="0" applyNumberFormat="1" applyFont="1" applyFill="1" applyBorder="1" applyAlignment="1" applyProtection="1">
      <alignment horizontal="center" vertical="center"/>
    </xf>
    <xf numFmtId="2" fontId="2" fillId="0" borderId="34" xfId="0" applyNumberFormat="1" applyFont="1" applyFill="1" applyBorder="1" applyAlignment="1" applyProtection="1">
      <alignment horizontal="center" vertical="center"/>
    </xf>
    <xf numFmtId="2" fontId="2" fillId="0" borderId="57" xfId="0" applyNumberFormat="1" applyFont="1" applyFill="1" applyBorder="1" applyAlignment="1" applyProtection="1">
      <alignment horizontal="center" vertical="center"/>
    </xf>
    <xf numFmtId="2" fontId="2" fillId="0" borderId="31" xfId="0" applyNumberFormat="1" applyFont="1" applyFill="1" applyBorder="1" applyAlignment="1" applyProtection="1">
      <alignment horizontal="center" vertical="center"/>
    </xf>
    <xf numFmtId="2" fontId="2" fillId="0" borderId="27" xfId="0" applyNumberFormat="1" applyFont="1" applyFill="1" applyBorder="1" applyAlignment="1" applyProtection="1">
      <alignment horizontal="center" vertical="center"/>
    </xf>
    <xf numFmtId="0" fontId="2" fillId="0" borderId="18" xfId="0" applyFont="1" applyBorder="1" applyAlignment="1" applyProtection="1">
      <alignment vertical="center" wrapText="1"/>
    </xf>
    <xf numFmtId="0" fontId="2" fillId="0" borderId="73" xfId="0" applyFont="1" applyBorder="1" applyAlignment="1" applyProtection="1">
      <alignment horizontal="center" vertical="center" wrapText="1"/>
    </xf>
    <xf numFmtId="2" fontId="2" fillId="0" borderId="73" xfId="0" applyNumberFormat="1" applyFont="1" applyBorder="1" applyAlignment="1" applyProtection="1">
      <alignment horizontal="center" vertical="center" wrapText="1"/>
    </xf>
    <xf numFmtId="0" fontId="2" fillId="0" borderId="87" xfId="0" applyFont="1" applyBorder="1" applyAlignment="1" applyProtection="1">
      <alignment horizontal="center" vertical="center" wrapText="1"/>
    </xf>
    <xf numFmtId="2" fontId="2" fillId="0" borderId="18" xfId="0" applyNumberFormat="1" applyFont="1" applyBorder="1" applyAlignment="1" applyProtection="1">
      <alignment horizontal="center" vertical="center" wrapText="1"/>
    </xf>
    <xf numFmtId="0" fontId="2" fillId="0" borderId="88" xfId="0" applyFont="1" applyBorder="1" applyAlignment="1" applyProtection="1">
      <alignment horizontal="center" vertical="center" wrapText="1"/>
    </xf>
    <xf numFmtId="0" fontId="5" fillId="0" borderId="19" xfId="0" applyFont="1" applyBorder="1" applyAlignment="1" applyProtection="1">
      <alignment horizontal="left" vertical="center" wrapText="1"/>
    </xf>
    <xf numFmtId="0" fontId="2" fillId="0" borderId="86" xfId="0" applyFont="1" applyBorder="1" applyAlignment="1" applyProtection="1">
      <alignment horizontal="center" vertical="center" wrapText="1"/>
    </xf>
    <xf numFmtId="2" fontId="2" fillId="0" borderId="56" xfId="0" applyNumberFormat="1" applyFont="1" applyBorder="1" applyAlignment="1" applyProtection="1">
      <alignment horizontal="center" vertical="center"/>
    </xf>
    <xf numFmtId="0" fontId="5" fillId="0" borderId="44"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2" fontId="2" fillId="0" borderId="8"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2" fontId="2" fillId="0" borderId="13"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2" fontId="2" fillId="0" borderId="9" xfId="0" applyNumberFormat="1" applyFont="1" applyBorder="1" applyAlignment="1" applyProtection="1">
      <alignment horizontal="center" vertical="center" wrapText="1"/>
    </xf>
    <xf numFmtId="2" fontId="5" fillId="0" borderId="13" xfId="0" applyNumberFormat="1" applyFont="1" applyBorder="1" applyAlignment="1" applyProtection="1">
      <alignment horizontal="center" vertical="center" wrapText="1"/>
    </xf>
    <xf numFmtId="2" fontId="5" fillId="0" borderId="10" xfId="0" applyNumberFormat="1" applyFont="1" applyBorder="1" applyAlignment="1" applyProtection="1">
      <alignment vertical="center" wrapText="1"/>
    </xf>
    <xf numFmtId="2" fontId="2" fillId="0" borderId="9" xfId="0" applyNumberFormat="1" applyFont="1" applyBorder="1" applyAlignment="1" applyProtection="1">
      <alignment horizontal="center" vertical="center" wrapText="1"/>
    </xf>
    <xf numFmtId="0" fontId="5" fillId="0" borderId="82"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3" xfId="0" applyFont="1" applyBorder="1" applyAlignment="1" applyProtection="1">
      <alignment horizontal="justify" vertical="center" wrapText="1"/>
    </xf>
    <xf numFmtId="0" fontId="5" fillId="0" borderId="4" xfId="0" applyFont="1" applyBorder="1" applyAlignment="1" applyProtection="1">
      <alignment vertical="center" wrapText="1"/>
    </xf>
    <xf numFmtId="0" fontId="7" fillId="0" borderId="4" xfId="0" applyFont="1" applyBorder="1" applyAlignment="1" applyProtection="1">
      <alignment vertical="center" wrapText="1"/>
    </xf>
    <xf numFmtId="2" fontId="2" fillId="0" borderId="10" xfId="0" applyNumberFormat="1" applyFont="1" applyBorder="1" applyAlignment="1" applyProtection="1">
      <alignment horizontal="center"/>
    </xf>
    <xf numFmtId="0" fontId="5" fillId="0" borderId="23" xfId="0" applyFont="1" applyBorder="1" applyAlignment="1" applyProtection="1">
      <alignment horizontal="center" vertical="center" wrapText="1"/>
    </xf>
    <xf numFmtId="0" fontId="5" fillId="0" borderId="23" xfId="0" applyFont="1" applyBorder="1" applyAlignment="1" applyProtection="1">
      <alignment vertical="center" wrapText="1"/>
    </xf>
    <xf numFmtId="2" fontId="5" fillId="0" borderId="8" xfId="0" applyNumberFormat="1" applyFont="1" applyBorder="1" applyAlignment="1" applyProtection="1">
      <alignment horizontal="center" vertical="center" wrapText="1"/>
    </xf>
    <xf numFmtId="2" fontId="5" fillId="0" borderId="4" xfId="0" applyNumberFormat="1" applyFont="1" applyBorder="1" applyAlignment="1" applyProtection="1">
      <alignment vertical="center" wrapText="1"/>
    </xf>
    <xf numFmtId="0" fontId="5" fillId="0" borderId="51"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29" xfId="0" applyFont="1" applyBorder="1" applyAlignment="1" applyProtection="1">
      <alignment vertical="center"/>
    </xf>
    <xf numFmtId="0" fontId="2" fillId="0" borderId="51" xfId="0" applyFont="1" applyBorder="1" applyAlignment="1" applyProtection="1">
      <alignment horizontal="center" vertical="center"/>
    </xf>
    <xf numFmtId="0" fontId="2" fillId="0" borderId="29" xfId="0" applyFont="1" applyBorder="1" applyAlignment="1" applyProtection="1">
      <alignment vertical="center" wrapText="1"/>
    </xf>
    <xf numFmtId="0" fontId="2" fillId="0" borderId="29" xfId="0" applyFont="1" applyBorder="1" applyAlignment="1" applyProtection="1">
      <alignment horizontal="center" vertical="center"/>
    </xf>
    <xf numFmtId="2" fontId="2" fillId="0" borderId="29" xfId="0" applyNumberFormat="1"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24" xfId="0" applyFont="1" applyBorder="1" applyAlignment="1" applyProtection="1">
      <alignment vertical="center" wrapText="1"/>
    </xf>
    <xf numFmtId="0" fontId="2" fillId="0" borderId="24" xfId="0" applyFont="1" applyBorder="1" applyAlignment="1" applyProtection="1">
      <alignment horizontal="center" vertical="center"/>
    </xf>
    <xf numFmtId="2" fontId="2" fillId="0" borderId="24" xfId="0" applyNumberFormat="1"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32" xfId="0" applyFont="1" applyBorder="1" applyAlignment="1" applyProtection="1">
      <alignment vertical="center"/>
    </xf>
    <xf numFmtId="0" fontId="2" fillId="0" borderId="32" xfId="0" applyFont="1" applyBorder="1" applyAlignment="1" applyProtection="1">
      <alignment horizontal="center" vertical="center"/>
    </xf>
    <xf numFmtId="2" fontId="2" fillId="0" borderId="32" xfId="0" applyNumberFormat="1" applyFont="1" applyBorder="1" applyAlignment="1" applyProtection="1">
      <alignment horizontal="center" vertical="center"/>
    </xf>
    <xf numFmtId="2" fontId="2" fillId="0" borderId="32" xfId="0" applyNumberFormat="1" applyFont="1" applyBorder="1" applyAlignment="1" applyProtection="1">
      <alignment horizontal="center" vertical="center" wrapText="1"/>
    </xf>
    <xf numFmtId="0" fontId="5" fillId="0" borderId="48"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4" xfId="0" applyFont="1" applyBorder="1" applyAlignment="1" applyProtection="1">
      <alignment vertical="center"/>
    </xf>
    <xf numFmtId="2" fontId="5" fillId="0" borderId="24" xfId="0" applyNumberFormat="1" applyFont="1" applyBorder="1" applyAlignment="1" applyProtection="1">
      <alignment vertical="center"/>
    </xf>
    <xf numFmtId="0" fontId="2" fillId="0" borderId="52" xfId="0" applyFont="1" applyBorder="1" applyAlignment="1" applyProtection="1">
      <alignment horizontal="center" vertical="center"/>
    </xf>
    <xf numFmtId="0" fontId="2" fillId="0" borderId="50" xfId="0" applyFont="1" applyBorder="1" applyAlignment="1" applyProtection="1">
      <alignment vertical="center"/>
    </xf>
    <xf numFmtId="0" fontId="2" fillId="0" borderId="50" xfId="0" applyFont="1" applyBorder="1" applyAlignment="1" applyProtection="1">
      <alignment horizontal="center" vertical="center"/>
    </xf>
    <xf numFmtId="2" fontId="2" fillId="0" borderId="50" xfId="0" applyNumberFormat="1" applyFont="1" applyBorder="1" applyAlignment="1" applyProtection="1">
      <alignment horizontal="center" vertical="center"/>
    </xf>
    <xf numFmtId="2" fontId="12" fillId="0" borderId="50" xfId="0" applyNumberFormat="1" applyFont="1" applyBorder="1" applyAlignment="1" applyProtection="1">
      <alignment horizontal="center" vertical="center" wrapText="1"/>
    </xf>
    <xf numFmtId="0" fontId="2" fillId="0" borderId="50" xfId="0" applyFont="1" applyBorder="1" applyAlignment="1" applyProtection="1">
      <alignment vertical="center" wrapText="1"/>
    </xf>
    <xf numFmtId="0" fontId="2" fillId="0" borderId="29" xfId="0" applyFont="1" applyBorder="1" applyAlignment="1" applyProtection="1">
      <alignment vertical="center"/>
    </xf>
    <xf numFmtId="0" fontId="2" fillId="0" borderId="54" xfId="0" applyFont="1" applyBorder="1" applyAlignment="1" applyProtection="1">
      <alignment horizontal="center" vertical="center"/>
    </xf>
    <xf numFmtId="0" fontId="2" fillId="0" borderId="85" xfId="0" applyFont="1" applyBorder="1" applyAlignment="1" applyProtection="1">
      <alignment vertical="center"/>
    </xf>
    <xf numFmtId="0" fontId="2" fillId="0" borderId="85" xfId="0" applyFont="1" applyBorder="1" applyAlignment="1" applyProtection="1">
      <alignment horizontal="center" vertical="center"/>
    </xf>
    <xf numFmtId="2" fontId="2" fillId="0" borderId="85" xfId="0" applyNumberFormat="1" applyFont="1" applyBorder="1" applyAlignment="1" applyProtection="1">
      <alignment horizontal="center" vertical="center"/>
    </xf>
    <xf numFmtId="0" fontId="5" fillId="0" borderId="31" xfId="0" applyFont="1" applyBorder="1" applyAlignment="1" applyProtection="1">
      <alignment horizontal="center" vertical="center"/>
    </xf>
    <xf numFmtId="1" fontId="19" fillId="0" borderId="8" xfId="0" applyNumberFormat="1"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8" xfId="0" applyFont="1" applyBorder="1" applyAlignment="1" applyProtection="1">
      <alignment horizontal="center" vertical="center"/>
    </xf>
    <xf numFmtId="2" fontId="19" fillId="0" borderId="8" xfId="0" applyNumberFormat="1" applyFont="1" applyBorder="1" applyAlignment="1" applyProtection="1">
      <alignment horizontal="center" vertical="center"/>
    </xf>
    <xf numFmtId="1" fontId="19" fillId="0" borderId="9" xfId="0" applyNumberFormat="1"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9" xfId="0" applyFont="1" applyBorder="1" applyAlignment="1" applyProtection="1">
      <alignment horizontal="center" vertical="center"/>
    </xf>
    <xf numFmtId="2" fontId="19" fillId="0" borderId="9" xfId="0" applyNumberFormat="1" applyFont="1" applyBorder="1" applyAlignment="1" applyProtection="1">
      <alignment horizontal="center" vertical="center"/>
    </xf>
    <xf numFmtId="1" fontId="19" fillId="0" borderId="51" xfId="0" applyNumberFormat="1" applyFont="1" applyBorder="1" applyAlignment="1" applyProtection="1">
      <alignment horizontal="center" vertical="center"/>
    </xf>
    <xf numFmtId="1" fontId="19" fillId="0" borderId="29" xfId="0" applyNumberFormat="1" applyFont="1" applyBorder="1" applyAlignment="1" applyProtection="1">
      <alignment horizontal="center" vertical="center"/>
    </xf>
    <xf numFmtId="1" fontId="19" fillId="0" borderId="29" xfId="0" applyNumberFormat="1" applyFont="1" applyBorder="1" applyAlignment="1" applyProtection="1">
      <alignment vertical="center"/>
    </xf>
    <xf numFmtId="0" fontId="7" fillId="0" borderId="51" xfId="0" applyFont="1" applyBorder="1" applyAlignment="1" applyProtection="1">
      <alignment horizontal="center" vertical="center" wrapText="1"/>
    </xf>
    <xf numFmtId="0" fontId="7" fillId="0" borderId="29" xfId="0" applyFont="1" applyBorder="1" applyAlignment="1" applyProtection="1">
      <alignment horizontal="left" vertical="center" wrapText="1"/>
    </xf>
    <xf numFmtId="2" fontId="20" fillId="0" borderId="29" xfId="0" applyNumberFormat="1" applyFont="1" applyBorder="1" applyAlignment="1" applyProtection="1">
      <alignment horizontal="center" vertical="center"/>
    </xf>
    <xf numFmtId="0" fontId="7" fillId="0" borderId="48" xfId="0" applyFont="1" applyBorder="1" applyAlignment="1" applyProtection="1">
      <alignment horizontal="center" vertical="center" wrapText="1"/>
    </xf>
    <xf numFmtId="0" fontId="7" fillId="0" borderId="24" xfId="0" applyFont="1" applyBorder="1" applyAlignment="1" applyProtection="1">
      <alignment horizontal="left" vertical="center" wrapText="1"/>
    </xf>
    <xf numFmtId="2" fontId="20" fillId="0" borderId="24" xfId="0" applyNumberFormat="1" applyFont="1" applyBorder="1" applyAlignment="1" applyProtection="1">
      <alignment horizontal="center" vertical="center"/>
    </xf>
    <xf numFmtId="0" fontId="7" fillId="0" borderId="49" xfId="0" applyFont="1" applyBorder="1" applyAlignment="1" applyProtection="1">
      <alignment horizontal="center" vertical="center" wrapText="1"/>
    </xf>
    <xf numFmtId="0" fontId="7" fillId="0" borderId="32" xfId="0" applyFont="1" applyBorder="1" applyAlignment="1" applyProtection="1">
      <alignment horizontal="left" vertical="center" wrapText="1"/>
    </xf>
    <xf numFmtId="2" fontId="20" fillId="0" borderId="32" xfId="0" applyNumberFormat="1" applyFont="1" applyBorder="1" applyAlignment="1" applyProtection="1">
      <alignment horizontal="center" vertical="center"/>
    </xf>
    <xf numFmtId="2" fontId="13" fillId="0" borderId="10" xfId="0" applyNumberFormat="1" applyFont="1" applyBorder="1" applyAlignment="1" applyProtection="1">
      <alignment horizontal="center" vertical="center" wrapText="1"/>
    </xf>
    <xf numFmtId="1" fontId="19" fillId="0" borderId="31" xfId="0" applyNumberFormat="1" applyFont="1" applyBorder="1" applyAlignment="1" applyProtection="1">
      <alignment vertical="center"/>
    </xf>
    <xf numFmtId="2" fontId="7" fillId="0" borderId="10" xfId="0" applyNumberFormat="1" applyFont="1" applyBorder="1" applyAlignment="1" applyProtection="1">
      <alignment horizontal="center" vertical="center"/>
    </xf>
    <xf numFmtId="1" fontId="19" fillId="0" borderId="77" xfId="0" applyNumberFormat="1" applyFont="1" applyBorder="1" applyAlignment="1" applyProtection="1">
      <alignment horizontal="center" vertical="center" wrapText="1"/>
    </xf>
    <xf numFmtId="0" fontId="19" fillId="0" borderId="78" xfId="0" applyFont="1" applyBorder="1" applyAlignment="1" applyProtection="1">
      <alignment horizontal="center" vertical="center" wrapText="1"/>
    </xf>
    <xf numFmtId="2" fontId="19" fillId="0" borderId="79" xfId="0" applyNumberFormat="1" applyFont="1" applyBorder="1" applyAlignment="1" applyProtection="1">
      <alignment horizontal="center" vertical="center"/>
    </xf>
    <xf numFmtId="1" fontId="19" fillId="0" borderId="51" xfId="0" applyNumberFormat="1"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2" fontId="19" fillId="0" borderId="31" xfId="0" applyNumberFormat="1" applyFont="1" applyBorder="1" applyAlignment="1" applyProtection="1">
      <alignment horizontal="center" vertical="center"/>
    </xf>
    <xf numFmtId="1" fontId="20" fillId="0" borderId="51" xfId="0" applyNumberFormat="1" applyFont="1" applyBorder="1" applyAlignment="1" applyProtection="1">
      <alignment horizontal="center" vertical="center" wrapText="1"/>
    </xf>
    <xf numFmtId="0" fontId="20" fillId="0" borderId="29" xfId="0" applyFont="1" applyBorder="1" applyAlignment="1" applyProtection="1">
      <alignment horizontal="left" vertical="center" wrapText="1"/>
    </xf>
    <xf numFmtId="2" fontId="20" fillId="0" borderId="31" xfId="0" applyNumberFormat="1" applyFont="1" applyBorder="1" applyAlignment="1" applyProtection="1">
      <alignment horizontal="center" vertical="center"/>
    </xf>
    <xf numFmtId="0" fontId="2" fillId="0" borderId="48" xfId="0" applyFont="1" applyBorder="1" applyAlignment="1" applyProtection="1">
      <alignment horizontal="center" vertical="center" wrapText="1"/>
    </xf>
    <xf numFmtId="0" fontId="2" fillId="0" borderId="24" xfId="0" applyFont="1" applyBorder="1" applyAlignment="1" applyProtection="1">
      <alignment horizontal="left" vertical="top" wrapText="1"/>
    </xf>
    <xf numFmtId="2" fontId="20" fillId="0" borderId="27" xfId="0" applyNumberFormat="1" applyFont="1" applyBorder="1" applyAlignment="1" applyProtection="1">
      <alignment horizontal="center" vertical="center"/>
    </xf>
    <xf numFmtId="0" fontId="20" fillId="0" borderId="48" xfId="0" applyFont="1" applyBorder="1" applyAlignment="1" applyProtection="1">
      <alignment horizontal="center" vertical="center" wrapText="1"/>
    </xf>
    <xf numFmtId="0" fontId="20" fillId="0" borderId="24" xfId="0" applyFont="1" applyBorder="1" applyAlignment="1" applyProtection="1">
      <alignment horizontal="left" vertical="top" wrapText="1"/>
    </xf>
    <xf numFmtId="0" fontId="2" fillId="0" borderId="49" xfId="0" applyFont="1" applyBorder="1" applyAlignment="1" applyProtection="1">
      <alignment horizontal="center" vertical="center" wrapText="1"/>
    </xf>
    <xf numFmtId="0" fontId="2" fillId="0" borderId="32" xfId="0" applyFont="1" applyBorder="1" applyAlignment="1" applyProtection="1">
      <alignment horizontal="left" vertical="top" wrapText="1"/>
    </xf>
    <xf numFmtId="2" fontId="20" fillId="0" borderId="34" xfId="0" applyNumberFormat="1" applyFont="1" applyBorder="1" applyAlignment="1" applyProtection="1">
      <alignment horizontal="center" vertical="center"/>
    </xf>
    <xf numFmtId="0" fontId="6" fillId="0" borderId="49" xfId="0" applyFont="1" applyBorder="1" applyAlignment="1" applyProtection="1">
      <alignment horizontal="center" vertical="center" wrapText="1"/>
    </xf>
    <xf numFmtId="0" fontId="6" fillId="0" borderId="32" xfId="0" applyFont="1" applyBorder="1" applyAlignment="1" applyProtection="1">
      <alignment horizontal="left" vertical="top" wrapText="1"/>
    </xf>
    <xf numFmtId="2" fontId="6" fillId="0" borderId="34" xfId="0" applyNumberFormat="1" applyFont="1" applyBorder="1" applyAlignment="1" applyProtection="1">
      <alignment horizontal="center" vertical="center"/>
    </xf>
    <xf numFmtId="0" fontId="5" fillId="0" borderId="35" xfId="0" applyFont="1" applyBorder="1" applyAlignment="1" applyProtection="1">
      <alignment horizontal="right" vertical="center"/>
    </xf>
    <xf numFmtId="0" fontId="5" fillId="0" borderId="12" xfId="0" applyFont="1" applyBorder="1" applyAlignment="1" applyProtection="1">
      <alignment horizontal="right" vertical="center"/>
    </xf>
    <xf numFmtId="2" fontId="5" fillId="0" borderId="8" xfId="0" applyNumberFormat="1" applyFont="1" applyBorder="1" applyAlignment="1" applyProtection="1">
      <alignment horizontal="center" vertical="center"/>
    </xf>
    <xf numFmtId="0" fontId="5" fillId="0" borderId="80" xfId="0" applyFont="1" applyBorder="1" applyAlignment="1" applyProtection="1">
      <alignment horizontal="right" vertical="center"/>
    </xf>
    <xf numFmtId="0" fontId="5" fillId="0" borderId="28" xfId="0" applyFont="1" applyBorder="1" applyAlignment="1" applyProtection="1">
      <alignment horizontal="right" vertical="center"/>
    </xf>
    <xf numFmtId="2" fontId="5" fillId="0" borderId="27" xfId="0" applyNumberFormat="1" applyFont="1" applyBorder="1" applyAlignment="1" applyProtection="1">
      <alignment horizontal="center" vertical="center"/>
    </xf>
    <xf numFmtId="0" fontId="5" fillId="0" borderId="81" xfId="0" applyFont="1" applyBorder="1" applyAlignment="1" applyProtection="1">
      <alignment horizontal="right"/>
    </xf>
    <xf numFmtId="0" fontId="5" fillId="0" borderId="39" xfId="0" applyFont="1" applyBorder="1" applyAlignment="1" applyProtection="1">
      <alignment horizontal="right"/>
    </xf>
    <xf numFmtId="2" fontId="5" fillId="0" borderId="38" xfId="0" applyNumberFormat="1" applyFont="1" applyBorder="1" applyAlignment="1" applyProtection="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6"/>
  <sheetViews>
    <sheetView zoomScale="80" zoomScaleNormal="80" workbookViewId="0">
      <selection activeCell="M18" sqref="M18"/>
    </sheetView>
  </sheetViews>
  <sheetFormatPr defaultColWidth="8.88671875" defaultRowHeight="15.6" x14ac:dyDescent="0.3"/>
  <cols>
    <col min="1" max="1" width="8.5546875" style="1" customWidth="1"/>
    <col min="2" max="2" width="50.5546875" style="1" customWidth="1"/>
    <col min="3" max="6" width="10.5546875" style="1" customWidth="1"/>
    <col min="7" max="7" width="12.5546875" style="2" customWidth="1"/>
    <col min="8" max="8" width="12.5546875" style="10" customWidth="1"/>
    <col min="9" max="16384" width="8.88671875" style="1"/>
  </cols>
  <sheetData>
    <row r="2" spans="1:8" x14ac:dyDescent="0.3">
      <c r="A2" s="66" t="s">
        <v>601</v>
      </c>
      <c r="B2" s="66"/>
      <c r="C2" s="66"/>
      <c r="D2" s="66"/>
      <c r="E2" s="66"/>
      <c r="F2" s="66"/>
      <c r="G2" s="66"/>
      <c r="H2" s="66"/>
    </row>
    <row r="3" spans="1:8" x14ac:dyDescent="0.3">
      <c r="A3" s="67" t="s">
        <v>604</v>
      </c>
      <c r="B3" s="67"/>
      <c r="C3" s="67"/>
      <c r="D3" s="67"/>
      <c r="E3" s="67"/>
      <c r="F3" s="67"/>
      <c r="G3" s="67"/>
      <c r="H3" s="67"/>
    </row>
    <row r="4" spans="1:8" ht="16.2" thickBot="1" x14ac:dyDescent="0.35"/>
    <row r="5" spans="1:8" s="3" customFormat="1" ht="20.100000000000001" customHeight="1" thickTop="1" thickBot="1" x14ac:dyDescent="0.35">
      <c r="A5" s="103" t="s">
        <v>480</v>
      </c>
      <c r="B5" s="103" t="s">
        <v>0</v>
      </c>
      <c r="C5" s="103" t="s">
        <v>1</v>
      </c>
      <c r="D5" s="103" t="s">
        <v>2</v>
      </c>
      <c r="E5" s="104" t="s">
        <v>3</v>
      </c>
      <c r="F5" s="105" t="s">
        <v>57</v>
      </c>
      <c r="G5" s="73" t="s">
        <v>606</v>
      </c>
      <c r="H5" s="74"/>
    </row>
    <row r="6" spans="1:8" s="3" customFormat="1" ht="20.100000000000001" customHeight="1" thickBot="1" x14ac:dyDescent="0.35">
      <c r="A6" s="106"/>
      <c r="B6" s="106"/>
      <c r="C6" s="106"/>
      <c r="D6" s="106"/>
      <c r="E6" s="107"/>
      <c r="F6" s="108"/>
      <c r="G6" s="4" t="s">
        <v>607</v>
      </c>
      <c r="H6" s="125" t="s">
        <v>608</v>
      </c>
    </row>
    <row r="7" spans="1:8" ht="16.8" thickTop="1" thickBot="1" x14ac:dyDescent="0.35">
      <c r="A7" s="109" t="s">
        <v>4</v>
      </c>
      <c r="B7" s="110" t="s">
        <v>5</v>
      </c>
      <c r="C7" s="111"/>
      <c r="D7" s="111"/>
      <c r="E7" s="112"/>
      <c r="F7" s="113"/>
      <c r="G7" s="6"/>
      <c r="H7" s="126"/>
    </row>
    <row r="8" spans="1:8" ht="16.2" thickBot="1" x14ac:dyDescent="0.35">
      <c r="A8" s="109" t="s">
        <v>6</v>
      </c>
      <c r="B8" s="114" t="s">
        <v>7</v>
      </c>
      <c r="C8" s="111" t="s">
        <v>8</v>
      </c>
      <c r="D8" s="111" t="s">
        <v>9</v>
      </c>
      <c r="E8" s="115">
        <v>3</v>
      </c>
      <c r="F8" s="116"/>
      <c r="G8" s="8"/>
      <c r="H8" s="127">
        <f>E8*G8</f>
        <v>0</v>
      </c>
    </row>
    <row r="9" spans="1:8" ht="16.2" thickBot="1" x14ac:dyDescent="0.35">
      <c r="A9" s="109" t="s">
        <v>10</v>
      </c>
      <c r="B9" s="114" t="s">
        <v>11</v>
      </c>
      <c r="C9" s="111" t="s">
        <v>12</v>
      </c>
      <c r="D9" s="111" t="s">
        <v>9</v>
      </c>
      <c r="E9" s="115">
        <v>1</v>
      </c>
      <c r="F9" s="113"/>
      <c r="G9" s="8"/>
      <c r="H9" s="127">
        <f t="shared" ref="H9:H25" si="0">E9*G9</f>
        <v>0</v>
      </c>
    </row>
    <row r="10" spans="1:8" ht="16.2" thickBot="1" x14ac:dyDescent="0.35">
      <c r="A10" s="109" t="s">
        <v>13</v>
      </c>
      <c r="B10" s="114" t="s">
        <v>14</v>
      </c>
      <c r="C10" s="111" t="s">
        <v>15</v>
      </c>
      <c r="D10" s="111" t="s">
        <v>9</v>
      </c>
      <c r="E10" s="115">
        <v>16</v>
      </c>
      <c r="F10" s="116"/>
      <c r="G10" s="8"/>
      <c r="H10" s="127">
        <f t="shared" si="0"/>
        <v>0</v>
      </c>
    </row>
    <row r="11" spans="1:8" ht="16.2" thickBot="1" x14ac:dyDescent="0.35">
      <c r="A11" s="109" t="s">
        <v>16</v>
      </c>
      <c r="B11" s="114" t="s">
        <v>17</v>
      </c>
      <c r="C11" s="111" t="s">
        <v>18</v>
      </c>
      <c r="D11" s="111" t="s">
        <v>9</v>
      </c>
      <c r="E11" s="115">
        <v>1</v>
      </c>
      <c r="F11" s="113"/>
      <c r="G11" s="8"/>
      <c r="H11" s="127">
        <f t="shared" si="0"/>
        <v>0</v>
      </c>
    </row>
    <row r="12" spans="1:8" ht="16.2" thickBot="1" x14ac:dyDescent="0.35">
      <c r="A12" s="109" t="s">
        <v>19</v>
      </c>
      <c r="B12" s="114" t="s">
        <v>20</v>
      </c>
      <c r="C12" s="111" t="s">
        <v>21</v>
      </c>
      <c r="D12" s="111" t="s">
        <v>9</v>
      </c>
      <c r="E12" s="115">
        <v>4</v>
      </c>
      <c r="F12" s="116"/>
      <c r="G12" s="8"/>
      <c r="H12" s="127">
        <f t="shared" si="0"/>
        <v>0</v>
      </c>
    </row>
    <row r="13" spans="1:8" ht="16.2" thickBot="1" x14ac:dyDescent="0.35">
      <c r="A13" s="109" t="s">
        <v>22</v>
      </c>
      <c r="B13" s="114" t="s">
        <v>23</v>
      </c>
      <c r="C13" s="111" t="s">
        <v>24</v>
      </c>
      <c r="D13" s="111" t="s">
        <v>9</v>
      </c>
      <c r="E13" s="115">
        <v>1</v>
      </c>
      <c r="F13" s="113"/>
      <c r="G13" s="8"/>
      <c r="H13" s="127">
        <f t="shared" si="0"/>
        <v>0</v>
      </c>
    </row>
    <row r="14" spans="1:8" ht="16.2" thickBot="1" x14ac:dyDescent="0.35">
      <c r="A14" s="109" t="s">
        <v>25</v>
      </c>
      <c r="B14" s="114" t="s">
        <v>26</v>
      </c>
      <c r="C14" s="111" t="s">
        <v>27</v>
      </c>
      <c r="D14" s="111" t="s">
        <v>9</v>
      </c>
      <c r="E14" s="115">
        <v>1</v>
      </c>
      <c r="F14" s="116"/>
      <c r="G14" s="8"/>
      <c r="H14" s="127">
        <f t="shared" si="0"/>
        <v>0</v>
      </c>
    </row>
    <row r="15" spans="1:8" ht="16.2" thickBot="1" x14ac:dyDescent="0.35">
      <c r="A15" s="109" t="s">
        <v>28</v>
      </c>
      <c r="B15" s="114" t="s">
        <v>29</v>
      </c>
      <c r="C15" s="111" t="s">
        <v>30</v>
      </c>
      <c r="D15" s="111" t="s">
        <v>9</v>
      </c>
      <c r="E15" s="115">
        <v>3</v>
      </c>
      <c r="F15" s="113"/>
      <c r="G15" s="8"/>
      <c r="H15" s="127">
        <f t="shared" si="0"/>
        <v>0</v>
      </c>
    </row>
    <row r="16" spans="1:8" ht="16.2" thickBot="1" x14ac:dyDescent="0.35">
      <c r="A16" s="109" t="s">
        <v>31</v>
      </c>
      <c r="B16" s="114" t="s">
        <v>32</v>
      </c>
      <c r="C16" s="111" t="s">
        <v>33</v>
      </c>
      <c r="D16" s="111" t="s">
        <v>34</v>
      </c>
      <c r="E16" s="115">
        <v>28</v>
      </c>
      <c r="F16" s="116" t="s">
        <v>605</v>
      </c>
      <c r="G16" s="8"/>
      <c r="H16" s="127">
        <f t="shared" si="0"/>
        <v>0</v>
      </c>
    </row>
    <row r="17" spans="1:8" ht="16.2" thickBot="1" x14ac:dyDescent="0.35">
      <c r="A17" s="109" t="s">
        <v>36</v>
      </c>
      <c r="B17" s="114" t="s">
        <v>37</v>
      </c>
      <c r="C17" s="111" t="s">
        <v>38</v>
      </c>
      <c r="D17" s="111" t="s">
        <v>9</v>
      </c>
      <c r="E17" s="115">
        <v>6</v>
      </c>
      <c r="F17" s="113"/>
      <c r="G17" s="8"/>
      <c r="H17" s="127">
        <f t="shared" si="0"/>
        <v>0</v>
      </c>
    </row>
    <row r="18" spans="1:8" ht="16.2" thickBot="1" x14ac:dyDescent="0.35">
      <c r="A18" s="109" t="s">
        <v>341</v>
      </c>
      <c r="B18" s="114" t="s">
        <v>40</v>
      </c>
      <c r="C18" s="111" t="s">
        <v>41</v>
      </c>
      <c r="D18" s="111" t="s">
        <v>9</v>
      </c>
      <c r="E18" s="115">
        <v>1</v>
      </c>
      <c r="F18" s="116"/>
      <c r="G18" s="8"/>
      <c r="H18" s="127">
        <f t="shared" si="0"/>
        <v>0</v>
      </c>
    </row>
    <row r="19" spans="1:8" ht="16.2" thickBot="1" x14ac:dyDescent="0.35">
      <c r="A19" s="117" t="s">
        <v>42</v>
      </c>
      <c r="B19" s="118" t="s">
        <v>43</v>
      </c>
      <c r="C19" s="111"/>
      <c r="D19" s="111"/>
      <c r="E19" s="119"/>
      <c r="F19" s="120"/>
      <c r="G19" s="8"/>
      <c r="H19" s="127"/>
    </row>
    <row r="20" spans="1:8" ht="16.2" thickBot="1" x14ac:dyDescent="0.35">
      <c r="A20" s="109" t="s">
        <v>44</v>
      </c>
      <c r="B20" s="114" t="s">
        <v>45</v>
      </c>
      <c r="C20" s="111" t="s">
        <v>46</v>
      </c>
      <c r="D20" s="111" t="s">
        <v>9</v>
      </c>
      <c r="E20" s="115">
        <v>2</v>
      </c>
      <c r="F20" s="116"/>
      <c r="G20" s="8"/>
      <c r="H20" s="127">
        <f t="shared" si="0"/>
        <v>0</v>
      </c>
    </row>
    <row r="21" spans="1:8" ht="16.2" thickBot="1" x14ac:dyDescent="0.35">
      <c r="A21" s="109" t="s">
        <v>47</v>
      </c>
      <c r="B21" s="114" t="s">
        <v>48</v>
      </c>
      <c r="C21" s="111" t="s">
        <v>46</v>
      </c>
      <c r="D21" s="111" t="s">
        <v>9</v>
      </c>
      <c r="E21" s="115">
        <v>1</v>
      </c>
      <c r="F21" s="113"/>
      <c r="G21" s="8"/>
      <c r="H21" s="127">
        <f t="shared" si="0"/>
        <v>0</v>
      </c>
    </row>
    <row r="22" spans="1:8" ht="31.8" thickBot="1" x14ac:dyDescent="0.35">
      <c r="A22" s="109" t="s">
        <v>49</v>
      </c>
      <c r="B22" s="114" t="s">
        <v>50</v>
      </c>
      <c r="C22" s="111" t="s">
        <v>46</v>
      </c>
      <c r="D22" s="111" t="s">
        <v>602</v>
      </c>
      <c r="E22" s="115">
        <v>19</v>
      </c>
      <c r="F22" s="116"/>
      <c r="G22" s="8"/>
      <c r="H22" s="127">
        <f t="shared" si="0"/>
        <v>0</v>
      </c>
    </row>
    <row r="23" spans="1:8" ht="31.8" thickBot="1" x14ac:dyDescent="0.35">
      <c r="A23" s="109" t="s">
        <v>51</v>
      </c>
      <c r="B23" s="114" t="s">
        <v>52</v>
      </c>
      <c r="C23" s="111" t="s">
        <v>46</v>
      </c>
      <c r="D23" s="111" t="s">
        <v>603</v>
      </c>
      <c r="E23" s="115">
        <v>11</v>
      </c>
      <c r="F23" s="113"/>
      <c r="G23" s="8"/>
      <c r="H23" s="127">
        <f t="shared" si="0"/>
        <v>0</v>
      </c>
    </row>
    <row r="24" spans="1:8" ht="31.8" thickBot="1" x14ac:dyDescent="0.35">
      <c r="A24" s="109" t="s">
        <v>53</v>
      </c>
      <c r="B24" s="114" t="s">
        <v>54</v>
      </c>
      <c r="C24" s="111" t="s">
        <v>46</v>
      </c>
      <c r="D24" s="111" t="s">
        <v>603</v>
      </c>
      <c r="E24" s="115">
        <v>11</v>
      </c>
      <c r="F24" s="116"/>
      <c r="G24" s="8"/>
      <c r="H24" s="127">
        <f t="shared" si="0"/>
        <v>0</v>
      </c>
    </row>
    <row r="25" spans="1:8" ht="19.2" thickBot="1" x14ac:dyDescent="0.35">
      <c r="A25" s="121" t="s">
        <v>55</v>
      </c>
      <c r="B25" s="122" t="s">
        <v>56</v>
      </c>
      <c r="C25" s="123" t="s">
        <v>46</v>
      </c>
      <c r="D25" s="123" t="s">
        <v>602</v>
      </c>
      <c r="E25" s="124">
        <v>7.4</v>
      </c>
      <c r="F25" s="113"/>
      <c r="G25" s="9"/>
      <c r="H25" s="127">
        <f t="shared" si="0"/>
        <v>0</v>
      </c>
    </row>
    <row r="26" spans="1:8" ht="16.2" thickBot="1" x14ac:dyDescent="0.35">
      <c r="A26" s="70" t="s">
        <v>609</v>
      </c>
      <c r="B26" s="71"/>
      <c r="C26" s="71"/>
      <c r="D26" s="71"/>
      <c r="E26" s="71"/>
      <c r="F26" s="71"/>
      <c r="G26" s="72"/>
      <c r="H26" s="12">
        <f>SUM(H8:H25)</f>
        <v>0</v>
      </c>
    </row>
  </sheetData>
  <sheetProtection algorithmName="SHA-512" hashValue="hfvz5zHHTb3+oRp+RisZGJI920GeTxmhlhNYoj9dnPoEjO3eYYvWbTHMCbk2KS52ICEIeF4+WKPvX6jEKg2UQA==" saltValue="dwIvyIsUYFaLkv4j2YzxEQ==" spinCount="100000" sheet="1" objects="1" scenarios="1"/>
  <mergeCells count="10">
    <mergeCell ref="A26:G26"/>
    <mergeCell ref="G5:H5"/>
    <mergeCell ref="A2:H2"/>
    <mergeCell ref="A3:H3"/>
    <mergeCell ref="A5:A6"/>
    <mergeCell ref="F5:F6"/>
    <mergeCell ref="B5:B6"/>
    <mergeCell ref="C5:C6"/>
    <mergeCell ref="D5:D6"/>
    <mergeCell ref="E5:E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B9D1B-1458-47FD-BCF4-876A7AEC9F6D}">
  <dimension ref="A2:H23"/>
  <sheetViews>
    <sheetView topLeftCell="A4" zoomScale="80" zoomScaleNormal="80" workbookViewId="0">
      <selection activeCell="K10" sqref="K10"/>
    </sheetView>
  </sheetViews>
  <sheetFormatPr defaultColWidth="8.88671875" defaultRowHeight="15.6" x14ac:dyDescent="0.3"/>
  <cols>
    <col min="1" max="1" width="8.5546875" style="15" customWidth="1"/>
    <col min="2" max="2" width="50.5546875" style="14" customWidth="1"/>
    <col min="3" max="3" width="19.5546875" style="15" customWidth="1"/>
    <col min="4" max="6" width="10.5546875" style="15" customWidth="1"/>
    <col min="7" max="8" width="12.5546875" style="16" customWidth="1"/>
    <col min="9" max="16384" width="8.88671875" style="14"/>
  </cols>
  <sheetData>
    <row r="2" spans="1:8" x14ac:dyDescent="0.3">
      <c r="A2" s="76" t="s">
        <v>601</v>
      </c>
      <c r="B2" s="76"/>
      <c r="C2" s="76"/>
      <c r="D2" s="76"/>
      <c r="E2" s="76"/>
      <c r="F2" s="76"/>
      <c r="G2" s="76"/>
      <c r="H2" s="76"/>
    </row>
    <row r="3" spans="1:8" x14ac:dyDescent="0.3">
      <c r="A3" s="77" t="s">
        <v>943</v>
      </c>
      <c r="B3" s="77"/>
      <c r="C3" s="77"/>
      <c r="D3" s="77"/>
      <c r="E3" s="77"/>
      <c r="F3" s="77"/>
      <c r="G3" s="77"/>
      <c r="H3" s="77"/>
    </row>
    <row r="4" spans="1:8" ht="16.2" thickBot="1" x14ac:dyDescent="0.35"/>
    <row r="5" spans="1:8" s="33" customFormat="1" ht="16.2" thickBot="1" x14ac:dyDescent="0.35">
      <c r="A5" s="105" t="s">
        <v>480</v>
      </c>
      <c r="B5" s="105" t="s">
        <v>0</v>
      </c>
      <c r="C5" s="105" t="s">
        <v>1049</v>
      </c>
      <c r="D5" s="105" t="s">
        <v>1046</v>
      </c>
      <c r="E5" s="105" t="s">
        <v>3</v>
      </c>
      <c r="F5" s="105" t="s">
        <v>57</v>
      </c>
      <c r="G5" s="94" t="s">
        <v>606</v>
      </c>
      <c r="H5" s="95"/>
    </row>
    <row r="6" spans="1:8" s="33" customFormat="1" ht="16.2" thickBot="1" x14ac:dyDescent="0.35">
      <c r="A6" s="108"/>
      <c r="B6" s="108"/>
      <c r="C6" s="108"/>
      <c r="D6" s="108"/>
      <c r="E6" s="108"/>
      <c r="F6" s="108"/>
      <c r="G6" s="11" t="s">
        <v>607</v>
      </c>
      <c r="H6" s="125" t="s">
        <v>608</v>
      </c>
    </row>
    <row r="7" spans="1:8" x14ac:dyDescent="0.3">
      <c r="A7" s="335" t="s">
        <v>594</v>
      </c>
      <c r="B7" s="336"/>
      <c r="C7" s="337"/>
      <c r="D7" s="337"/>
      <c r="E7" s="337"/>
      <c r="F7" s="337"/>
      <c r="G7" s="46"/>
      <c r="H7" s="366"/>
    </row>
    <row r="8" spans="1:8" ht="31.2" x14ac:dyDescent="0.3">
      <c r="A8" s="338" t="s">
        <v>150</v>
      </c>
      <c r="B8" s="339" t="s">
        <v>1047</v>
      </c>
      <c r="C8" s="340"/>
      <c r="D8" s="341" t="s">
        <v>9</v>
      </c>
      <c r="E8" s="341">
        <v>21</v>
      </c>
      <c r="F8" s="341"/>
      <c r="G8" s="47"/>
      <c r="H8" s="185">
        <f>E8*G8</f>
        <v>0</v>
      </c>
    </row>
    <row r="9" spans="1:8" ht="31.2" x14ac:dyDescent="0.3">
      <c r="A9" s="342" t="s">
        <v>152</v>
      </c>
      <c r="B9" s="343" t="s">
        <v>1048</v>
      </c>
      <c r="C9" s="344"/>
      <c r="D9" s="345" t="s">
        <v>9</v>
      </c>
      <c r="E9" s="345">
        <v>21</v>
      </c>
      <c r="F9" s="345"/>
      <c r="G9" s="48"/>
      <c r="H9" s="185">
        <f t="shared" ref="H9:H22" si="0">E9*G9</f>
        <v>0</v>
      </c>
    </row>
    <row r="10" spans="1:8" ht="31.2" x14ac:dyDescent="0.3">
      <c r="A10" s="346" t="s">
        <v>156</v>
      </c>
      <c r="B10" s="347" t="s">
        <v>1050</v>
      </c>
      <c r="C10" s="348" t="s">
        <v>595</v>
      </c>
      <c r="D10" s="349" t="s">
        <v>884</v>
      </c>
      <c r="E10" s="349">
        <v>19.399999999999999</v>
      </c>
      <c r="F10" s="350" t="s">
        <v>1056</v>
      </c>
      <c r="G10" s="49"/>
      <c r="H10" s="185">
        <f t="shared" si="0"/>
        <v>0</v>
      </c>
    </row>
    <row r="11" spans="1:8" x14ac:dyDescent="0.3">
      <c r="A11" s="351" t="s">
        <v>596</v>
      </c>
      <c r="B11" s="352"/>
      <c r="C11" s="353"/>
      <c r="D11" s="354"/>
      <c r="E11" s="354"/>
      <c r="F11" s="354"/>
      <c r="G11" s="50"/>
      <c r="H11" s="185"/>
    </row>
    <row r="12" spans="1:8" x14ac:dyDescent="0.3">
      <c r="A12" s="355" t="s">
        <v>157</v>
      </c>
      <c r="B12" s="356" t="s">
        <v>1058</v>
      </c>
      <c r="C12" s="357" t="s">
        <v>1051</v>
      </c>
      <c r="D12" s="358" t="s">
        <v>794</v>
      </c>
      <c r="E12" s="358">
        <v>3.95</v>
      </c>
      <c r="F12" s="359"/>
      <c r="G12" s="51"/>
      <c r="H12" s="185">
        <f t="shared" si="0"/>
        <v>0</v>
      </c>
    </row>
    <row r="13" spans="1:8" x14ac:dyDescent="0.3">
      <c r="A13" s="351" t="s">
        <v>598</v>
      </c>
      <c r="B13" s="352"/>
      <c r="C13" s="353"/>
      <c r="D13" s="354"/>
      <c r="E13" s="354"/>
      <c r="F13" s="354"/>
      <c r="G13" s="50"/>
      <c r="H13" s="185"/>
    </row>
    <row r="14" spans="1:8" ht="31.2" x14ac:dyDescent="0.3">
      <c r="A14" s="338" t="s">
        <v>200</v>
      </c>
      <c r="B14" s="339" t="s">
        <v>1047</v>
      </c>
      <c r="C14" s="340"/>
      <c r="D14" s="341" t="s">
        <v>9</v>
      </c>
      <c r="E14" s="341">
        <v>21</v>
      </c>
      <c r="F14" s="341"/>
      <c r="G14" s="47"/>
      <c r="H14" s="185">
        <f t="shared" si="0"/>
        <v>0</v>
      </c>
    </row>
    <row r="15" spans="1:8" ht="31.2" x14ac:dyDescent="0.3">
      <c r="A15" s="346" t="s">
        <v>201</v>
      </c>
      <c r="B15" s="347" t="s">
        <v>1052</v>
      </c>
      <c r="C15" s="348" t="s">
        <v>595</v>
      </c>
      <c r="D15" s="349" t="s">
        <v>884</v>
      </c>
      <c r="E15" s="349">
        <v>9.2200000000000006</v>
      </c>
      <c r="F15" s="350" t="s">
        <v>1057</v>
      </c>
      <c r="G15" s="49"/>
      <c r="H15" s="185">
        <f t="shared" si="0"/>
        <v>0</v>
      </c>
    </row>
    <row r="16" spans="1:8" x14ac:dyDescent="0.3">
      <c r="A16" s="351" t="s">
        <v>596</v>
      </c>
      <c r="B16" s="352"/>
      <c r="C16" s="353"/>
      <c r="D16" s="354"/>
      <c r="E16" s="354"/>
      <c r="F16" s="354"/>
      <c r="G16" s="50"/>
      <c r="H16" s="185"/>
    </row>
    <row r="17" spans="1:8" x14ac:dyDescent="0.3">
      <c r="A17" s="355" t="s">
        <v>202</v>
      </c>
      <c r="B17" s="356" t="s">
        <v>1058</v>
      </c>
      <c r="C17" s="357" t="s">
        <v>597</v>
      </c>
      <c r="D17" s="358" t="s">
        <v>794</v>
      </c>
      <c r="E17" s="358">
        <v>1.3</v>
      </c>
      <c r="F17" s="359"/>
      <c r="G17" s="59"/>
      <c r="H17" s="185">
        <f t="shared" si="0"/>
        <v>0</v>
      </c>
    </row>
    <row r="18" spans="1:8" x14ac:dyDescent="0.3">
      <c r="A18" s="351" t="s">
        <v>599</v>
      </c>
      <c r="B18" s="352"/>
      <c r="C18" s="353"/>
      <c r="D18" s="354"/>
      <c r="E18" s="354"/>
      <c r="F18" s="354"/>
      <c r="G18" s="50"/>
      <c r="H18" s="185"/>
    </row>
    <row r="19" spans="1:8" ht="31.2" x14ac:dyDescent="0.3">
      <c r="A19" s="355" t="s">
        <v>211</v>
      </c>
      <c r="B19" s="360" t="s">
        <v>1053</v>
      </c>
      <c r="C19" s="357"/>
      <c r="D19" s="358" t="s">
        <v>9</v>
      </c>
      <c r="E19" s="358">
        <v>1</v>
      </c>
      <c r="F19" s="358"/>
      <c r="G19" s="51"/>
      <c r="H19" s="185">
        <f t="shared" si="0"/>
        <v>0</v>
      </c>
    </row>
    <row r="20" spans="1:8" x14ac:dyDescent="0.3">
      <c r="A20" s="351" t="s">
        <v>600</v>
      </c>
      <c r="B20" s="352"/>
      <c r="C20" s="353"/>
      <c r="D20" s="354"/>
      <c r="E20" s="354"/>
      <c r="F20" s="354"/>
      <c r="G20" s="50"/>
      <c r="H20" s="185"/>
    </row>
    <row r="21" spans="1:8" x14ac:dyDescent="0.3">
      <c r="A21" s="338" t="s">
        <v>223</v>
      </c>
      <c r="B21" s="361" t="s">
        <v>1054</v>
      </c>
      <c r="C21" s="340"/>
      <c r="D21" s="341" t="s">
        <v>794</v>
      </c>
      <c r="E21" s="341">
        <v>5.25</v>
      </c>
      <c r="F21" s="341"/>
      <c r="G21" s="47"/>
      <c r="H21" s="185">
        <f t="shared" si="0"/>
        <v>0</v>
      </c>
    </row>
    <row r="22" spans="1:8" ht="16.2" thickBot="1" x14ac:dyDescent="0.35">
      <c r="A22" s="362" t="s">
        <v>225</v>
      </c>
      <c r="B22" s="363" t="s">
        <v>1055</v>
      </c>
      <c r="C22" s="364"/>
      <c r="D22" s="365" t="s">
        <v>794</v>
      </c>
      <c r="E22" s="365">
        <v>4.4000000000000004</v>
      </c>
      <c r="F22" s="365"/>
      <c r="G22" s="52"/>
      <c r="H22" s="185">
        <f t="shared" si="0"/>
        <v>0</v>
      </c>
    </row>
    <row r="23" spans="1:8" ht="16.2" thickBot="1" x14ac:dyDescent="0.35">
      <c r="A23" s="60" t="s">
        <v>609</v>
      </c>
      <c r="B23" s="61"/>
      <c r="C23" s="61"/>
      <c r="D23" s="61"/>
      <c r="E23" s="61"/>
      <c r="F23" s="61"/>
      <c r="G23" s="61"/>
      <c r="H23" s="184">
        <f>SUM(H8:H22)</f>
        <v>0</v>
      </c>
    </row>
  </sheetData>
  <sheetProtection algorithmName="SHA-512" hashValue="mqSUu7TroMI0DvOLhNmLNaaMDsU57Q34TbXiBlhEsJFL/QgKpjGp6qPc6MjOxj7aMHguu8bNd6VoGGxXfQm8hA==" saltValue="ir8iH2H9ginytIDUtcs8lg==" spinCount="100000" sheet="1" objects="1" scenarios="1"/>
  <mergeCells count="16">
    <mergeCell ref="A23:G23"/>
    <mergeCell ref="A2:H2"/>
    <mergeCell ref="A3:H3"/>
    <mergeCell ref="A5:A6"/>
    <mergeCell ref="B5:B6"/>
    <mergeCell ref="C5:C6"/>
    <mergeCell ref="D5:D6"/>
    <mergeCell ref="E5:E6"/>
    <mergeCell ref="F5:F6"/>
    <mergeCell ref="G5:H5"/>
    <mergeCell ref="A20:B20"/>
    <mergeCell ref="A7:B7"/>
    <mergeCell ref="A11:B11"/>
    <mergeCell ref="A13:B13"/>
    <mergeCell ref="A16:B16"/>
    <mergeCell ref="A18:B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629C-CC46-4D86-8A46-714D75ACADD4}">
  <dimension ref="A2:F12"/>
  <sheetViews>
    <sheetView topLeftCell="A9" workbookViewId="0">
      <selection activeCell="H11" sqref="H11"/>
    </sheetView>
  </sheetViews>
  <sheetFormatPr defaultColWidth="8.88671875" defaultRowHeight="14.4" x14ac:dyDescent="0.3"/>
  <cols>
    <col min="1" max="1" width="8.5546875" style="53" customWidth="1"/>
    <col min="2" max="2" width="60.5546875" style="53" customWidth="1"/>
    <col min="3" max="4" width="10.5546875" style="53" customWidth="1"/>
    <col min="5" max="6" width="12.5546875" style="56" customWidth="1"/>
    <col min="7" max="16384" width="8.88671875" style="53"/>
  </cols>
  <sheetData>
    <row r="2" spans="1:6" ht="15.3" customHeight="1" x14ac:dyDescent="0.3">
      <c r="A2" s="99" t="s">
        <v>601</v>
      </c>
      <c r="B2" s="99"/>
      <c r="C2" s="99"/>
      <c r="D2" s="99"/>
      <c r="E2" s="99"/>
      <c r="F2" s="99"/>
    </row>
    <row r="3" spans="1:6" ht="15.6" x14ac:dyDescent="0.3">
      <c r="A3" s="77" t="s">
        <v>937</v>
      </c>
      <c r="B3" s="77"/>
      <c r="C3" s="77"/>
      <c r="D3" s="77"/>
      <c r="E3" s="77"/>
      <c r="F3" s="77"/>
    </row>
    <row r="4" spans="1:6" ht="16.2" thickBot="1" x14ac:dyDescent="0.35">
      <c r="A4" s="1"/>
      <c r="B4" s="1"/>
      <c r="C4" s="1"/>
      <c r="D4" s="1"/>
      <c r="E4" s="10"/>
      <c r="F4" s="10"/>
    </row>
    <row r="5" spans="1:6" ht="16.2" thickBot="1" x14ac:dyDescent="0.35">
      <c r="A5" s="367" t="s">
        <v>480</v>
      </c>
      <c r="B5" s="368" t="s">
        <v>935</v>
      </c>
      <c r="C5" s="369" t="s">
        <v>2</v>
      </c>
      <c r="D5" s="370" t="s">
        <v>3</v>
      </c>
      <c r="E5" s="100" t="s">
        <v>606</v>
      </c>
      <c r="F5" s="101"/>
    </row>
    <row r="6" spans="1:6" ht="16.2" thickBot="1" x14ac:dyDescent="0.35">
      <c r="A6" s="371"/>
      <c r="B6" s="372"/>
      <c r="C6" s="373"/>
      <c r="D6" s="374"/>
      <c r="E6" s="54" t="s">
        <v>607</v>
      </c>
      <c r="F6" s="387" t="s">
        <v>608</v>
      </c>
    </row>
    <row r="7" spans="1:6" ht="15.6" x14ac:dyDescent="0.3">
      <c r="A7" s="375" t="s">
        <v>937</v>
      </c>
      <c r="B7" s="376"/>
      <c r="C7" s="377"/>
      <c r="D7" s="377"/>
      <c r="E7" s="55"/>
      <c r="F7" s="388"/>
    </row>
    <row r="8" spans="1:6" ht="15.6" x14ac:dyDescent="0.3">
      <c r="A8" s="378">
        <v>1</v>
      </c>
      <c r="B8" s="379" t="s">
        <v>947</v>
      </c>
      <c r="C8" s="380" t="s">
        <v>946</v>
      </c>
      <c r="D8" s="380">
        <v>1</v>
      </c>
      <c r="E8" s="47"/>
      <c r="F8" s="185">
        <f>D8*E8</f>
        <v>0</v>
      </c>
    </row>
    <row r="9" spans="1:6" ht="31.2" x14ac:dyDescent="0.3">
      <c r="A9" s="381">
        <v>2</v>
      </c>
      <c r="B9" s="382" t="s">
        <v>948</v>
      </c>
      <c r="C9" s="383" t="s">
        <v>946</v>
      </c>
      <c r="D9" s="383">
        <v>1</v>
      </c>
      <c r="E9" s="48"/>
      <c r="F9" s="185">
        <f t="shared" ref="F9:F11" si="0">D9*E9</f>
        <v>0</v>
      </c>
    </row>
    <row r="10" spans="1:6" ht="15.6" x14ac:dyDescent="0.3">
      <c r="A10" s="381">
        <v>3</v>
      </c>
      <c r="B10" s="382" t="s">
        <v>949</v>
      </c>
      <c r="C10" s="383" t="s">
        <v>946</v>
      </c>
      <c r="D10" s="383">
        <v>1</v>
      </c>
      <c r="E10" s="48"/>
      <c r="F10" s="185">
        <f t="shared" si="0"/>
        <v>0</v>
      </c>
    </row>
    <row r="11" spans="1:6" ht="31.8" thickBot="1" x14ac:dyDescent="0.35">
      <c r="A11" s="384">
        <v>4</v>
      </c>
      <c r="B11" s="385" t="s">
        <v>950</v>
      </c>
      <c r="C11" s="386" t="s">
        <v>946</v>
      </c>
      <c r="D11" s="386">
        <v>1</v>
      </c>
      <c r="E11" s="49"/>
      <c r="F11" s="185">
        <f t="shared" si="0"/>
        <v>0</v>
      </c>
    </row>
    <row r="12" spans="1:6" ht="16.2" thickBot="1" x14ac:dyDescent="0.35">
      <c r="A12" s="96" t="s">
        <v>609</v>
      </c>
      <c r="B12" s="97"/>
      <c r="C12" s="97"/>
      <c r="D12" s="97"/>
      <c r="E12" s="98"/>
      <c r="F12" s="389">
        <f>SUM(F8:F11)</f>
        <v>0</v>
      </c>
    </row>
  </sheetData>
  <sheetProtection algorithmName="SHA-512" hashValue="wuxjD8fQVzl1B+/P7xSI8yX2dBcAQRxSpO0uB78pJd7akgGb5vnjsUovom5HIcXiteoFL1fW/pxUnNvt2a4GrQ==" saltValue="dyeVlDFBYrncV1Y1F8qUxQ==" spinCount="100000" sheet="1" objects="1" scenarios="1"/>
  <mergeCells count="9">
    <mergeCell ref="A12:E12"/>
    <mergeCell ref="A2:F2"/>
    <mergeCell ref="A3:F3"/>
    <mergeCell ref="A5:A6"/>
    <mergeCell ref="B5:B6"/>
    <mergeCell ref="C5:C6"/>
    <mergeCell ref="D5:D6"/>
    <mergeCell ref="E5:F5"/>
    <mergeCell ref="A7:B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3777-FCA0-4DB7-8C88-8F788A3961DA}">
  <sheetPr>
    <tabColor rgb="FFC00000"/>
  </sheetPr>
  <dimension ref="A1:C21"/>
  <sheetViews>
    <sheetView tabSelected="1" topLeftCell="A3" workbookViewId="0">
      <selection activeCell="E21" sqref="E21"/>
    </sheetView>
  </sheetViews>
  <sheetFormatPr defaultRowHeight="14.4" x14ac:dyDescent="0.3"/>
  <cols>
    <col min="1" max="1" width="8.5546875" style="53" customWidth="1"/>
    <col min="2" max="2" width="80.5546875" style="53" customWidth="1"/>
    <col min="3" max="3" width="30.5546875" style="56" customWidth="1"/>
    <col min="4" max="16384" width="8.88671875" style="53"/>
  </cols>
  <sheetData>
    <row r="1" spans="1:3" ht="15.6" x14ac:dyDescent="0.3">
      <c r="A1" s="99"/>
      <c r="B1" s="99"/>
      <c r="C1" s="99"/>
    </row>
    <row r="2" spans="1:3" ht="15.6" x14ac:dyDescent="0.3">
      <c r="A2" s="102" t="s">
        <v>601</v>
      </c>
      <c r="B2" s="102"/>
      <c r="C2" s="102"/>
    </row>
    <row r="3" spans="1:3" ht="15.6" x14ac:dyDescent="0.3">
      <c r="A3" s="77" t="s">
        <v>940</v>
      </c>
      <c r="B3" s="77"/>
      <c r="C3" s="77"/>
    </row>
    <row r="4" spans="1:3" ht="16.2" thickBot="1" x14ac:dyDescent="0.35">
      <c r="A4" s="1"/>
      <c r="B4" s="1"/>
      <c r="C4" s="41"/>
    </row>
    <row r="5" spans="1:3" x14ac:dyDescent="0.3">
      <c r="A5" s="390" t="s">
        <v>480</v>
      </c>
      <c r="B5" s="391" t="s">
        <v>941</v>
      </c>
      <c r="C5" s="392" t="s">
        <v>936</v>
      </c>
    </row>
    <row r="6" spans="1:3" x14ac:dyDescent="0.3">
      <c r="A6" s="393"/>
      <c r="B6" s="394"/>
      <c r="C6" s="395"/>
    </row>
    <row r="7" spans="1:3" ht="15.6" x14ac:dyDescent="0.3">
      <c r="A7" s="396">
        <v>1</v>
      </c>
      <c r="B7" s="397" t="s">
        <v>604</v>
      </c>
      <c r="C7" s="398">
        <f>SA!H26</f>
        <v>0</v>
      </c>
    </row>
    <row r="8" spans="1:3" ht="15.6" x14ac:dyDescent="0.3">
      <c r="A8" s="399">
        <v>2</v>
      </c>
      <c r="B8" s="400" t="s">
        <v>719</v>
      </c>
      <c r="C8" s="401">
        <f>SP!H141</f>
        <v>0</v>
      </c>
    </row>
    <row r="9" spans="1:3" ht="15.6" x14ac:dyDescent="0.3">
      <c r="A9" s="399">
        <v>3</v>
      </c>
      <c r="B9" s="400" t="s">
        <v>807</v>
      </c>
      <c r="C9" s="401">
        <f>SK!H62</f>
        <v>0</v>
      </c>
    </row>
    <row r="10" spans="1:3" ht="15.6" x14ac:dyDescent="0.3">
      <c r="A10" s="399">
        <v>4</v>
      </c>
      <c r="B10" s="400" t="s">
        <v>864</v>
      </c>
      <c r="C10" s="401">
        <f>Ž!H100</f>
        <v>0</v>
      </c>
    </row>
    <row r="11" spans="1:3" ht="15.6" x14ac:dyDescent="0.3">
      <c r="A11" s="399">
        <v>5</v>
      </c>
      <c r="B11" s="400" t="s">
        <v>885</v>
      </c>
      <c r="C11" s="401">
        <f>VN!H140</f>
        <v>0</v>
      </c>
    </row>
    <row r="12" spans="1:3" ht="15.6" x14ac:dyDescent="0.3">
      <c r="A12" s="399">
        <v>6</v>
      </c>
      <c r="B12" s="400" t="s">
        <v>1060</v>
      </c>
      <c r="C12" s="401">
        <f>Fontanas!G28</f>
        <v>0</v>
      </c>
    </row>
    <row r="13" spans="1:3" s="57" customFormat="1" ht="15.6" x14ac:dyDescent="0.3">
      <c r="A13" s="402">
        <v>7</v>
      </c>
      <c r="B13" s="403" t="s">
        <v>944</v>
      </c>
      <c r="C13" s="401">
        <f>EA!G76</f>
        <v>0</v>
      </c>
    </row>
    <row r="14" spans="1:3" s="57" customFormat="1" ht="15.6" x14ac:dyDescent="0.3">
      <c r="A14" s="402">
        <v>8</v>
      </c>
      <c r="B14" s="403" t="s">
        <v>945</v>
      </c>
      <c r="C14" s="401">
        <f>ER!G31</f>
        <v>0</v>
      </c>
    </row>
    <row r="15" spans="1:3" ht="15.6" x14ac:dyDescent="0.3">
      <c r="A15" s="404">
        <v>9</v>
      </c>
      <c r="B15" s="405" t="s">
        <v>942</v>
      </c>
      <c r="C15" s="406">
        <f>AS!G41</f>
        <v>0</v>
      </c>
    </row>
    <row r="16" spans="1:3" ht="15.6" x14ac:dyDescent="0.3">
      <c r="A16" s="404">
        <v>10</v>
      </c>
      <c r="B16" s="405" t="s">
        <v>943</v>
      </c>
      <c r="C16" s="406">
        <f>Tvarkyba!H23</f>
        <v>0</v>
      </c>
    </row>
    <row r="17" spans="1:3" ht="15.6" x14ac:dyDescent="0.3">
      <c r="A17" s="404">
        <v>11</v>
      </c>
      <c r="B17" s="405" t="s">
        <v>937</v>
      </c>
      <c r="C17" s="406">
        <f>Kiti_darbai!F12</f>
        <v>0</v>
      </c>
    </row>
    <row r="18" spans="1:3" s="58" customFormat="1" ht="16.2" thickBot="1" x14ac:dyDescent="0.35">
      <c r="A18" s="407">
        <v>12</v>
      </c>
      <c r="B18" s="408" t="s">
        <v>951</v>
      </c>
      <c r="C18" s="409">
        <v>21144</v>
      </c>
    </row>
    <row r="19" spans="1:3" ht="15.6" x14ac:dyDescent="0.3">
      <c r="A19" s="410" t="s">
        <v>1088</v>
      </c>
      <c r="B19" s="411"/>
      <c r="C19" s="412">
        <f>SUM(C7:C18)</f>
        <v>21144</v>
      </c>
    </row>
    <row r="20" spans="1:3" ht="15.6" x14ac:dyDescent="0.3">
      <c r="A20" s="413" t="s">
        <v>938</v>
      </c>
      <c r="B20" s="414"/>
      <c r="C20" s="415">
        <f>C19*0.21</f>
        <v>4440.24</v>
      </c>
    </row>
    <row r="21" spans="1:3" ht="16.2" thickBot="1" x14ac:dyDescent="0.35">
      <c r="A21" s="416" t="s">
        <v>939</v>
      </c>
      <c r="B21" s="417"/>
      <c r="C21" s="418">
        <f>SUM(C19,C20)</f>
        <v>25584.239999999998</v>
      </c>
    </row>
  </sheetData>
  <sheetProtection algorithmName="SHA-512" hashValue="wiEFeBlTp9w04M8gGjoI5kJEwsujra6yN6ZN9g3mc7Si86Sco7HHTz1rZ4lVlAid0zBHq8fqX8w8VetXa4PfHg==" saltValue="k1783vTXb13b6nsJxvvkkQ==" spinCount="100000" sheet="1" objects="1" scenarios="1"/>
  <mergeCells count="9">
    <mergeCell ref="A19:B19"/>
    <mergeCell ref="A20:B20"/>
    <mergeCell ref="A21:B21"/>
    <mergeCell ref="A1:C1"/>
    <mergeCell ref="A2:C2"/>
    <mergeCell ref="A3:C3"/>
    <mergeCell ref="A5:A6"/>
    <mergeCell ref="B5:B6"/>
    <mergeCell ref="C5: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0EBE-575A-4858-AA8E-24733D958ADA}">
  <dimension ref="A2:I149"/>
  <sheetViews>
    <sheetView zoomScale="70" zoomScaleNormal="70" workbookViewId="0">
      <selection activeCell="M5" sqref="M5"/>
    </sheetView>
  </sheetViews>
  <sheetFormatPr defaultColWidth="8.88671875" defaultRowHeight="15.6" x14ac:dyDescent="0.3"/>
  <cols>
    <col min="1" max="1" width="8.5546875" style="14" customWidth="1"/>
    <col min="2" max="2" width="50.5546875" style="14" customWidth="1"/>
    <col min="3" max="6" width="10.5546875" style="14" customWidth="1"/>
    <col min="7" max="7" width="12.5546875" style="15" customWidth="1"/>
    <col min="8" max="8" width="12.5546875" style="16" customWidth="1"/>
    <col min="9" max="16384" width="8.88671875" style="14"/>
  </cols>
  <sheetData>
    <row r="2" spans="1:8" x14ac:dyDescent="0.3">
      <c r="A2" s="76" t="s">
        <v>601</v>
      </c>
      <c r="B2" s="76"/>
      <c r="C2" s="76"/>
      <c r="D2" s="76"/>
      <c r="E2" s="76"/>
      <c r="F2" s="76"/>
      <c r="G2" s="76"/>
      <c r="H2" s="76"/>
    </row>
    <row r="3" spans="1:8" x14ac:dyDescent="0.3">
      <c r="A3" s="77" t="s">
        <v>719</v>
      </c>
      <c r="B3" s="77"/>
      <c r="C3" s="77"/>
      <c r="D3" s="77"/>
      <c r="E3" s="77"/>
      <c r="F3" s="77"/>
      <c r="G3" s="77"/>
      <c r="H3" s="77"/>
    </row>
    <row r="4" spans="1:8" ht="16.2" thickBot="1" x14ac:dyDescent="0.35"/>
    <row r="5" spans="1:8" ht="20.100000000000001" customHeight="1" thickBot="1" x14ac:dyDescent="0.35">
      <c r="A5" s="128" t="s">
        <v>480</v>
      </c>
      <c r="B5" s="129" t="s">
        <v>0</v>
      </c>
      <c r="C5" s="105" t="s">
        <v>1</v>
      </c>
      <c r="D5" s="130" t="s">
        <v>2</v>
      </c>
      <c r="E5" s="105" t="s">
        <v>3</v>
      </c>
      <c r="F5" s="130" t="s">
        <v>57</v>
      </c>
      <c r="G5" s="68" t="s">
        <v>606</v>
      </c>
      <c r="H5" s="69"/>
    </row>
    <row r="6" spans="1:8" ht="20.100000000000001" customHeight="1" thickBot="1" x14ac:dyDescent="0.35">
      <c r="A6" s="131"/>
      <c r="B6" s="132"/>
      <c r="C6" s="108"/>
      <c r="D6" s="133"/>
      <c r="E6" s="108"/>
      <c r="F6" s="133"/>
      <c r="G6" s="17" t="s">
        <v>607</v>
      </c>
      <c r="H6" s="183" t="s">
        <v>608</v>
      </c>
    </row>
    <row r="7" spans="1:8" ht="16.2" thickBot="1" x14ac:dyDescent="0.35">
      <c r="A7" s="134"/>
      <c r="B7" s="118" t="s">
        <v>610</v>
      </c>
      <c r="C7" s="135"/>
      <c r="D7" s="135"/>
      <c r="E7" s="135"/>
      <c r="F7" s="136"/>
      <c r="G7" s="18"/>
      <c r="H7" s="184"/>
    </row>
    <row r="8" spans="1:8" ht="31.8" thickBot="1" x14ac:dyDescent="0.35">
      <c r="A8" s="137" t="s">
        <v>611</v>
      </c>
      <c r="B8" s="114" t="s">
        <v>58</v>
      </c>
      <c r="C8" s="111" t="s">
        <v>59</v>
      </c>
      <c r="D8" s="111" t="s">
        <v>60</v>
      </c>
      <c r="E8" s="115">
        <v>4</v>
      </c>
      <c r="F8" s="113"/>
      <c r="G8" s="19"/>
      <c r="H8" s="185">
        <f>E8*G8</f>
        <v>0</v>
      </c>
    </row>
    <row r="9" spans="1:8" ht="31.8" thickBot="1" x14ac:dyDescent="0.35">
      <c r="A9" s="137" t="s">
        <v>612</v>
      </c>
      <c r="B9" s="114" t="s">
        <v>61</v>
      </c>
      <c r="C9" s="111" t="s">
        <v>59</v>
      </c>
      <c r="D9" s="111" t="s">
        <v>602</v>
      </c>
      <c r="E9" s="115">
        <v>221.9</v>
      </c>
      <c r="F9" s="138"/>
      <c r="G9" s="20"/>
      <c r="H9" s="185">
        <f t="shared" ref="H9:H72" si="0">E9*G9</f>
        <v>0</v>
      </c>
    </row>
    <row r="10" spans="1:8" ht="31.8" thickBot="1" x14ac:dyDescent="0.35">
      <c r="A10" s="137" t="s">
        <v>613</v>
      </c>
      <c r="B10" s="114" t="s">
        <v>62</v>
      </c>
      <c r="C10" s="111" t="s">
        <v>59</v>
      </c>
      <c r="D10" s="111" t="s">
        <v>614</v>
      </c>
      <c r="E10" s="115" t="s">
        <v>63</v>
      </c>
      <c r="F10" s="139" t="s">
        <v>779</v>
      </c>
      <c r="G10" s="20"/>
      <c r="H10" s="185">
        <f t="shared" si="0"/>
        <v>0</v>
      </c>
    </row>
    <row r="11" spans="1:8" ht="31.8" thickBot="1" x14ac:dyDescent="0.35">
      <c r="A11" s="137" t="s">
        <v>615</v>
      </c>
      <c r="B11" s="114" t="s">
        <v>64</v>
      </c>
      <c r="C11" s="111" t="s">
        <v>59</v>
      </c>
      <c r="D11" s="111" t="s">
        <v>34</v>
      </c>
      <c r="E11" s="115">
        <v>483</v>
      </c>
      <c r="F11" s="139"/>
      <c r="G11" s="20"/>
      <c r="H11" s="185">
        <f t="shared" si="0"/>
        <v>0</v>
      </c>
    </row>
    <row r="12" spans="1:8" ht="31.8" thickBot="1" x14ac:dyDescent="0.35">
      <c r="A12" s="137" t="s">
        <v>616</v>
      </c>
      <c r="B12" s="114" t="s">
        <v>65</v>
      </c>
      <c r="C12" s="111" t="s">
        <v>59</v>
      </c>
      <c r="D12" s="111" t="s">
        <v>34</v>
      </c>
      <c r="E12" s="115">
        <v>189</v>
      </c>
      <c r="F12" s="139"/>
      <c r="G12" s="20"/>
      <c r="H12" s="185">
        <f t="shared" si="0"/>
        <v>0</v>
      </c>
    </row>
    <row r="13" spans="1:8" ht="31.8" thickBot="1" x14ac:dyDescent="0.35">
      <c r="A13" s="137" t="s">
        <v>617</v>
      </c>
      <c r="B13" s="114" t="s">
        <v>66</v>
      </c>
      <c r="C13" s="111" t="s">
        <v>59</v>
      </c>
      <c r="D13" s="111" t="s">
        <v>603</v>
      </c>
      <c r="E13" s="115">
        <v>185</v>
      </c>
      <c r="F13" s="139"/>
      <c r="G13" s="20"/>
      <c r="H13" s="185">
        <f t="shared" si="0"/>
        <v>0</v>
      </c>
    </row>
    <row r="14" spans="1:8" ht="31.8" thickBot="1" x14ac:dyDescent="0.35">
      <c r="A14" s="137" t="s">
        <v>618</v>
      </c>
      <c r="B14" s="114" t="s">
        <v>67</v>
      </c>
      <c r="C14" s="111" t="s">
        <v>59</v>
      </c>
      <c r="D14" s="111" t="s">
        <v>60</v>
      </c>
      <c r="E14" s="115">
        <v>2</v>
      </c>
      <c r="F14" s="139"/>
      <c r="G14" s="20"/>
      <c r="H14" s="185">
        <f t="shared" si="0"/>
        <v>0</v>
      </c>
    </row>
    <row r="15" spans="1:8" ht="31.8" thickBot="1" x14ac:dyDescent="0.35">
      <c r="A15" s="137" t="s">
        <v>619</v>
      </c>
      <c r="B15" s="114" t="s">
        <v>68</v>
      </c>
      <c r="C15" s="111" t="s">
        <v>59</v>
      </c>
      <c r="D15" s="111" t="s">
        <v>60</v>
      </c>
      <c r="E15" s="115">
        <v>2</v>
      </c>
      <c r="F15" s="139"/>
      <c r="G15" s="20"/>
      <c r="H15" s="185">
        <f t="shared" si="0"/>
        <v>0</v>
      </c>
    </row>
    <row r="16" spans="1:8" ht="31.8" thickBot="1" x14ac:dyDescent="0.35">
      <c r="A16" s="137" t="s">
        <v>620</v>
      </c>
      <c r="B16" s="114" t="s">
        <v>69</v>
      </c>
      <c r="C16" s="111" t="s">
        <v>59</v>
      </c>
      <c r="D16" s="111" t="s">
        <v>60</v>
      </c>
      <c r="E16" s="115">
        <v>1</v>
      </c>
      <c r="F16" s="139"/>
      <c r="G16" s="20"/>
      <c r="H16" s="185">
        <f t="shared" si="0"/>
        <v>0</v>
      </c>
    </row>
    <row r="17" spans="1:8" ht="31.8" thickBot="1" x14ac:dyDescent="0.35">
      <c r="A17" s="137" t="s">
        <v>621</v>
      </c>
      <c r="B17" s="114" t="s">
        <v>70</v>
      </c>
      <c r="C17" s="111" t="s">
        <v>59</v>
      </c>
      <c r="D17" s="111" t="s">
        <v>60</v>
      </c>
      <c r="E17" s="115">
        <v>1</v>
      </c>
      <c r="F17" s="139"/>
      <c r="G17" s="20"/>
      <c r="H17" s="185">
        <f t="shared" si="0"/>
        <v>0</v>
      </c>
    </row>
    <row r="18" spans="1:8" ht="31.8" thickBot="1" x14ac:dyDescent="0.35">
      <c r="A18" s="137" t="s">
        <v>622</v>
      </c>
      <c r="B18" s="114" t="s">
        <v>71</v>
      </c>
      <c r="C18" s="111" t="s">
        <v>59</v>
      </c>
      <c r="D18" s="111" t="s">
        <v>60</v>
      </c>
      <c r="E18" s="115">
        <v>5</v>
      </c>
      <c r="F18" s="139"/>
      <c r="G18" s="20"/>
      <c r="H18" s="185">
        <f t="shared" si="0"/>
        <v>0</v>
      </c>
    </row>
    <row r="19" spans="1:8" ht="31.8" thickBot="1" x14ac:dyDescent="0.35">
      <c r="A19" s="137" t="s">
        <v>623</v>
      </c>
      <c r="B19" s="114" t="s">
        <v>72</v>
      </c>
      <c r="C19" s="111" t="s">
        <v>59</v>
      </c>
      <c r="D19" s="111" t="s">
        <v>60</v>
      </c>
      <c r="E19" s="115">
        <v>2</v>
      </c>
      <c r="F19" s="139"/>
      <c r="G19" s="20"/>
      <c r="H19" s="185">
        <f t="shared" si="0"/>
        <v>0</v>
      </c>
    </row>
    <row r="20" spans="1:8" ht="94.2" thickBot="1" x14ac:dyDescent="0.35">
      <c r="A20" s="137" t="s">
        <v>624</v>
      </c>
      <c r="B20" s="114" t="s">
        <v>736</v>
      </c>
      <c r="C20" s="111" t="s">
        <v>59</v>
      </c>
      <c r="D20" s="111" t="s">
        <v>60</v>
      </c>
      <c r="E20" s="115">
        <v>4</v>
      </c>
      <c r="F20" s="139"/>
      <c r="G20" s="20"/>
      <c r="H20" s="185">
        <f t="shared" si="0"/>
        <v>0</v>
      </c>
    </row>
    <row r="21" spans="1:8" ht="31.8" thickBot="1" x14ac:dyDescent="0.35">
      <c r="A21" s="137" t="s">
        <v>625</v>
      </c>
      <c r="B21" s="114" t="s">
        <v>73</v>
      </c>
      <c r="C21" s="111" t="s">
        <v>59</v>
      </c>
      <c r="D21" s="111" t="s">
        <v>60</v>
      </c>
      <c r="E21" s="115">
        <v>2</v>
      </c>
      <c r="F21" s="139"/>
      <c r="G21" s="20"/>
      <c r="H21" s="185">
        <f t="shared" si="0"/>
        <v>0</v>
      </c>
    </row>
    <row r="22" spans="1:8" ht="47.4" thickBot="1" x14ac:dyDescent="0.35">
      <c r="A22" s="137" t="s">
        <v>626</v>
      </c>
      <c r="B22" s="114" t="s">
        <v>74</v>
      </c>
      <c r="C22" s="111" t="s">
        <v>59</v>
      </c>
      <c r="D22" s="111" t="s">
        <v>75</v>
      </c>
      <c r="E22" s="115">
        <v>598</v>
      </c>
      <c r="F22" s="139"/>
      <c r="G22" s="20"/>
      <c r="H22" s="185">
        <f t="shared" si="0"/>
        <v>0</v>
      </c>
    </row>
    <row r="23" spans="1:8" ht="31.8" thickBot="1" x14ac:dyDescent="0.35">
      <c r="A23" s="137" t="s">
        <v>627</v>
      </c>
      <c r="B23" s="114" t="s">
        <v>76</v>
      </c>
      <c r="C23" s="111" t="s">
        <v>59</v>
      </c>
      <c r="D23" s="111" t="s">
        <v>602</v>
      </c>
      <c r="E23" s="115">
        <v>46</v>
      </c>
      <c r="F23" s="139"/>
      <c r="G23" s="20"/>
      <c r="H23" s="185">
        <f t="shared" si="0"/>
        <v>0</v>
      </c>
    </row>
    <row r="24" spans="1:8" ht="16.2" thickBot="1" x14ac:dyDescent="0.35">
      <c r="A24" s="137"/>
      <c r="B24" s="140" t="s">
        <v>720</v>
      </c>
      <c r="C24" s="111"/>
      <c r="D24" s="111"/>
      <c r="E24" s="115"/>
      <c r="F24" s="139"/>
      <c r="G24" s="20"/>
      <c r="H24" s="185"/>
    </row>
    <row r="25" spans="1:8" ht="81.599999999999994" thickBot="1" x14ac:dyDescent="0.35">
      <c r="A25" s="137" t="s">
        <v>628</v>
      </c>
      <c r="B25" s="114" t="s">
        <v>629</v>
      </c>
      <c r="C25" s="111" t="s">
        <v>77</v>
      </c>
      <c r="D25" s="111" t="s">
        <v>602</v>
      </c>
      <c r="E25" s="115">
        <v>3347</v>
      </c>
      <c r="F25" s="139"/>
      <c r="G25" s="20"/>
      <c r="H25" s="185">
        <f t="shared" si="0"/>
        <v>0</v>
      </c>
    </row>
    <row r="26" spans="1:8" ht="47.4" thickBot="1" x14ac:dyDescent="0.35">
      <c r="A26" s="137" t="s">
        <v>630</v>
      </c>
      <c r="B26" s="114" t="s">
        <v>78</v>
      </c>
      <c r="C26" s="111" t="s">
        <v>77</v>
      </c>
      <c r="D26" s="111" t="s">
        <v>602</v>
      </c>
      <c r="E26" s="115">
        <v>302</v>
      </c>
      <c r="F26" s="139"/>
      <c r="G26" s="20"/>
      <c r="H26" s="185">
        <f t="shared" si="0"/>
        <v>0</v>
      </c>
    </row>
    <row r="27" spans="1:8" ht="47.4" thickBot="1" x14ac:dyDescent="0.35">
      <c r="A27" s="137" t="s">
        <v>631</v>
      </c>
      <c r="B27" s="114" t="s">
        <v>79</v>
      </c>
      <c r="C27" s="111" t="s">
        <v>77</v>
      </c>
      <c r="D27" s="111" t="s">
        <v>602</v>
      </c>
      <c r="E27" s="115">
        <v>15</v>
      </c>
      <c r="F27" s="139"/>
      <c r="G27" s="20"/>
      <c r="H27" s="185">
        <f t="shared" si="0"/>
        <v>0</v>
      </c>
    </row>
    <row r="28" spans="1:8" ht="31.8" thickBot="1" x14ac:dyDescent="0.35">
      <c r="A28" s="137" t="s">
        <v>632</v>
      </c>
      <c r="B28" s="114" t="s">
        <v>80</v>
      </c>
      <c r="C28" s="111" t="s">
        <v>77</v>
      </c>
      <c r="D28" s="111" t="s">
        <v>602</v>
      </c>
      <c r="E28" s="115">
        <v>80</v>
      </c>
      <c r="F28" s="139"/>
      <c r="G28" s="20"/>
      <c r="H28" s="185">
        <f t="shared" si="0"/>
        <v>0</v>
      </c>
    </row>
    <row r="29" spans="1:8" ht="31.8" thickBot="1" x14ac:dyDescent="0.35">
      <c r="A29" s="137" t="s">
        <v>633</v>
      </c>
      <c r="B29" s="114" t="s">
        <v>81</v>
      </c>
      <c r="C29" s="111" t="s">
        <v>77</v>
      </c>
      <c r="D29" s="111" t="s">
        <v>602</v>
      </c>
      <c r="E29" s="115">
        <v>55</v>
      </c>
      <c r="F29" s="141"/>
      <c r="G29" s="20"/>
      <c r="H29" s="185">
        <f t="shared" si="0"/>
        <v>0</v>
      </c>
    </row>
    <row r="30" spans="1:8" ht="31.8" thickBot="1" x14ac:dyDescent="0.35">
      <c r="A30" s="137" t="s">
        <v>634</v>
      </c>
      <c r="B30" s="114" t="s">
        <v>82</v>
      </c>
      <c r="C30" s="111" t="s">
        <v>77</v>
      </c>
      <c r="D30" s="111" t="s">
        <v>602</v>
      </c>
      <c r="E30" s="115">
        <v>8.4</v>
      </c>
      <c r="F30" s="141"/>
      <c r="G30" s="20"/>
      <c r="H30" s="185">
        <f t="shared" si="0"/>
        <v>0</v>
      </c>
    </row>
    <row r="31" spans="1:8" ht="47.4" thickBot="1" x14ac:dyDescent="0.35">
      <c r="A31" s="142" t="s">
        <v>635</v>
      </c>
      <c r="B31" s="122" t="s">
        <v>83</v>
      </c>
      <c r="C31" s="123" t="s">
        <v>77</v>
      </c>
      <c r="D31" s="123" t="s">
        <v>602</v>
      </c>
      <c r="E31" s="124">
        <v>2</v>
      </c>
      <c r="F31" s="143"/>
      <c r="G31" s="21"/>
      <c r="H31" s="185">
        <f t="shared" si="0"/>
        <v>0</v>
      </c>
    </row>
    <row r="32" spans="1:8" ht="47.4" thickBot="1" x14ac:dyDescent="0.35">
      <c r="A32" s="144" t="s">
        <v>636</v>
      </c>
      <c r="B32" s="145" t="s">
        <v>735</v>
      </c>
      <c r="C32" s="146"/>
      <c r="D32" s="144"/>
      <c r="E32" s="147"/>
      <c r="F32" s="148"/>
      <c r="G32" s="20"/>
      <c r="H32" s="185"/>
    </row>
    <row r="33" spans="1:8" ht="31.8" thickBot="1" x14ac:dyDescent="0.35">
      <c r="A33" s="137" t="s">
        <v>637</v>
      </c>
      <c r="B33" s="114" t="s">
        <v>84</v>
      </c>
      <c r="C33" s="111" t="s">
        <v>77</v>
      </c>
      <c r="D33" s="111" t="s">
        <v>603</v>
      </c>
      <c r="E33" s="115">
        <v>1715</v>
      </c>
      <c r="F33" s="139"/>
      <c r="G33" s="19"/>
      <c r="H33" s="185">
        <f t="shared" si="0"/>
        <v>0</v>
      </c>
    </row>
    <row r="34" spans="1:8" ht="31.8" thickBot="1" x14ac:dyDescent="0.35">
      <c r="A34" s="137" t="s">
        <v>638</v>
      </c>
      <c r="B34" s="114" t="s">
        <v>85</v>
      </c>
      <c r="C34" s="111" t="s">
        <v>77</v>
      </c>
      <c r="D34" s="111" t="s">
        <v>603</v>
      </c>
      <c r="E34" s="115">
        <v>1715</v>
      </c>
      <c r="F34" s="141"/>
      <c r="G34" s="20"/>
      <c r="H34" s="185">
        <f t="shared" si="0"/>
        <v>0</v>
      </c>
    </row>
    <row r="35" spans="1:8" ht="31.8" thickBot="1" x14ac:dyDescent="0.35">
      <c r="A35" s="137" t="s">
        <v>639</v>
      </c>
      <c r="B35" s="114" t="s">
        <v>56</v>
      </c>
      <c r="C35" s="111" t="s">
        <v>77</v>
      </c>
      <c r="D35" s="111" t="s">
        <v>602</v>
      </c>
      <c r="E35" s="115">
        <v>343</v>
      </c>
      <c r="F35" s="141"/>
      <c r="G35" s="20"/>
      <c r="H35" s="185">
        <f t="shared" si="0"/>
        <v>0</v>
      </c>
    </row>
    <row r="36" spans="1:8" ht="31.8" thickBot="1" x14ac:dyDescent="0.35">
      <c r="A36" s="137" t="s">
        <v>640</v>
      </c>
      <c r="B36" s="114" t="s">
        <v>52</v>
      </c>
      <c r="C36" s="111" t="s">
        <v>77</v>
      </c>
      <c r="D36" s="111" t="s">
        <v>603</v>
      </c>
      <c r="E36" s="115">
        <v>5406</v>
      </c>
      <c r="F36" s="141"/>
      <c r="G36" s="20"/>
      <c r="H36" s="185">
        <f t="shared" si="0"/>
        <v>0</v>
      </c>
    </row>
    <row r="37" spans="1:8" ht="31.8" thickBot="1" x14ac:dyDescent="0.35">
      <c r="A37" s="137" t="s">
        <v>641</v>
      </c>
      <c r="B37" s="114" t="s">
        <v>86</v>
      </c>
      <c r="C37" s="111" t="s">
        <v>77</v>
      </c>
      <c r="D37" s="111" t="s">
        <v>602</v>
      </c>
      <c r="E37" s="115">
        <v>1622</v>
      </c>
      <c r="F37" s="141"/>
      <c r="G37" s="20"/>
      <c r="H37" s="185">
        <f t="shared" si="0"/>
        <v>0</v>
      </c>
    </row>
    <row r="38" spans="1:8" ht="31.8" thickBot="1" x14ac:dyDescent="0.35">
      <c r="A38" s="149" t="s">
        <v>642</v>
      </c>
      <c r="B38" s="122" t="s">
        <v>734</v>
      </c>
      <c r="C38" s="149"/>
      <c r="D38" s="149"/>
      <c r="E38" s="150"/>
      <c r="F38" s="151"/>
      <c r="G38" s="20"/>
      <c r="H38" s="185"/>
    </row>
    <row r="39" spans="1:8" ht="16.8" thickBot="1" x14ac:dyDescent="0.35">
      <c r="A39" s="152"/>
      <c r="B39" s="153" t="s">
        <v>721</v>
      </c>
      <c r="C39" s="154"/>
      <c r="D39" s="154"/>
      <c r="E39" s="155"/>
      <c r="F39" s="156"/>
      <c r="G39" s="20"/>
      <c r="H39" s="185"/>
    </row>
    <row r="40" spans="1:8" ht="47.4" thickBot="1" x14ac:dyDescent="0.35">
      <c r="A40" s="137" t="s">
        <v>643</v>
      </c>
      <c r="B40" s="114" t="s">
        <v>87</v>
      </c>
      <c r="C40" s="111" t="s">
        <v>88</v>
      </c>
      <c r="D40" s="111" t="s">
        <v>602</v>
      </c>
      <c r="E40" s="115">
        <v>129</v>
      </c>
      <c r="F40" s="141"/>
      <c r="G40" s="20"/>
      <c r="H40" s="185">
        <f t="shared" si="0"/>
        <v>0</v>
      </c>
    </row>
    <row r="41" spans="1:8" ht="34.799999999999997" thickBot="1" x14ac:dyDescent="0.35">
      <c r="A41" s="137" t="s">
        <v>644</v>
      </c>
      <c r="B41" s="114" t="s">
        <v>645</v>
      </c>
      <c r="C41" s="111" t="s">
        <v>89</v>
      </c>
      <c r="D41" s="111" t="s">
        <v>34</v>
      </c>
      <c r="E41" s="115">
        <v>645</v>
      </c>
      <c r="F41" s="139"/>
      <c r="G41" s="20"/>
      <c r="H41" s="185">
        <f t="shared" si="0"/>
        <v>0</v>
      </c>
    </row>
    <row r="42" spans="1:8" ht="34.799999999999997" thickBot="1" x14ac:dyDescent="0.35">
      <c r="A42" s="137" t="s">
        <v>646</v>
      </c>
      <c r="B42" s="114" t="s">
        <v>647</v>
      </c>
      <c r="C42" s="111" t="s">
        <v>89</v>
      </c>
      <c r="D42" s="111" t="s">
        <v>34</v>
      </c>
      <c r="E42" s="115">
        <v>590</v>
      </c>
      <c r="F42" s="139"/>
      <c r="G42" s="20"/>
      <c r="H42" s="185">
        <f t="shared" si="0"/>
        <v>0</v>
      </c>
    </row>
    <row r="43" spans="1:8" ht="31.8" thickBot="1" x14ac:dyDescent="0.35">
      <c r="A43" s="137" t="s">
        <v>648</v>
      </c>
      <c r="B43" s="114" t="s">
        <v>90</v>
      </c>
      <c r="C43" s="111" t="s">
        <v>91</v>
      </c>
      <c r="D43" s="111" t="s">
        <v>34</v>
      </c>
      <c r="E43" s="115">
        <v>346</v>
      </c>
      <c r="F43" s="139"/>
      <c r="G43" s="20"/>
      <c r="H43" s="185">
        <f t="shared" si="0"/>
        <v>0</v>
      </c>
    </row>
    <row r="44" spans="1:8" ht="31.8" thickBot="1" x14ac:dyDescent="0.35">
      <c r="A44" s="137"/>
      <c r="B44" s="135" t="s">
        <v>722</v>
      </c>
      <c r="C44" s="111"/>
      <c r="D44" s="111"/>
      <c r="E44" s="115"/>
      <c r="F44" s="139"/>
      <c r="G44" s="20"/>
      <c r="H44" s="185"/>
    </row>
    <row r="45" spans="1:8" ht="31.8" thickBot="1" x14ac:dyDescent="0.35">
      <c r="A45" s="137" t="s">
        <v>649</v>
      </c>
      <c r="B45" s="114" t="s">
        <v>92</v>
      </c>
      <c r="C45" s="111" t="s">
        <v>91</v>
      </c>
      <c r="D45" s="111" t="s">
        <v>603</v>
      </c>
      <c r="E45" s="115">
        <v>51</v>
      </c>
      <c r="F45" s="139"/>
      <c r="G45" s="20"/>
      <c r="H45" s="185">
        <f t="shared" si="0"/>
        <v>0</v>
      </c>
    </row>
    <row r="46" spans="1:8" ht="31.8" thickBot="1" x14ac:dyDescent="0.35">
      <c r="A46" s="137" t="s">
        <v>650</v>
      </c>
      <c r="B46" s="114" t="s">
        <v>93</v>
      </c>
      <c r="C46" s="111" t="s">
        <v>91</v>
      </c>
      <c r="D46" s="111" t="s">
        <v>603</v>
      </c>
      <c r="E46" s="157">
        <v>51</v>
      </c>
      <c r="F46" s="113"/>
      <c r="G46" s="20"/>
      <c r="H46" s="185">
        <f t="shared" si="0"/>
        <v>0</v>
      </c>
    </row>
    <row r="47" spans="1:8" ht="31.8" thickBot="1" x14ac:dyDescent="0.35">
      <c r="A47" s="137" t="s">
        <v>651</v>
      </c>
      <c r="B47" s="114" t="s">
        <v>94</v>
      </c>
      <c r="C47" s="111" t="s">
        <v>88</v>
      </c>
      <c r="D47" s="111" t="s">
        <v>603</v>
      </c>
      <c r="E47" s="157">
        <v>51</v>
      </c>
      <c r="F47" s="139"/>
      <c r="G47" s="20"/>
      <c r="H47" s="185">
        <f t="shared" si="0"/>
        <v>0</v>
      </c>
    </row>
    <row r="48" spans="1:8" ht="31.8" thickBot="1" x14ac:dyDescent="0.35">
      <c r="A48" s="137" t="s">
        <v>652</v>
      </c>
      <c r="B48" s="114" t="s">
        <v>95</v>
      </c>
      <c r="C48" s="111" t="s">
        <v>91</v>
      </c>
      <c r="D48" s="111" t="s">
        <v>34</v>
      </c>
      <c r="E48" s="157">
        <v>51</v>
      </c>
      <c r="F48" s="139"/>
      <c r="G48" s="20"/>
      <c r="H48" s="185">
        <f t="shared" si="0"/>
        <v>0</v>
      </c>
    </row>
    <row r="49" spans="1:8" ht="47.4" thickBot="1" x14ac:dyDescent="0.35">
      <c r="A49" s="137"/>
      <c r="B49" s="140" t="s">
        <v>723</v>
      </c>
      <c r="C49" s="111"/>
      <c r="D49" s="111"/>
      <c r="E49" s="157"/>
      <c r="F49" s="139"/>
      <c r="G49" s="20"/>
      <c r="H49" s="185"/>
    </row>
    <row r="50" spans="1:8" ht="31.8" thickBot="1" x14ac:dyDescent="0.35">
      <c r="A50" s="137" t="s">
        <v>653</v>
      </c>
      <c r="B50" s="114" t="s">
        <v>96</v>
      </c>
      <c r="C50" s="111" t="s">
        <v>88</v>
      </c>
      <c r="D50" s="111" t="s">
        <v>603</v>
      </c>
      <c r="E50" s="157">
        <v>840</v>
      </c>
      <c r="F50" s="139"/>
      <c r="G50" s="20"/>
      <c r="H50" s="185">
        <f t="shared" si="0"/>
        <v>0</v>
      </c>
    </row>
    <row r="51" spans="1:8" ht="31.8" thickBot="1" x14ac:dyDescent="0.35">
      <c r="A51" s="137" t="s">
        <v>654</v>
      </c>
      <c r="B51" s="114" t="s">
        <v>97</v>
      </c>
      <c r="C51" s="111" t="s">
        <v>88</v>
      </c>
      <c r="D51" s="111" t="s">
        <v>603</v>
      </c>
      <c r="E51" s="157">
        <v>840</v>
      </c>
      <c r="F51" s="139"/>
      <c r="G51" s="20"/>
      <c r="H51" s="185">
        <f t="shared" si="0"/>
        <v>0</v>
      </c>
    </row>
    <row r="52" spans="1:8" ht="31.8" thickBot="1" x14ac:dyDescent="0.35">
      <c r="A52" s="137" t="s">
        <v>655</v>
      </c>
      <c r="B52" s="114" t="s">
        <v>98</v>
      </c>
      <c r="C52" s="111" t="s">
        <v>91</v>
      </c>
      <c r="D52" s="111" t="s">
        <v>603</v>
      </c>
      <c r="E52" s="157">
        <v>840</v>
      </c>
      <c r="F52" s="139"/>
      <c r="G52" s="20"/>
      <c r="H52" s="185">
        <f t="shared" si="0"/>
        <v>0</v>
      </c>
    </row>
    <row r="53" spans="1:8" ht="31.8" thickBot="1" x14ac:dyDescent="0.35">
      <c r="A53" s="137" t="s">
        <v>656</v>
      </c>
      <c r="B53" s="114" t="s">
        <v>99</v>
      </c>
      <c r="C53" s="111" t="s">
        <v>91</v>
      </c>
      <c r="D53" s="111" t="s">
        <v>603</v>
      </c>
      <c r="E53" s="157">
        <v>840</v>
      </c>
      <c r="F53" s="139"/>
      <c r="G53" s="20"/>
      <c r="H53" s="185">
        <f t="shared" si="0"/>
        <v>0</v>
      </c>
    </row>
    <row r="54" spans="1:8" ht="31.8" thickBot="1" x14ac:dyDescent="0.35">
      <c r="A54" s="137" t="s">
        <v>657</v>
      </c>
      <c r="B54" s="114" t="s">
        <v>100</v>
      </c>
      <c r="C54" s="111" t="s">
        <v>91</v>
      </c>
      <c r="D54" s="111" t="s">
        <v>603</v>
      </c>
      <c r="E54" s="157">
        <v>840</v>
      </c>
      <c r="F54" s="139"/>
      <c r="G54" s="20"/>
      <c r="H54" s="185">
        <f t="shared" si="0"/>
        <v>0</v>
      </c>
    </row>
    <row r="55" spans="1:8" ht="31.8" thickBot="1" x14ac:dyDescent="0.35">
      <c r="A55" s="137" t="s">
        <v>658</v>
      </c>
      <c r="B55" s="114" t="s">
        <v>101</v>
      </c>
      <c r="C55" s="111" t="s">
        <v>91</v>
      </c>
      <c r="D55" s="111" t="s">
        <v>603</v>
      </c>
      <c r="E55" s="157">
        <v>23</v>
      </c>
      <c r="F55" s="139"/>
      <c r="G55" s="20"/>
      <c r="H55" s="185">
        <f t="shared" si="0"/>
        <v>0</v>
      </c>
    </row>
    <row r="56" spans="1:8" ht="47.4" thickBot="1" x14ac:dyDescent="0.35">
      <c r="A56" s="134"/>
      <c r="B56" s="118" t="s">
        <v>724</v>
      </c>
      <c r="C56" s="135"/>
      <c r="D56" s="135"/>
      <c r="E56" s="158"/>
      <c r="F56" s="159"/>
      <c r="G56" s="20"/>
      <c r="H56" s="185"/>
    </row>
    <row r="57" spans="1:8" ht="31.8" thickBot="1" x14ac:dyDescent="0.35">
      <c r="A57" s="137" t="s">
        <v>659</v>
      </c>
      <c r="B57" s="114" t="s">
        <v>102</v>
      </c>
      <c r="C57" s="111" t="s">
        <v>88</v>
      </c>
      <c r="D57" s="111" t="s">
        <v>603</v>
      </c>
      <c r="E57" s="157">
        <v>520</v>
      </c>
      <c r="F57" s="139"/>
      <c r="G57" s="20"/>
      <c r="H57" s="185">
        <f t="shared" si="0"/>
        <v>0</v>
      </c>
    </row>
    <row r="58" spans="1:8" ht="31.8" thickBot="1" x14ac:dyDescent="0.35">
      <c r="A58" s="137" t="s">
        <v>660</v>
      </c>
      <c r="B58" s="114" t="s">
        <v>103</v>
      </c>
      <c r="C58" s="111" t="s">
        <v>88</v>
      </c>
      <c r="D58" s="111" t="s">
        <v>603</v>
      </c>
      <c r="E58" s="157">
        <v>520</v>
      </c>
      <c r="F58" s="139"/>
      <c r="G58" s="20"/>
      <c r="H58" s="185">
        <f t="shared" si="0"/>
        <v>0</v>
      </c>
    </row>
    <row r="59" spans="1:8" ht="31.8" thickBot="1" x14ac:dyDescent="0.35">
      <c r="A59" s="137" t="s">
        <v>661</v>
      </c>
      <c r="B59" s="114" t="s">
        <v>104</v>
      </c>
      <c r="C59" s="111" t="s">
        <v>89</v>
      </c>
      <c r="D59" s="111" t="s">
        <v>603</v>
      </c>
      <c r="E59" s="157">
        <v>520</v>
      </c>
      <c r="F59" s="139"/>
      <c r="G59" s="20"/>
      <c r="H59" s="185">
        <f t="shared" si="0"/>
        <v>0</v>
      </c>
    </row>
    <row r="60" spans="1:8" ht="47.4" thickBot="1" x14ac:dyDescent="0.35">
      <c r="A60" s="137" t="s">
        <v>662</v>
      </c>
      <c r="B60" s="114" t="s">
        <v>105</v>
      </c>
      <c r="C60" s="111" t="s">
        <v>89</v>
      </c>
      <c r="D60" s="111" t="s">
        <v>603</v>
      </c>
      <c r="E60" s="157">
        <v>484</v>
      </c>
      <c r="F60" s="139"/>
      <c r="G60" s="20"/>
      <c r="H60" s="185">
        <f t="shared" si="0"/>
        <v>0</v>
      </c>
    </row>
    <row r="61" spans="1:8" ht="63" thickBot="1" x14ac:dyDescent="0.35">
      <c r="A61" s="137" t="s">
        <v>663</v>
      </c>
      <c r="B61" s="114" t="s">
        <v>725</v>
      </c>
      <c r="C61" s="111" t="s">
        <v>89</v>
      </c>
      <c r="D61" s="111" t="s">
        <v>603</v>
      </c>
      <c r="E61" s="157">
        <v>36</v>
      </c>
      <c r="F61" s="139"/>
      <c r="G61" s="20"/>
      <c r="H61" s="185">
        <f t="shared" si="0"/>
        <v>0</v>
      </c>
    </row>
    <row r="62" spans="1:8" ht="63" thickBot="1" x14ac:dyDescent="0.35">
      <c r="A62" s="137"/>
      <c r="B62" s="140" t="s">
        <v>726</v>
      </c>
      <c r="C62" s="111"/>
      <c r="D62" s="111"/>
      <c r="E62" s="157"/>
      <c r="F62" s="139"/>
      <c r="G62" s="20"/>
      <c r="H62" s="185"/>
    </row>
    <row r="63" spans="1:8" ht="31.8" thickBot="1" x14ac:dyDescent="0.35">
      <c r="A63" s="137" t="s">
        <v>664</v>
      </c>
      <c r="B63" s="114" t="s">
        <v>102</v>
      </c>
      <c r="C63" s="111" t="s">
        <v>88</v>
      </c>
      <c r="D63" s="111" t="s">
        <v>603</v>
      </c>
      <c r="E63" s="157">
        <v>180</v>
      </c>
      <c r="F63" s="139"/>
      <c r="G63" s="20"/>
      <c r="H63" s="185">
        <f t="shared" si="0"/>
        <v>0</v>
      </c>
    </row>
    <row r="64" spans="1:8" ht="31.8" thickBot="1" x14ac:dyDescent="0.35">
      <c r="A64" s="137" t="s">
        <v>665</v>
      </c>
      <c r="B64" s="114" t="s">
        <v>106</v>
      </c>
      <c r="C64" s="111" t="s">
        <v>88</v>
      </c>
      <c r="D64" s="111" t="s">
        <v>603</v>
      </c>
      <c r="E64" s="157">
        <v>180</v>
      </c>
      <c r="F64" s="139"/>
      <c r="G64" s="20"/>
      <c r="H64" s="185">
        <f t="shared" si="0"/>
        <v>0</v>
      </c>
    </row>
    <row r="65" spans="1:8" ht="31.8" thickBot="1" x14ac:dyDescent="0.35">
      <c r="A65" s="137" t="s">
        <v>666</v>
      </c>
      <c r="B65" s="114" t="s">
        <v>104</v>
      </c>
      <c r="C65" s="111" t="s">
        <v>89</v>
      </c>
      <c r="D65" s="111" t="s">
        <v>603</v>
      </c>
      <c r="E65" s="157">
        <v>180</v>
      </c>
      <c r="F65" s="139"/>
      <c r="G65" s="20"/>
      <c r="H65" s="185">
        <f t="shared" si="0"/>
        <v>0</v>
      </c>
    </row>
    <row r="66" spans="1:8" ht="47.4" thickBot="1" x14ac:dyDescent="0.35">
      <c r="A66" s="137" t="s">
        <v>667</v>
      </c>
      <c r="B66" s="114" t="s">
        <v>105</v>
      </c>
      <c r="C66" s="111" t="s">
        <v>89</v>
      </c>
      <c r="D66" s="111" t="s">
        <v>603</v>
      </c>
      <c r="E66" s="157">
        <v>180</v>
      </c>
      <c r="F66" s="139"/>
      <c r="G66" s="20"/>
      <c r="H66" s="185">
        <f t="shared" si="0"/>
        <v>0</v>
      </c>
    </row>
    <row r="67" spans="1:8" ht="31.8" thickBot="1" x14ac:dyDescent="0.35">
      <c r="A67" s="137"/>
      <c r="B67" s="140" t="s">
        <v>727</v>
      </c>
      <c r="C67" s="111"/>
      <c r="D67" s="111"/>
      <c r="E67" s="157"/>
      <c r="F67" s="139"/>
      <c r="G67" s="20"/>
      <c r="H67" s="185"/>
    </row>
    <row r="68" spans="1:8" ht="31.8" thickBot="1" x14ac:dyDescent="0.35">
      <c r="A68" s="137" t="s">
        <v>668</v>
      </c>
      <c r="B68" s="114" t="s">
        <v>107</v>
      </c>
      <c r="C68" s="111" t="s">
        <v>88</v>
      </c>
      <c r="D68" s="111" t="s">
        <v>603</v>
      </c>
      <c r="E68" s="157">
        <v>1190</v>
      </c>
      <c r="F68" s="139"/>
      <c r="G68" s="20"/>
      <c r="H68" s="185">
        <f t="shared" si="0"/>
        <v>0</v>
      </c>
    </row>
    <row r="69" spans="1:8" ht="31.8" thickBot="1" x14ac:dyDescent="0.35">
      <c r="A69" s="137" t="s">
        <v>669</v>
      </c>
      <c r="B69" s="114" t="s">
        <v>108</v>
      </c>
      <c r="C69" s="111" t="s">
        <v>88</v>
      </c>
      <c r="D69" s="111" t="s">
        <v>603</v>
      </c>
      <c r="E69" s="157">
        <v>1190</v>
      </c>
      <c r="F69" s="139"/>
      <c r="G69" s="20"/>
      <c r="H69" s="185">
        <f t="shared" si="0"/>
        <v>0</v>
      </c>
    </row>
    <row r="70" spans="1:8" ht="31.8" thickBot="1" x14ac:dyDescent="0.35">
      <c r="A70" s="137" t="s">
        <v>670</v>
      </c>
      <c r="B70" s="114" t="s">
        <v>109</v>
      </c>
      <c r="C70" s="111" t="s">
        <v>89</v>
      </c>
      <c r="D70" s="111" t="s">
        <v>603</v>
      </c>
      <c r="E70" s="157">
        <v>1190</v>
      </c>
      <c r="F70" s="139"/>
      <c r="G70" s="20"/>
      <c r="H70" s="185">
        <f t="shared" si="0"/>
        <v>0</v>
      </c>
    </row>
    <row r="71" spans="1:8" ht="47.4" thickBot="1" x14ac:dyDescent="0.35">
      <c r="A71" s="137" t="s">
        <v>671</v>
      </c>
      <c r="B71" s="114" t="s">
        <v>110</v>
      </c>
      <c r="C71" s="111" t="s">
        <v>89</v>
      </c>
      <c r="D71" s="111" t="s">
        <v>603</v>
      </c>
      <c r="E71" s="157">
        <v>1115</v>
      </c>
      <c r="F71" s="139"/>
      <c r="G71" s="20"/>
      <c r="H71" s="185">
        <f t="shared" si="0"/>
        <v>0</v>
      </c>
    </row>
    <row r="72" spans="1:8" ht="47.4" thickBot="1" x14ac:dyDescent="0.35">
      <c r="A72" s="137" t="s">
        <v>672</v>
      </c>
      <c r="B72" s="114" t="s">
        <v>673</v>
      </c>
      <c r="C72" s="111" t="s">
        <v>89</v>
      </c>
      <c r="D72" s="111" t="s">
        <v>603</v>
      </c>
      <c r="E72" s="157">
        <v>75</v>
      </c>
      <c r="F72" s="139"/>
      <c r="G72" s="20"/>
      <c r="H72" s="185">
        <f t="shared" si="0"/>
        <v>0</v>
      </c>
    </row>
    <row r="73" spans="1:8" ht="31.8" thickBot="1" x14ac:dyDescent="0.35">
      <c r="A73" s="137"/>
      <c r="B73" s="140" t="s">
        <v>728</v>
      </c>
      <c r="C73" s="111"/>
      <c r="D73" s="111"/>
      <c r="E73" s="157"/>
      <c r="F73" s="139"/>
      <c r="G73" s="20"/>
      <c r="H73" s="185"/>
    </row>
    <row r="74" spans="1:8" ht="50.4" thickBot="1" x14ac:dyDescent="0.35">
      <c r="A74" s="137" t="s">
        <v>674</v>
      </c>
      <c r="B74" s="114" t="s">
        <v>107</v>
      </c>
      <c r="C74" s="111" t="s">
        <v>88</v>
      </c>
      <c r="D74" s="111" t="s">
        <v>603</v>
      </c>
      <c r="E74" s="157">
        <v>2570</v>
      </c>
      <c r="F74" s="139" t="s">
        <v>675</v>
      </c>
      <c r="G74" s="20"/>
      <c r="H74" s="185">
        <f t="shared" ref="H74:H130" si="1">E74*G74</f>
        <v>0</v>
      </c>
    </row>
    <row r="75" spans="1:8" ht="50.4" thickBot="1" x14ac:dyDescent="0.35">
      <c r="A75" s="137" t="s">
        <v>676</v>
      </c>
      <c r="B75" s="114" t="s">
        <v>108</v>
      </c>
      <c r="C75" s="111" t="s">
        <v>88</v>
      </c>
      <c r="D75" s="111" t="s">
        <v>603</v>
      </c>
      <c r="E75" s="157">
        <v>2570</v>
      </c>
      <c r="F75" s="139" t="s">
        <v>675</v>
      </c>
      <c r="G75" s="20"/>
      <c r="H75" s="185">
        <f t="shared" si="1"/>
        <v>0</v>
      </c>
    </row>
    <row r="76" spans="1:8" ht="50.4" thickBot="1" x14ac:dyDescent="0.35">
      <c r="A76" s="137" t="s">
        <v>677</v>
      </c>
      <c r="B76" s="114" t="s">
        <v>109</v>
      </c>
      <c r="C76" s="111" t="s">
        <v>89</v>
      </c>
      <c r="D76" s="111" t="s">
        <v>603</v>
      </c>
      <c r="E76" s="157">
        <v>2570</v>
      </c>
      <c r="F76" s="139" t="s">
        <v>675</v>
      </c>
      <c r="G76" s="20"/>
      <c r="H76" s="185">
        <f t="shared" si="1"/>
        <v>0</v>
      </c>
    </row>
    <row r="77" spans="1:8" ht="63" thickBot="1" x14ac:dyDescent="0.35">
      <c r="A77" s="137" t="s">
        <v>678</v>
      </c>
      <c r="B77" s="114" t="s">
        <v>111</v>
      </c>
      <c r="C77" s="111" t="s">
        <v>89</v>
      </c>
      <c r="D77" s="111" t="s">
        <v>603</v>
      </c>
      <c r="E77" s="157">
        <v>122</v>
      </c>
      <c r="F77" s="139"/>
      <c r="G77" s="20"/>
      <c r="H77" s="185">
        <f t="shared" si="1"/>
        <v>0</v>
      </c>
    </row>
    <row r="78" spans="1:8" ht="63" thickBot="1" x14ac:dyDescent="0.35">
      <c r="A78" s="137" t="s">
        <v>679</v>
      </c>
      <c r="B78" s="114" t="s">
        <v>112</v>
      </c>
      <c r="C78" s="111" t="s">
        <v>89</v>
      </c>
      <c r="D78" s="111" t="s">
        <v>603</v>
      </c>
      <c r="E78" s="157">
        <v>720</v>
      </c>
      <c r="F78" s="139"/>
      <c r="G78" s="20"/>
      <c r="H78" s="185">
        <f t="shared" si="1"/>
        <v>0</v>
      </c>
    </row>
    <row r="79" spans="1:8" ht="63" thickBot="1" x14ac:dyDescent="0.35">
      <c r="A79" s="137" t="s">
        <v>680</v>
      </c>
      <c r="B79" s="114" t="s">
        <v>113</v>
      </c>
      <c r="C79" s="111" t="s">
        <v>89</v>
      </c>
      <c r="D79" s="111" t="s">
        <v>603</v>
      </c>
      <c r="E79" s="157">
        <v>1447</v>
      </c>
      <c r="F79" s="139" t="s">
        <v>681</v>
      </c>
      <c r="G79" s="20"/>
      <c r="H79" s="185">
        <f t="shared" si="1"/>
        <v>0</v>
      </c>
    </row>
    <row r="80" spans="1:8" ht="63" thickBot="1" x14ac:dyDescent="0.35">
      <c r="A80" s="137" t="s">
        <v>682</v>
      </c>
      <c r="B80" s="114" t="s">
        <v>114</v>
      </c>
      <c r="C80" s="111" t="s">
        <v>89</v>
      </c>
      <c r="D80" s="111" t="s">
        <v>603</v>
      </c>
      <c r="E80" s="157">
        <v>63</v>
      </c>
      <c r="F80" s="139"/>
      <c r="G80" s="20"/>
      <c r="H80" s="185">
        <f t="shared" si="1"/>
        <v>0</v>
      </c>
    </row>
    <row r="81" spans="1:8" ht="47.4" thickBot="1" x14ac:dyDescent="0.35">
      <c r="A81" s="137" t="s">
        <v>683</v>
      </c>
      <c r="B81" s="114" t="s">
        <v>673</v>
      </c>
      <c r="C81" s="111" t="s">
        <v>89</v>
      </c>
      <c r="D81" s="111" t="s">
        <v>603</v>
      </c>
      <c r="E81" s="157">
        <v>140</v>
      </c>
      <c r="F81" s="139"/>
      <c r="G81" s="20"/>
      <c r="H81" s="185">
        <f t="shared" si="1"/>
        <v>0</v>
      </c>
    </row>
    <row r="82" spans="1:8" ht="31.8" thickBot="1" x14ac:dyDescent="0.35">
      <c r="A82" s="137"/>
      <c r="B82" s="140" t="s">
        <v>729</v>
      </c>
      <c r="C82" s="111"/>
      <c r="D82" s="111"/>
      <c r="E82" s="157"/>
      <c r="F82" s="139"/>
      <c r="G82" s="20"/>
      <c r="H82" s="185"/>
    </row>
    <row r="83" spans="1:8" ht="31.8" thickBot="1" x14ac:dyDescent="0.35">
      <c r="A83" s="137" t="s">
        <v>684</v>
      </c>
      <c r="B83" s="114" t="s">
        <v>115</v>
      </c>
      <c r="C83" s="111" t="s">
        <v>89</v>
      </c>
      <c r="D83" s="111" t="s">
        <v>603</v>
      </c>
      <c r="E83" s="157">
        <v>78</v>
      </c>
      <c r="F83" s="139"/>
      <c r="G83" s="20"/>
      <c r="H83" s="185">
        <f t="shared" si="1"/>
        <v>0</v>
      </c>
    </row>
    <row r="84" spans="1:8" ht="31.8" thickBot="1" x14ac:dyDescent="0.35">
      <c r="A84" s="137" t="s">
        <v>685</v>
      </c>
      <c r="B84" s="114" t="s">
        <v>730</v>
      </c>
      <c r="C84" s="111"/>
      <c r="D84" s="111"/>
      <c r="E84" s="157"/>
      <c r="F84" s="139"/>
      <c r="G84" s="20"/>
      <c r="H84" s="185"/>
    </row>
    <row r="85" spans="1:8" ht="16.2" thickBot="1" x14ac:dyDescent="0.35">
      <c r="A85" s="137"/>
      <c r="B85" s="140" t="s">
        <v>731</v>
      </c>
      <c r="C85" s="111"/>
      <c r="D85" s="111"/>
      <c r="E85" s="157"/>
      <c r="F85" s="139"/>
      <c r="G85" s="20"/>
      <c r="H85" s="185"/>
    </row>
    <row r="86" spans="1:8" ht="31.8" thickBot="1" x14ac:dyDescent="0.35">
      <c r="A86" s="137" t="s">
        <v>686</v>
      </c>
      <c r="B86" s="114" t="s">
        <v>732</v>
      </c>
      <c r="C86" s="111" t="s">
        <v>116</v>
      </c>
      <c r="D86" s="111"/>
      <c r="E86" s="157"/>
      <c r="F86" s="139"/>
      <c r="G86" s="20"/>
      <c r="H86" s="185"/>
    </row>
    <row r="87" spans="1:8" ht="31.8" customHeight="1" thickBot="1" x14ac:dyDescent="0.35">
      <c r="A87" s="137"/>
      <c r="B87" s="140" t="s">
        <v>733</v>
      </c>
      <c r="C87" s="111"/>
      <c r="D87" s="111"/>
      <c r="E87" s="157"/>
      <c r="F87" s="139"/>
      <c r="G87" s="20"/>
      <c r="H87" s="185"/>
    </row>
    <row r="88" spans="1:8" ht="47.4" thickBot="1" x14ac:dyDescent="0.35">
      <c r="A88" s="137" t="s">
        <v>687</v>
      </c>
      <c r="B88" s="114" t="s">
        <v>117</v>
      </c>
      <c r="C88" s="111" t="s">
        <v>118</v>
      </c>
      <c r="D88" s="111" t="s">
        <v>34</v>
      </c>
      <c r="E88" s="157">
        <v>177</v>
      </c>
      <c r="F88" s="113"/>
      <c r="G88" s="20"/>
      <c r="H88" s="185">
        <f t="shared" si="1"/>
        <v>0</v>
      </c>
    </row>
    <row r="89" spans="1:8" ht="47.4" thickBot="1" x14ac:dyDescent="0.35">
      <c r="A89" s="137" t="s">
        <v>688</v>
      </c>
      <c r="B89" s="114" t="s">
        <v>119</v>
      </c>
      <c r="C89" s="111" t="s">
        <v>118</v>
      </c>
      <c r="D89" s="111" t="s">
        <v>603</v>
      </c>
      <c r="E89" s="157">
        <v>1.3</v>
      </c>
      <c r="F89" s="139"/>
      <c r="G89" s="20"/>
      <c r="H89" s="185">
        <f t="shared" si="1"/>
        <v>0</v>
      </c>
    </row>
    <row r="90" spans="1:8" ht="47.4" thickBot="1" x14ac:dyDescent="0.35">
      <c r="A90" s="137" t="s">
        <v>689</v>
      </c>
      <c r="B90" s="114" t="s">
        <v>120</v>
      </c>
      <c r="C90" s="111" t="s">
        <v>118</v>
      </c>
      <c r="D90" s="111" t="s">
        <v>60</v>
      </c>
      <c r="E90" s="157">
        <v>2</v>
      </c>
      <c r="F90" s="139" t="s">
        <v>121</v>
      </c>
      <c r="G90" s="20"/>
      <c r="H90" s="185">
        <f t="shared" si="1"/>
        <v>0</v>
      </c>
    </row>
    <row r="91" spans="1:8" ht="47.4" thickBot="1" x14ac:dyDescent="0.35">
      <c r="A91" s="137" t="s">
        <v>690</v>
      </c>
      <c r="B91" s="114" t="s">
        <v>122</v>
      </c>
      <c r="C91" s="111" t="s">
        <v>118</v>
      </c>
      <c r="D91" s="111" t="s">
        <v>60</v>
      </c>
      <c r="E91" s="157">
        <v>2</v>
      </c>
      <c r="F91" s="139" t="s">
        <v>123</v>
      </c>
      <c r="G91" s="20"/>
      <c r="H91" s="185">
        <f t="shared" si="1"/>
        <v>0</v>
      </c>
    </row>
    <row r="92" spans="1:8" ht="47.4" thickBot="1" x14ac:dyDescent="0.35">
      <c r="A92" s="137" t="s">
        <v>691</v>
      </c>
      <c r="B92" s="114" t="s">
        <v>124</v>
      </c>
      <c r="C92" s="111" t="s">
        <v>118</v>
      </c>
      <c r="D92" s="111" t="s">
        <v>603</v>
      </c>
      <c r="E92" s="157">
        <v>11.34</v>
      </c>
      <c r="F92" s="139"/>
      <c r="G92" s="20"/>
      <c r="H92" s="185">
        <f t="shared" si="1"/>
        <v>0</v>
      </c>
    </row>
    <row r="93" spans="1:8" ht="16.2" thickBot="1" x14ac:dyDescent="0.35">
      <c r="A93" s="134"/>
      <c r="B93" s="118" t="s">
        <v>737</v>
      </c>
      <c r="C93" s="135"/>
      <c r="D93" s="135"/>
      <c r="E93" s="158"/>
      <c r="F93" s="159"/>
      <c r="G93" s="20"/>
      <c r="H93" s="185"/>
    </row>
    <row r="94" spans="1:8" ht="31.8" thickBot="1" x14ac:dyDescent="0.35">
      <c r="A94" s="149" t="s">
        <v>692</v>
      </c>
      <c r="B94" s="122" t="s">
        <v>755</v>
      </c>
      <c r="C94" s="160" t="s">
        <v>118</v>
      </c>
      <c r="D94" s="160" t="s">
        <v>9</v>
      </c>
      <c r="E94" s="161">
        <v>1</v>
      </c>
      <c r="F94" s="149"/>
      <c r="G94" s="20"/>
      <c r="H94" s="185">
        <f t="shared" si="1"/>
        <v>0</v>
      </c>
    </row>
    <row r="95" spans="1:8" ht="31.8" thickBot="1" x14ac:dyDescent="0.35">
      <c r="A95" s="149" t="s">
        <v>693</v>
      </c>
      <c r="B95" s="162" t="s">
        <v>754</v>
      </c>
      <c r="C95" s="160" t="s">
        <v>118</v>
      </c>
      <c r="D95" s="160" t="s">
        <v>9</v>
      </c>
      <c r="E95" s="161">
        <v>3</v>
      </c>
      <c r="F95" s="149"/>
      <c r="G95" s="20"/>
      <c r="H95" s="185">
        <f t="shared" si="1"/>
        <v>0</v>
      </c>
    </row>
    <row r="96" spans="1:8" ht="31.8" thickBot="1" x14ac:dyDescent="0.35">
      <c r="A96" s="149" t="s">
        <v>738</v>
      </c>
      <c r="B96" s="162" t="s">
        <v>753</v>
      </c>
      <c r="C96" s="160" t="s">
        <v>118</v>
      </c>
      <c r="D96" s="160" t="s">
        <v>9</v>
      </c>
      <c r="E96" s="161">
        <v>3</v>
      </c>
      <c r="F96" s="144"/>
      <c r="G96" s="20"/>
      <c r="H96" s="185">
        <f t="shared" si="1"/>
        <v>0</v>
      </c>
    </row>
    <row r="97" spans="1:8" ht="31.8" thickBot="1" x14ac:dyDescent="0.35">
      <c r="A97" s="149" t="s">
        <v>694</v>
      </c>
      <c r="B97" s="162" t="s">
        <v>126</v>
      </c>
      <c r="C97" s="163" t="s">
        <v>118</v>
      </c>
      <c r="D97" s="163" t="s">
        <v>9</v>
      </c>
      <c r="E97" s="164">
        <v>1</v>
      </c>
      <c r="F97" s="160"/>
      <c r="G97" s="20"/>
      <c r="H97" s="185">
        <f t="shared" si="1"/>
        <v>0</v>
      </c>
    </row>
    <row r="98" spans="1:8" ht="31.8" thickBot="1" x14ac:dyDescent="0.35">
      <c r="A98" s="149" t="s">
        <v>695</v>
      </c>
      <c r="B98" s="162" t="s">
        <v>127</v>
      </c>
      <c r="C98" s="163" t="s">
        <v>118</v>
      </c>
      <c r="D98" s="163" t="s">
        <v>9</v>
      </c>
      <c r="E98" s="164">
        <v>4</v>
      </c>
      <c r="F98" s="160"/>
      <c r="G98" s="20"/>
      <c r="H98" s="185">
        <f t="shared" si="1"/>
        <v>0</v>
      </c>
    </row>
    <row r="99" spans="1:8" ht="31.8" thickBot="1" x14ac:dyDescent="0.35">
      <c r="A99" s="149" t="s">
        <v>739</v>
      </c>
      <c r="B99" s="162" t="s">
        <v>125</v>
      </c>
      <c r="C99" s="163" t="s">
        <v>118</v>
      </c>
      <c r="D99" s="163" t="s">
        <v>9</v>
      </c>
      <c r="E99" s="164">
        <v>4</v>
      </c>
      <c r="F99" s="160"/>
      <c r="G99" s="20"/>
      <c r="H99" s="185">
        <f t="shared" si="1"/>
        <v>0</v>
      </c>
    </row>
    <row r="100" spans="1:8" ht="31.8" thickBot="1" x14ac:dyDescent="0.35">
      <c r="A100" s="149" t="s">
        <v>696</v>
      </c>
      <c r="B100" s="162" t="s">
        <v>127</v>
      </c>
      <c r="C100" s="163" t="s">
        <v>118</v>
      </c>
      <c r="D100" s="163" t="s">
        <v>9</v>
      </c>
      <c r="E100" s="164">
        <v>1</v>
      </c>
      <c r="F100" s="160"/>
      <c r="G100" s="20"/>
      <c r="H100" s="185">
        <f t="shared" si="1"/>
        <v>0</v>
      </c>
    </row>
    <row r="101" spans="1:8" ht="16.2" thickBot="1" x14ac:dyDescent="0.35">
      <c r="A101" s="149" t="s">
        <v>740</v>
      </c>
      <c r="B101" s="162" t="s">
        <v>128</v>
      </c>
      <c r="C101" s="163" t="s">
        <v>118</v>
      </c>
      <c r="D101" s="163" t="s">
        <v>9</v>
      </c>
      <c r="E101" s="164">
        <v>1</v>
      </c>
      <c r="F101" s="160"/>
      <c r="G101" s="20"/>
      <c r="H101" s="185">
        <f t="shared" si="1"/>
        <v>0</v>
      </c>
    </row>
    <row r="102" spans="1:8" ht="31.8" thickBot="1" x14ac:dyDescent="0.35">
      <c r="A102" s="149" t="s">
        <v>741</v>
      </c>
      <c r="B102" s="162" t="s">
        <v>129</v>
      </c>
      <c r="C102" s="163" t="s">
        <v>118</v>
      </c>
      <c r="D102" s="163" t="s">
        <v>9</v>
      </c>
      <c r="E102" s="164">
        <v>1</v>
      </c>
      <c r="F102" s="160"/>
      <c r="G102" s="20"/>
      <c r="H102" s="185">
        <f t="shared" si="1"/>
        <v>0</v>
      </c>
    </row>
    <row r="103" spans="1:8" ht="31.8" thickBot="1" x14ac:dyDescent="0.35">
      <c r="A103" s="149" t="s">
        <v>697</v>
      </c>
      <c r="B103" s="162" t="s">
        <v>127</v>
      </c>
      <c r="C103" s="163" t="s">
        <v>118</v>
      </c>
      <c r="D103" s="163" t="s">
        <v>9</v>
      </c>
      <c r="E103" s="164">
        <v>3</v>
      </c>
      <c r="F103" s="160"/>
      <c r="G103" s="20"/>
      <c r="H103" s="185">
        <f t="shared" si="1"/>
        <v>0</v>
      </c>
    </row>
    <row r="104" spans="1:8" ht="31.8" thickBot="1" x14ac:dyDescent="0.35">
      <c r="A104" s="149" t="s">
        <v>742</v>
      </c>
      <c r="B104" s="162" t="s">
        <v>130</v>
      </c>
      <c r="C104" s="163" t="s">
        <v>118</v>
      </c>
      <c r="D104" s="163" t="s">
        <v>9</v>
      </c>
      <c r="E104" s="164">
        <v>3</v>
      </c>
      <c r="F104" s="160"/>
      <c r="G104" s="20"/>
      <c r="H104" s="185">
        <f t="shared" si="1"/>
        <v>0</v>
      </c>
    </row>
    <row r="105" spans="1:8" ht="16.2" thickBot="1" x14ac:dyDescent="0.35">
      <c r="A105" s="149" t="s">
        <v>743</v>
      </c>
      <c r="B105" s="162" t="s">
        <v>131</v>
      </c>
      <c r="C105" s="163" t="s">
        <v>118</v>
      </c>
      <c r="D105" s="163" t="s">
        <v>9</v>
      </c>
      <c r="E105" s="164">
        <v>3</v>
      </c>
      <c r="F105" s="160"/>
      <c r="G105" s="20"/>
      <c r="H105" s="185">
        <f t="shared" si="1"/>
        <v>0</v>
      </c>
    </row>
    <row r="106" spans="1:8" ht="31.8" thickBot="1" x14ac:dyDescent="0.35">
      <c r="A106" s="149" t="s">
        <v>698</v>
      </c>
      <c r="B106" s="162" t="s">
        <v>127</v>
      </c>
      <c r="C106" s="163" t="s">
        <v>118</v>
      </c>
      <c r="D106" s="163" t="s">
        <v>9</v>
      </c>
      <c r="E106" s="164">
        <v>1</v>
      </c>
      <c r="F106" s="160"/>
      <c r="G106" s="20"/>
      <c r="H106" s="185">
        <f t="shared" si="1"/>
        <v>0</v>
      </c>
    </row>
    <row r="107" spans="1:8" ht="16.2" thickBot="1" x14ac:dyDescent="0.35">
      <c r="A107" s="149" t="s">
        <v>744</v>
      </c>
      <c r="B107" s="162" t="s">
        <v>132</v>
      </c>
      <c r="C107" s="163" t="s">
        <v>118</v>
      </c>
      <c r="D107" s="163" t="s">
        <v>9</v>
      </c>
      <c r="E107" s="164">
        <v>1</v>
      </c>
      <c r="F107" s="160"/>
      <c r="G107" s="20"/>
      <c r="H107" s="185">
        <f t="shared" si="1"/>
        <v>0</v>
      </c>
    </row>
    <row r="108" spans="1:8" ht="16.2" thickBot="1" x14ac:dyDescent="0.35">
      <c r="A108" s="149" t="s">
        <v>745</v>
      </c>
      <c r="B108" s="162" t="s">
        <v>133</v>
      </c>
      <c r="C108" s="163" t="s">
        <v>118</v>
      </c>
      <c r="D108" s="163" t="s">
        <v>9</v>
      </c>
      <c r="E108" s="164">
        <v>1</v>
      </c>
      <c r="F108" s="160"/>
      <c r="G108" s="20"/>
      <c r="H108" s="185">
        <f t="shared" si="1"/>
        <v>0</v>
      </c>
    </row>
    <row r="109" spans="1:8" ht="31.8" thickBot="1" x14ac:dyDescent="0.35">
      <c r="A109" s="149" t="s">
        <v>699</v>
      </c>
      <c r="B109" s="162" t="s">
        <v>127</v>
      </c>
      <c r="C109" s="163" t="s">
        <v>118</v>
      </c>
      <c r="D109" s="163" t="s">
        <v>9</v>
      </c>
      <c r="E109" s="164">
        <v>1</v>
      </c>
      <c r="F109" s="160"/>
      <c r="G109" s="20"/>
      <c r="H109" s="185">
        <f t="shared" si="1"/>
        <v>0</v>
      </c>
    </row>
    <row r="110" spans="1:8" ht="16.2" thickBot="1" x14ac:dyDescent="0.35">
      <c r="A110" s="149" t="s">
        <v>746</v>
      </c>
      <c r="B110" s="162" t="s">
        <v>134</v>
      </c>
      <c r="C110" s="163" t="s">
        <v>118</v>
      </c>
      <c r="D110" s="163" t="s">
        <v>9</v>
      </c>
      <c r="E110" s="164">
        <v>1</v>
      </c>
      <c r="F110" s="160"/>
      <c r="G110" s="20"/>
      <c r="H110" s="185">
        <f t="shared" si="1"/>
        <v>0</v>
      </c>
    </row>
    <row r="111" spans="1:8" ht="16.2" thickBot="1" x14ac:dyDescent="0.35">
      <c r="A111" s="149" t="s">
        <v>747</v>
      </c>
      <c r="B111" s="162" t="s">
        <v>135</v>
      </c>
      <c r="C111" s="163" t="s">
        <v>118</v>
      </c>
      <c r="D111" s="163" t="s">
        <v>9</v>
      </c>
      <c r="E111" s="164">
        <v>1</v>
      </c>
      <c r="F111" s="113"/>
      <c r="G111" s="20"/>
      <c r="H111" s="185">
        <f t="shared" si="1"/>
        <v>0</v>
      </c>
    </row>
    <row r="112" spans="1:8" ht="31.8" thickBot="1" x14ac:dyDescent="0.35">
      <c r="A112" s="149" t="s">
        <v>700</v>
      </c>
      <c r="B112" s="162" t="s">
        <v>131</v>
      </c>
      <c r="C112" s="163" t="s">
        <v>118</v>
      </c>
      <c r="D112" s="163" t="s">
        <v>9</v>
      </c>
      <c r="E112" s="164">
        <v>1</v>
      </c>
      <c r="F112" s="160"/>
      <c r="G112" s="20"/>
      <c r="H112" s="185">
        <f t="shared" si="1"/>
        <v>0</v>
      </c>
    </row>
    <row r="113" spans="1:8" ht="31.8" thickBot="1" x14ac:dyDescent="0.35">
      <c r="A113" s="149" t="s">
        <v>748</v>
      </c>
      <c r="B113" s="162" t="s">
        <v>136</v>
      </c>
      <c r="C113" s="163" t="s">
        <v>118</v>
      </c>
      <c r="D113" s="163" t="s">
        <v>9</v>
      </c>
      <c r="E113" s="164">
        <v>1</v>
      </c>
      <c r="F113" s="160"/>
      <c r="G113" s="20"/>
      <c r="H113" s="185">
        <f t="shared" si="1"/>
        <v>0</v>
      </c>
    </row>
    <row r="114" spans="1:8" ht="16.2" thickBot="1" x14ac:dyDescent="0.35">
      <c r="A114" s="149" t="s">
        <v>749</v>
      </c>
      <c r="B114" s="162" t="s">
        <v>137</v>
      </c>
      <c r="C114" s="163" t="s">
        <v>118</v>
      </c>
      <c r="D114" s="163" t="s">
        <v>9</v>
      </c>
      <c r="E114" s="164">
        <v>1</v>
      </c>
      <c r="F114" s="160"/>
      <c r="G114" s="20"/>
      <c r="H114" s="185">
        <f t="shared" si="1"/>
        <v>0</v>
      </c>
    </row>
    <row r="115" spans="1:8" ht="31.8" thickBot="1" x14ac:dyDescent="0.35">
      <c r="A115" s="149" t="s">
        <v>701</v>
      </c>
      <c r="B115" s="162" t="s">
        <v>752</v>
      </c>
      <c r="C115" s="160" t="s">
        <v>118</v>
      </c>
      <c r="D115" s="160" t="s">
        <v>9</v>
      </c>
      <c r="E115" s="161">
        <v>1</v>
      </c>
      <c r="F115" s="149"/>
      <c r="G115" s="20"/>
      <c r="H115" s="185">
        <f t="shared" si="1"/>
        <v>0</v>
      </c>
    </row>
    <row r="116" spans="1:8" ht="31.8" thickBot="1" x14ac:dyDescent="0.35">
      <c r="A116" s="149" t="s">
        <v>750</v>
      </c>
      <c r="B116" s="162" t="s">
        <v>751</v>
      </c>
      <c r="C116" s="160" t="s">
        <v>118</v>
      </c>
      <c r="D116" s="160" t="s">
        <v>9</v>
      </c>
      <c r="E116" s="161">
        <v>1</v>
      </c>
      <c r="F116" s="149"/>
      <c r="G116" s="20"/>
      <c r="H116" s="185">
        <f t="shared" si="1"/>
        <v>0</v>
      </c>
    </row>
    <row r="117" spans="1:8" ht="31.8" thickBot="1" x14ac:dyDescent="0.35">
      <c r="A117" s="149" t="s">
        <v>756</v>
      </c>
      <c r="B117" s="162" t="s">
        <v>757</v>
      </c>
      <c r="C117" s="160" t="s">
        <v>118</v>
      </c>
      <c r="D117" s="160" t="s">
        <v>9</v>
      </c>
      <c r="E117" s="161">
        <v>1</v>
      </c>
      <c r="F117" s="149"/>
      <c r="G117" s="20"/>
      <c r="H117" s="185">
        <f t="shared" si="1"/>
        <v>0</v>
      </c>
    </row>
    <row r="118" spans="1:8" ht="31.8" thickBot="1" x14ac:dyDescent="0.35">
      <c r="A118" s="149" t="s">
        <v>702</v>
      </c>
      <c r="B118" s="162" t="s">
        <v>138</v>
      </c>
      <c r="C118" s="163" t="s">
        <v>118</v>
      </c>
      <c r="D118" s="163" t="s">
        <v>60</v>
      </c>
      <c r="E118" s="164">
        <v>1</v>
      </c>
      <c r="F118" s="160"/>
      <c r="G118" s="20"/>
      <c r="H118" s="185">
        <f t="shared" si="1"/>
        <v>0</v>
      </c>
    </row>
    <row r="119" spans="1:8" ht="31.8" thickBot="1" x14ac:dyDescent="0.35">
      <c r="A119" s="149" t="s">
        <v>758</v>
      </c>
      <c r="B119" s="162" t="s">
        <v>139</v>
      </c>
      <c r="C119" s="163" t="s">
        <v>118</v>
      </c>
      <c r="D119" s="163" t="s">
        <v>60</v>
      </c>
      <c r="E119" s="164">
        <v>1</v>
      </c>
      <c r="F119" s="160"/>
      <c r="G119" s="20"/>
      <c r="H119" s="185">
        <f t="shared" si="1"/>
        <v>0</v>
      </c>
    </row>
    <row r="120" spans="1:8" ht="16.2" thickBot="1" x14ac:dyDescent="0.35">
      <c r="A120" s="149" t="s">
        <v>759</v>
      </c>
      <c r="B120" s="162" t="s">
        <v>137</v>
      </c>
      <c r="C120" s="163" t="s">
        <v>118</v>
      </c>
      <c r="D120" s="163" t="s">
        <v>60</v>
      </c>
      <c r="E120" s="164">
        <v>1</v>
      </c>
      <c r="F120" s="160"/>
      <c r="G120" s="20"/>
      <c r="H120" s="185">
        <f t="shared" si="1"/>
        <v>0</v>
      </c>
    </row>
    <row r="121" spans="1:8" ht="47.4" thickBot="1" x14ac:dyDescent="0.35">
      <c r="A121" s="149" t="s">
        <v>760</v>
      </c>
      <c r="B121" s="162" t="s">
        <v>140</v>
      </c>
      <c r="C121" s="163" t="s">
        <v>118</v>
      </c>
      <c r="D121" s="163" t="s">
        <v>9</v>
      </c>
      <c r="E121" s="164">
        <v>13</v>
      </c>
      <c r="F121" s="113"/>
      <c r="G121" s="20"/>
      <c r="H121" s="185">
        <f t="shared" si="1"/>
        <v>0</v>
      </c>
    </row>
    <row r="122" spans="1:8" ht="16.2" thickBot="1" x14ac:dyDescent="0.35">
      <c r="A122" s="149" t="s">
        <v>761</v>
      </c>
      <c r="B122" s="162" t="s">
        <v>703</v>
      </c>
      <c r="C122" s="163"/>
      <c r="D122" s="163" t="s">
        <v>34</v>
      </c>
      <c r="E122" s="165">
        <v>40.96</v>
      </c>
      <c r="F122" s="160"/>
      <c r="G122" s="20"/>
      <c r="H122" s="185">
        <f t="shared" si="1"/>
        <v>0</v>
      </c>
    </row>
    <row r="123" spans="1:8" ht="19.2" thickBot="1" x14ac:dyDescent="0.35">
      <c r="A123" s="166" t="s">
        <v>762</v>
      </c>
      <c r="B123" s="145" t="s">
        <v>704</v>
      </c>
      <c r="C123" s="113"/>
      <c r="D123" s="113" t="s">
        <v>603</v>
      </c>
      <c r="E123" s="167">
        <v>5.25</v>
      </c>
      <c r="F123" s="113"/>
      <c r="G123" s="20"/>
      <c r="H123" s="185">
        <f t="shared" si="1"/>
        <v>0</v>
      </c>
    </row>
    <row r="124" spans="1:8" ht="16.2" thickBot="1" x14ac:dyDescent="0.35">
      <c r="A124" s="152"/>
      <c r="B124" s="153" t="s">
        <v>763</v>
      </c>
      <c r="C124" s="154"/>
      <c r="D124" s="154"/>
      <c r="E124" s="155"/>
      <c r="F124" s="168"/>
      <c r="G124" s="21"/>
      <c r="H124" s="185"/>
    </row>
    <row r="125" spans="1:8" ht="78.599999999999994" thickBot="1" x14ac:dyDescent="0.35">
      <c r="A125" s="146" t="s">
        <v>705</v>
      </c>
      <c r="B125" s="145" t="s">
        <v>764</v>
      </c>
      <c r="C125" s="169"/>
      <c r="D125" s="113" t="s">
        <v>603</v>
      </c>
      <c r="E125" s="170">
        <v>160</v>
      </c>
      <c r="F125" s="144"/>
      <c r="G125" s="20"/>
      <c r="H125" s="185">
        <f t="shared" si="1"/>
        <v>0</v>
      </c>
    </row>
    <row r="126" spans="1:8" ht="19.2" thickBot="1" x14ac:dyDescent="0.35">
      <c r="A126" s="144" t="s">
        <v>765</v>
      </c>
      <c r="B126" s="171" t="s">
        <v>769</v>
      </c>
      <c r="C126" s="172"/>
      <c r="D126" s="172" t="s">
        <v>602</v>
      </c>
      <c r="E126" s="170">
        <v>38.4</v>
      </c>
      <c r="F126" s="113"/>
      <c r="G126" s="19"/>
      <c r="H126" s="185">
        <f t="shared" si="1"/>
        <v>0</v>
      </c>
    </row>
    <row r="127" spans="1:8" ht="19.2" thickBot="1" x14ac:dyDescent="0.35">
      <c r="A127" s="137" t="s">
        <v>766</v>
      </c>
      <c r="B127" s="173" t="s">
        <v>768</v>
      </c>
      <c r="C127" s="111"/>
      <c r="D127" s="111" t="s">
        <v>602</v>
      </c>
      <c r="E127" s="115">
        <v>25.6</v>
      </c>
      <c r="F127" s="139"/>
      <c r="G127" s="20"/>
      <c r="H127" s="185">
        <f t="shared" si="1"/>
        <v>0</v>
      </c>
    </row>
    <row r="128" spans="1:8" ht="19.2" thickBot="1" x14ac:dyDescent="0.35">
      <c r="A128" s="137" t="s">
        <v>767</v>
      </c>
      <c r="B128" s="114" t="s">
        <v>141</v>
      </c>
      <c r="C128" s="111"/>
      <c r="D128" s="111" t="s">
        <v>603</v>
      </c>
      <c r="E128" s="115">
        <v>160</v>
      </c>
      <c r="F128" s="139"/>
      <c r="G128" s="20"/>
      <c r="H128" s="185">
        <f t="shared" si="1"/>
        <v>0</v>
      </c>
    </row>
    <row r="129" spans="1:8" ht="31.8" thickBot="1" x14ac:dyDescent="0.35">
      <c r="A129" s="144" t="s">
        <v>706</v>
      </c>
      <c r="B129" s="174" t="s">
        <v>770</v>
      </c>
      <c r="C129" s="144"/>
      <c r="D129" s="144"/>
      <c r="E129" s="175"/>
      <c r="F129" s="144"/>
      <c r="G129" s="20"/>
      <c r="H129" s="185"/>
    </row>
    <row r="130" spans="1:8" ht="47.4" thickBot="1" x14ac:dyDescent="0.35">
      <c r="A130" s="176" t="s">
        <v>707</v>
      </c>
      <c r="B130" s="177" t="s">
        <v>708</v>
      </c>
      <c r="C130" s="172"/>
      <c r="D130" s="172" t="s">
        <v>34</v>
      </c>
      <c r="E130" s="178">
        <v>14</v>
      </c>
      <c r="F130" s="172"/>
      <c r="G130" s="20"/>
      <c r="H130" s="185">
        <f t="shared" si="1"/>
        <v>0</v>
      </c>
    </row>
    <row r="131" spans="1:8" ht="31.8" thickBot="1" x14ac:dyDescent="0.35">
      <c r="A131" s="144" t="s">
        <v>709</v>
      </c>
      <c r="B131" s="174" t="s">
        <v>771</v>
      </c>
      <c r="C131" s="144"/>
      <c r="D131" s="144"/>
      <c r="E131" s="179"/>
      <c r="F131" s="144"/>
      <c r="G131" s="20"/>
      <c r="H131" s="185"/>
    </row>
    <row r="132" spans="1:8" ht="31.8" thickBot="1" x14ac:dyDescent="0.35">
      <c r="A132" s="142" t="s">
        <v>710</v>
      </c>
      <c r="B132" s="145" t="s">
        <v>772</v>
      </c>
      <c r="C132" s="142"/>
      <c r="D132" s="142"/>
      <c r="E132" s="180"/>
      <c r="F132" s="142"/>
      <c r="G132" s="20"/>
      <c r="H132" s="185"/>
    </row>
    <row r="133" spans="1:8" ht="63" thickBot="1" x14ac:dyDescent="0.35">
      <c r="A133" s="149" t="s">
        <v>711</v>
      </c>
      <c r="B133" s="145" t="s">
        <v>773</v>
      </c>
      <c r="C133" s="149"/>
      <c r="D133" s="149"/>
      <c r="E133" s="181"/>
      <c r="F133" s="149"/>
      <c r="G133" s="20"/>
      <c r="H133" s="185"/>
    </row>
    <row r="134" spans="1:8" ht="31.8" thickBot="1" x14ac:dyDescent="0.35">
      <c r="A134" s="149" t="s">
        <v>712</v>
      </c>
      <c r="B134" s="145" t="s">
        <v>774</v>
      </c>
      <c r="C134" s="149"/>
      <c r="D134" s="149"/>
      <c r="E134" s="181"/>
      <c r="F134" s="149"/>
      <c r="G134" s="20"/>
      <c r="H134" s="185"/>
    </row>
    <row r="135" spans="1:8" ht="31.8" thickBot="1" x14ac:dyDescent="0.35">
      <c r="A135" s="149" t="s">
        <v>713</v>
      </c>
      <c r="B135" s="182" t="s">
        <v>775</v>
      </c>
      <c r="C135" s="149"/>
      <c r="D135" s="149"/>
      <c r="E135" s="181"/>
      <c r="F135" s="149"/>
      <c r="G135" s="20"/>
      <c r="H135" s="185"/>
    </row>
    <row r="136" spans="1:8" ht="31.8" thickBot="1" x14ac:dyDescent="0.35">
      <c r="A136" s="144" t="s">
        <v>714</v>
      </c>
      <c r="B136" s="174" t="s">
        <v>776</v>
      </c>
      <c r="C136" s="144"/>
      <c r="D136" s="144"/>
      <c r="E136" s="179"/>
      <c r="F136" s="144"/>
      <c r="G136" s="20"/>
      <c r="H136" s="185"/>
    </row>
    <row r="137" spans="1:8" ht="31.8" thickBot="1" x14ac:dyDescent="0.35">
      <c r="A137" s="144" t="s">
        <v>715</v>
      </c>
      <c r="B137" s="174" t="s">
        <v>777</v>
      </c>
      <c r="C137" s="144"/>
      <c r="D137" s="144"/>
      <c r="E137" s="179"/>
      <c r="F137" s="144"/>
      <c r="G137" s="20"/>
      <c r="H137" s="185"/>
    </row>
    <row r="138" spans="1:8" ht="31.8" thickBot="1" x14ac:dyDescent="0.35">
      <c r="A138" s="144" t="s">
        <v>716</v>
      </c>
      <c r="B138" s="174" t="s">
        <v>778</v>
      </c>
      <c r="C138" s="144"/>
      <c r="D138" s="144"/>
      <c r="E138" s="179"/>
      <c r="F138" s="144"/>
      <c r="G138" s="20"/>
      <c r="H138" s="185"/>
    </row>
    <row r="139" spans="1:8" ht="31.8" thickBot="1" x14ac:dyDescent="0.35">
      <c r="A139" s="137" t="s">
        <v>717</v>
      </c>
      <c r="B139" s="114" t="s">
        <v>142</v>
      </c>
      <c r="C139" s="111"/>
      <c r="D139" s="111" t="s">
        <v>34</v>
      </c>
      <c r="E139" s="157">
        <v>9</v>
      </c>
      <c r="F139" s="139"/>
      <c r="G139" s="20"/>
      <c r="H139" s="185">
        <f t="shared" ref="H139:H140" si="2">E139*G139</f>
        <v>0</v>
      </c>
    </row>
    <row r="140" spans="1:8" ht="31.8" thickBot="1" x14ac:dyDescent="0.35">
      <c r="A140" s="137" t="s">
        <v>718</v>
      </c>
      <c r="B140" s="114" t="s">
        <v>143</v>
      </c>
      <c r="C140" s="111"/>
      <c r="D140" s="111" t="s">
        <v>60</v>
      </c>
      <c r="E140" s="157">
        <v>2</v>
      </c>
      <c r="F140" s="139"/>
      <c r="G140" s="20"/>
      <c r="H140" s="185">
        <f t="shared" si="2"/>
        <v>0</v>
      </c>
    </row>
    <row r="141" spans="1:8" ht="16.2" thickBot="1" x14ac:dyDescent="0.35">
      <c r="A141" s="60" t="s">
        <v>609</v>
      </c>
      <c r="B141" s="61"/>
      <c r="C141" s="61"/>
      <c r="D141" s="61"/>
      <c r="E141" s="61"/>
      <c r="F141" s="61"/>
      <c r="G141" s="62"/>
      <c r="H141" s="24">
        <f>SUM(H8:H140)</f>
        <v>0</v>
      </c>
    </row>
    <row r="142" spans="1:8" x14ac:dyDescent="0.3">
      <c r="A142" s="25"/>
      <c r="B142" s="25"/>
      <c r="C142" s="25"/>
      <c r="D142" s="25"/>
      <c r="E142" s="25"/>
      <c r="F142" s="25"/>
      <c r="G142" s="13"/>
    </row>
    <row r="143" spans="1:8" x14ac:dyDescent="0.3">
      <c r="B143" s="26" t="s">
        <v>144</v>
      </c>
    </row>
    <row r="144" spans="1:8" x14ac:dyDescent="0.3">
      <c r="B144" s="75" t="s">
        <v>145</v>
      </c>
      <c r="C144" s="75"/>
      <c r="D144" s="75"/>
      <c r="E144" s="75"/>
      <c r="F144" s="75"/>
    </row>
    <row r="145" spans="2:9" x14ac:dyDescent="0.3">
      <c r="B145" s="14" t="s">
        <v>146</v>
      </c>
    </row>
    <row r="146" spans="2:9" x14ac:dyDescent="0.3">
      <c r="B146" s="78" t="s">
        <v>147</v>
      </c>
      <c r="C146" s="78"/>
      <c r="D146" s="78"/>
      <c r="E146" s="78"/>
      <c r="F146" s="78"/>
      <c r="G146" s="78"/>
    </row>
    <row r="147" spans="2:9" x14ac:dyDescent="0.3">
      <c r="B147" s="75" t="s">
        <v>148</v>
      </c>
      <c r="C147" s="75"/>
      <c r="D147" s="75"/>
      <c r="E147" s="75"/>
      <c r="F147" s="75"/>
      <c r="G147" s="75"/>
      <c r="H147" s="75"/>
      <c r="I147" s="75"/>
    </row>
    <row r="148" spans="2:9" x14ac:dyDescent="0.3">
      <c r="B148" s="75" t="s">
        <v>149</v>
      </c>
      <c r="C148" s="75"/>
      <c r="D148" s="75"/>
      <c r="E148" s="75"/>
      <c r="F148" s="75"/>
      <c r="G148" s="75"/>
      <c r="H148" s="75"/>
      <c r="I148" s="75"/>
    </row>
    <row r="149" spans="2:9" x14ac:dyDescent="0.3">
      <c r="B149" s="75" t="s">
        <v>1084</v>
      </c>
      <c r="C149" s="75"/>
      <c r="D149" s="75"/>
      <c r="E149" s="75"/>
      <c r="F149" s="75"/>
      <c r="G149" s="75"/>
      <c r="H149" s="75"/>
      <c r="I149" s="75"/>
    </row>
  </sheetData>
  <sheetProtection algorithmName="SHA-512" hashValue="Si2sAumcv2kBq61Xb5PtnyYSY53vtIcI9g0R/WoSFxtGm6zHu0uPlcs3om7OPabCTl6uyNHdfmqOWDrJDag6oQ==" saltValue="BF2NQcDsgQVCXJ7LltHcTw==" spinCount="100000" sheet="1" objects="1" scenarios="1"/>
  <mergeCells count="15">
    <mergeCell ref="B149:I149"/>
    <mergeCell ref="B144:F144"/>
    <mergeCell ref="B147:I147"/>
    <mergeCell ref="B148:I148"/>
    <mergeCell ref="A2:H2"/>
    <mergeCell ref="A3:H3"/>
    <mergeCell ref="A141:G141"/>
    <mergeCell ref="B146:G146"/>
    <mergeCell ref="G5:H5"/>
    <mergeCell ref="A5:A6"/>
    <mergeCell ref="B5:B6"/>
    <mergeCell ref="C5:C6"/>
    <mergeCell ref="D5:D6"/>
    <mergeCell ref="E5:E6"/>
    <mergeCell ref="F5: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C7F6-7BDC-4BD7-B538-E9A6BAE8638A}">
  <dimension ref="A2:H62"/>
  <sheetViews>
    <sheetView zoomScale="70" zoomScaleNormal="70" workbookViewId="0">
      <selection activeCell="E36" sqref="E36"/>
    </sheetView>
  </sheetViews>
  <sheetFormatPr defaultColWidth="8.88671875" defaultRowHeight="15.6" x14ac:dyDescent="0.3"/>
  <cols>
    <col min="1" max="1" width="8.5546875" style="1" customWidth="1"/>
    <col min="2" max="2" width="50.5546875" style="1" customWidth="1"/>
    <col min="3" max="6" width="10.5546875" style="1" customWidth="1"/>
    <col min="7" max="8" width="12.5546875" style="15" customWidth="1"/>
    <col min="9" max="16384" width="8.88671875" style="1"/>
  </cols>
  <sheetData>
    <row r="2" spans="1:8" x14ac:dyDescent="0.3">
      <c r="A2" s="66" t="s">
        <v>601</v>
      </c>
      <c r="B2" s="66"/>
      <c r="C2" s="66"/>
      <c r="D2" s="66"/>
      <c r="E2" s="66"/>
      <c r="F2" s="66"/>
      <c r="G2" s="66"/>
      <c r="H2" s="66"/>
    </row>
    <row r="3" spans="1:8" x14ac:dyDescent="0.3">
      <c r="A3" s="67" t="s">
        <v>807</v>
      </c>
      <c r="B3" s="67"/>
      <c r="C3" s="67"/>
      <c r="D3" s="67"/>
      <c r="E3" s="67"/>
      <c r="F3" s="67"/>
      <c r="G3" s="67"/>
      <c r="H3" s="67"/>
    </row>
    <row r="4" spans="1:8" ht="16.2" thickBot="1" x14ac:dyDescent="0.35"/>
    <row r="5" spans="1:8" ht="20.100000000000001" customHeight="1" thickBot="1" x14ac:dyDescent="0.35">
      <c r="A5" s="105" t="s">
        <v>480</v>
      </c>
      <c r="B5" s="130" t="s">
        <v>0</v>
      </c>
      <c r="C5" s="105" t="s">
        <v>1</v>
      </c>
      <c r="D5" s="130" t="s">
        <v>2</v>
      </c>
      <c r="E5" s="105" t="s">
        <v>3</v>
      </c>
      <c r="F5" s="186" t="s">
        <v>57</v>
      </c>
      <c r="G5" s="68" t="s">
        <v>606</v>
      </c>
      <c r="H5" s="69"/>
    </row>
    <row r="6" spans="1:8" ht="20.100000000000001" customHeight="1" thickBot="1" x14ac:dyDescent="0.35">
      <c r="A6" s="108"/>
      <c r="B6" s="133"/>
      <c r="C6" s="108"/>
      <c r="D6" s="133"/>
      <c r="E6" s="108"/>
      <c r="F6" s="187"/>
      <c r="G6" s="17" t="s">
        <v>607</v>
      </c>
      <c r="H6" s="218" t="s">
        <v>608</v>
      </c>
    </row>
    <row r="7" spans="1:8" ht="16.2" thickBot="1" x14ac:dyDescent="0.35">
      <c r="A7" s="188"/>
      <c r="B7" s="135" t="s">
        <v>806</v>
      </c>
      <c r="C7" s="111"/>
      <c r="D7" s="111"/>
      <c r="E7" s="111"/>
      <c r="F7" s="112"/>
      <c r="G7" s="27"/>
      <c r="H7" s="219"/>
    </row>
    <row r="8" spans="1:8" ht="16.2" thickBot="1" x14ac:dyDescent="0.35">
      <c r="A8" s="139" t="s">
        <v>150</v>
      </c>
      <c r="B8" s="140" t="s">
        <v>151</v>
      </c>
      <c r="C8" s="111"/>
      <c r="D8" s="111"/>
      <c r="E8" s="111"/>
      <c r="F8" s="112"/>
      <c r="G8" s="28"/>
      <c r="H8" s="220"/>
    </row>
    <row r="9" spans="1:8" ht="31.8" thickBot="1" x14ac:dyDescent="0.35">
      <c r="A9" s="160" t="s">
        <v>152</v>
      </c>
      <c r="B9" s="149" t="s">
        <v>153</v>
      </c>
      <c r="C9" s="160" t="s">
        <v>21</v>
      </c>
      <c r="D9" s="123" t="s">
        <v>154</v>
      </c>
      <c r="E9" s="123">
        <v>12.3</v>
      </c>
      <c r="F9" s="189" t="s">
        <v>782</v>
      </c>
      <c r="G9" s="28"/>
      <c r="H9" s="221">
        <f>E9*G9</f>
        <v>0</v>
      </c>
    </row>
    <row r="10" spans="1:8" ht="16.2" thickBot="1" x14ac:dyDescent="0.35">
      <c r="A10" s="113" t="s">
        <v>156</v>
      </c>
      <c r="B10" s="145" t="s">
        <v>219</v>
      </c>
      <c r="C10" s="113" t="s">
        <v>21</v>
      </c>
      <c r="D10" s="113" t="s">
        <v>155</v>
      </c>
      <c r="E10" s="113">
        <v>2.7</v>
      </c>
      <c r="F10" s="190"/>
      <c r="G10" s="28"/>
      <c r="H10" s="221">
        <f t="shared" ref="H10:H61" si="0">E10*G10</f>
        <v>0</v>
      </c>
    </row>
    <row r="11" spans="1:8" ht="26.4" customHeight="1" thickBot="1" x14ac:dyDescent="0.35">
      <c r="A11" s="139" t="s">
        <v>157</v>
      </c>
      <c r="B11" s="114" t="s">
        <v>221</v>
      </c>
      <c r="C11" s="111" t="s">
        <v>21</v>
      </c>
      <c r="D11" s="111" t="s">
        <v>155</v>
      </c>
      <c r="E11" s="111">
        <v>1.9</v>
      </c>
      <c r="F11" s="112"/>
      <c r="G11" s="28"/>
      <c r="H11" s="221">
        <f t="shared" si="0"/>
        <v>0</v>
      </c>
    </row>
    <row r="12" spans="1:8" ht="31.8" thickBot="1" x14ac:dyDescent="0.35">
      <c r="A12" s="160" t="s">
        <v>158</v>
      </c>
      <c r="B12" s="149" t="s">
        <v>159</v>
      </c>
      <c r="C12" s="160" t="s">
        <v>18</v>
      </c>
      <c r="D12" s="111" t="s">
        <v>9</v>
      </c>
      <c r="E12" s="157">
        <v>1</v>
      </c>
      <c r="F12" s="191" t="s">
        <v>783</v>
      </c>
      <c r="G12" s="28"/>
      <c r="H12" s="221">
        <f t="shared" si="0"/>
        <v>0</v>
      </c>
    </row>
    <row r="13" spans="1:8" ht="16.2" thickBot="1" x14ac:dyDescent="0.35">
      <c r="A13" s="160" t="s">
        <v>160</v>
      </c>
      <c r="B13" s="149" t="s">
        <v>161</v>
      </c>
      <c r="C13" s="160" t="s">
        <v>18</v>
      </c>
      <c r="D13" s="111" t="s">
        <v>9</v>
      </c>
      <c r="E13" s="157">
        <v>1</v>
      </c>
      <c r="F13" s="191" t="s">
        <v>784</v>
      </c>
      <c r="G13" s="28"/>
      <c r="H13" s="221">
        <f t="shared" si="0"/>
        <v>0</v>
      </c>
    </row>
    <row r="14" spans="1:8" ht="16.2" thickBot="1" x14ac:dyDescent="0.35">
      <c r="A14" s="160" t="s">
        <v>162</v>
      </c>
      <c r="B14" s="149" t="s">
        <v>163</v>
      </c>
      <c r="C14" s="160" t="s">
        <v>18</v>
      </c>
      <c r="D14" s="111" t="s">
        <v>9</v>
      </c>
      <c r="E14" s="157">
        <v>1</v>
      </c>
      <c r="F14" s="191" t="s">
        <v>785</v>
      </c>
      <c r="G14" s="28"/>
      <c r="H14" s="221">
        <f t="shared" si="0"/>
        <v>0</v>
      </c>
    </row>
    <row r="15" spans="1:8" ht="16.2" thickBot="1" x14ac:dyDescent="0.35">
      <c r="A15" s="160" t="s">
        <v>164</v>
      </c>
      <c r="B15" s="149" t="s">
        <v>165</v>
      </c>
      <c r="C15" s="160" t="s">
        <v>18</v>
      </c>
      <c r="D15" s="111" t="s">
        <v>9</v>
      </c>
      <c r="E15" s="157">
        <v>1</v>
      </c>
      <c r="F15" s="191" t="s">
        <v>786</v>
      </c>
      <c r="G15" s="28"/>
      <c r="H15" s="221">
        <f t="shared" si="0"/>
        <v>0</v>
      </c>
    </row>
    <row r="16" spans="1:8" ht="31.8" thickBot="1" x14ac:dyDescent="0.35">
      <c r="A16" s="113" t="s">
        <v>166</v>
      </c>
      <c r="B16" s="144" t="s">
        <v>167</v>
      </c>
      <c r="C16" s="160" t="s">
        <v>18</v>
      </c>
      <c r="D16" s="113" t="s">
        <v>9</v>
      </c>
      <c r="E16" s="192">
        <v>1</v>
      </c>
      <c r="F16" s="191" t="s">
        <v>787</v>
      </c>
      <c r="G16" s="28"/>
      <c r="H16" s="221">
        <f t="shared" si="0"/>
        <v>0</v>
      </c>
    </row>
    <row r="17" spans="1:8" ht="16.2" thickBot="1" x14ac:dyDescent="0.35">
      <c r="A17" s="113" t="s">
        <v>168</v>
      </c>
      <c r="B17" s="144" t="s">
        <v>169</v>
      </c>
      <c r="C17" s="113" t="s">
        <v>18</v>
      </c>
      <c r="D17" s="193" t="s">
        <v>9</v>
      </c>
      <c r="E17" s="167">
        <v>1</v>
      </c>
      <c r="F17" s="194" t="s">
        <v>788</v>
      </c>
      <c r="G17" s="28"/>
      <c r="H17" s="221">
        <f t="shared" si="0"/>
        <v>0</v>
      </c>
    </row>
    <row r="18" spans="1:8" ht="16.2" thickBot="1" x14ac:dyDescent="0.35">
      <c r="A18" s="113" t="s">
        <v>39</v>
      </c>
      <c r="B18" s="145" t="s">
        <v>170</v>
      </c>
      <c r="C18" s="113"/>
      <c r="D18" s="113" t="s">
        <v>9</v>
      </c>
      <c r="E18" s="192">
        <v>1</v>
      </c>
      <c r="F18" s="190"/>
      <c r="G18" s="28"/>
      <c r="H18" s="221">
        <f t="shared" si="0"/>
        <v>0</v>
      </c>
    </row>
    <row r="19" spans="1:8" ht="31.8" thickBot="1" x14ac:dyDescent="0.35">
      <c r="A19" s="113" t="s">
        <v>171</v>
      </c>
      <c r="B19" s="145" t="s">
        <v>789</v>
      </c>
      <c r="C19" s="113"/>
      <c r="D19" s="113" t="s">
        <v>9</v>
      </c>
      <c r="E19" s="167" t="s">
        <v>172</v>
      </c>
      <c r="F19" s="194" t="s">
        <v>173</v>
      </c>
      <c r="G19" s="28"/>
      <c r="H19" s="221">
        <f t="shared" si="0"/>
        <v>0</v>
      </c>
    </row>
    <row r="20" spans="1:8" ht="16.2" thickBot="1" x14ac:dyDescent="0.35">
      <c r="A20" s="139" t="s">
        <v>174</v>
      </c>
      <c r="B20" s="145" t="s">
        <v>175</v>
      </c>
      <c r="C20" s="111"/>
      <c r="D20" s="111" t="s">
        <v>34</v>
      </c>
      <c r="E20" s="111">
        <v>3.3</v>
      </c>
      <c r="F20" s="190"/>
      <c r="G20" s="28"/>
      <c r="H20" s="221">
        <f t="shared" si="0"/>
        <v>0</v>
      </c>
    </row>
    <row r="21" spans="1:8" ht="16.2" thickBot="1" x14ac:dyDescent="0.35">
      <c r="A21" s="139" t="s">
        <v>176</v>
      </c>
      <c r="B21" s="114" t="s">
        <v>177</v>
      </c>
      <c r="C21" s="111"/>
      <c r="D21" s="111" t="s">
        <v>35</v>
      </c>
      <c r="E21" s="157">
        <v>15</v>
      </c>
      <c r="F21" s="190"/>
      <c r="G21" s="28"/>
      <c r="H21" s="221">
        <f t="shared" si="0"/>
        <v>0</v>
      </c>
    </row>
    <row r="22" spans="1:8" ht="47.4" thickBot="1" x14ac:dyDescent="0.35">
      <c r="A22" s="139" t="s">
        <v>178</v>
      </c>
      <c r="B22" s="114" t="s">
        <v>179</v>
      </c>
      <c r="C22" s="111"/>
      <c r="D22" s="111" t="s">
        <v>155</v>
      </c>
      <c r="E22" s="157">
        <v>0.5</v>
      </c>
      <c r="F22" s="190" t="s">
        <v>180</v>
      </c>
      <c r="G22" s="28"/>
      <c r="H22" s="221">
        <f t="shared" si="0"/>
        <v>0</v>
      </c>
    </row>
    <row r="23" spans="1:8" ht="47.4" thickBot="1" x14ac:dyDescent="0.35">
      <c r="A23" s="113" t="s">
        <v>181</v>
      </c>
      <c r="B23" s="144" t="s">
        <v>182</v>
      </c>
      <c r="C23" s="113"/>
      <c r="D23" s="113" t="s">
        <v>155</v>
      </c>
      <c r="E23" s="167">
        <v>0.25</v>
      </c>
      <c r="F23" s="190" t="s">
        <v>790</v>
      </c>
      <c r="G23" s="28"/>
      <c r="H23" s="221">
        <f t="shared" si="0"/>
        <v>0</v>
      </c>
    </row>
    <row r="24" spans="1:8" ht="47.4" thickBot="1" x14ac:dyDescent="0.35">
      <c r="A24" s="113" t="s">
        <v>183</v>
      </c>
      <c r="B24" s="144" t="s">
        <v>184</v>
      </c>
      <c r="C24" s="144"/>
      <c r="D24" s="113" t="s">
        <v>155</v>
      </c>
      <c r="E24" s="167">
        <v>0.25</v>
      </c>
      <c r="F24" s="190" t="s">
        <v>791</v>
      </c>
      <c r="G24" s="28"/>
      <c r="H24" s="221">
        <f t="shared" si="0"/>
        <v>0</v>
      </c>
    </row>
    <row r="25" spans="1:8" s="14" customFormat="1" ht="31.8" thickBot="1" x14ac:dyDescent="0.35">
      <c r="A25" s="113" t="s">
        <v>792</v>
      </c>
      <c r="B25" s="195" t="s">
        <v>793</v>
      </c>
      <c r="C25" s="196" t="s">
        <v>24</v>
      </c>
      <c r="D25" s="193" t="s">
        <v>794</v>
      </c>
      <c r="E25" s="167">
        <v>7.0000000000000007E-2</v>
      </c>
      <c r="F25" s="190"/>
      <c r="G25" s="28"/>
      <c r="H25" s="221">
        <f t="shared" si="0"/>
        <v>0</v>
      </c>
    </row>
    <row r="26" spans="1:8" s="14" customFormat="1" ht="31.8" thickBot="1" x14ac:dyDescent="0.35">
      <c r="A26" s="113" t="s">
        <v>795</v>
      </c>
      <c r="B26" s="144" t="s">
        <v>796</v>
      </c>
      <c r="C26" s="197"/>
      <c r="D26" s="113" t="s">
        <v>794</v>
      </c>
      <c r="E26" s="193">
        <v>0.31</v>
      </c>
      <c r="F26" s="190" t="s">
        <v>797</v>
      </c>
      <c r="G26" s="28"/>
      <c r="H26" s="221">
        <f t="shared" si="0"/>
        <v>0</v>
      </c>
    </row>
    <row r="27" spans="1:8" s="14" customFormat="1" ht="16.2" thickBot="1" x14ac:dyDescent="0.35">
      <c r="A27" s="113" t="s">
        <v>798</v>
      </c>
      <c r="B27" s="144" t="s">
        <v>195</v>
      </c>
      <c r="C27" s="196" t="s">
        <v>24</v>
      </c>
      <c r="D27" s="113" t="s">
        <v>35</v>
      </c>
      <c r="E27" s="167">
        <v>40</v>
      </c>
      <c r="F27" s="190"/>
      <c r="G27" s="28"/>
      <c r="H27" s="221">
        <f t="shared" si="0"/>
        <v>0</v>
      </c>
    </row>
    <row r="28" spans="1:8" ht="16.2" thickBot="1" x14ac:dyDescent="0.35">
      <c r="A28" s="139" t="s">
        <v>185</v>
      </c>
      <c r="B28" s="140" t="s">
        <v>186</v>
      </c>
      <c r="C28" s="111" t="s">
        <v>209</v>
      </c>
      <c r="D28" s="111"/>
      <c r="E28" s="157"/>
      <c r="F28" s="190"/>
      <c r="G28" s="28"/>
      <c r="H28" s="221"/>
    </row>
    <row r="29" spans="1:8" ht="29.4" customHeight="1" thickBot="1" x14ac:dyDescent="0.35">
      <c r="A29" s="139" t="s">
        <v>187</v>
      </c>
      <c r="B29" s="114" t="s">
        <v>188</v>
      </c>
      <c r="C29" s="111" t="s">
        <v>21</v>
      </c>
      <c r="D29" s="111" t="s">
        <v>154</v>
      </c>
      <c r="E29" s="157">
        <v>80</v>
      </c>
      <c r="F29" s="190"/>
      <c r="G29" s="28"/>
      <c r="H29" s="221">
        <f t="shared" si="0"/>
        <v>0</v>
      </c>
    </row>
    <row r="30" spans="1:8" ht="16.2" thickBot="1" x14ac:dyDescent="0.35">
      <c r="A30" s="139" t="s">
        <v>189</v>
      </c>
      <c r="B30" s="114" t="s">
        <v>219</v>
      </c>
      <c r="C30" s="111" t="s">
        <v>21</v>
      </c>
      <c r="D30" s="111" t="s">
        <v>155</v>
      </c>
      <c r="E30" s="157">
        <v>17.600000000000001</v>
      </c>
      <c r="F30" s="198"/>
      <c r="G30" s="28"/>
      <c r="H30" s="221">
        <f t="shared" si="0"/>
        <v>0</v>
      </c>
    </row>
    <row r="31" spans="1:8" ht="16.2" thickBot="1" x14ac:dyDescent="0.35">
      <c r="A31" s="139" t="s">
        <v>190</v>
      </c>
      <c r="B31" s="114" t="s">
        <v>221</v>
      </c>
      <c r="C31" s="111" t="s">
        <v>21</v>
      </c>
      <c r="D31" s="111" t="s">
        <v>155</v>
      </c>
      <c r="E31" s="157">
        <v>12</v>
      </c>
      <c r="F31" s="198"/>
      <c r="G31" s="28"/>
      <c r="H31" s="221">
        <f t="shared" si="0"/>
        <v>0</v>
      </c>
    </row>
    <row r="32" spans="1:8" ht="15.6" customHeight="1" thickBot="1" x14ac:dyDescent="0.35">
      <c r="A32" s="144"/>
      <c r="B32" s="171" t="s">
        <v>799</v>
      </c>
      <c r="C32" s="111"/>
      <c r="D32" s="111"/>
      <c r="E32" s="157"/>
      <c r="F32" s="198"/>
      <c r="G32" s="28"/>
      <c r="H32" s="221"/>
    </row>
    <row r="33" spans="1:8" ht="16.2" thickBot="1" x14ac:dyDescent="0.35">
      <c r="A33" s="139" t="s">
        <v>191</v>
      </c>
      <c r="B33" s="114" t="s">
        <v>780</v>
      </c>
      <c r="C33" s="111" t="s">
        <v>24</v>
      </c>
      <c r="D33" s="111" t="s">
        <v>155</v>
      </c>
      <c r="E33" s="157">
        <v>8.1999999999999993</v>
      </c>
      <c r="F33" s="198"/>
      <c r="G33" s="28"/>
      <c r="H33" s="221">
        <f t="shared" si="0"/>
        <v>0</v>
      </c>
    </row>
    <row r="34" spans="1:8" ht="16.2" thickBot="1" x14ac:dyDescent="0.35">
      <c r="A34" s="139" t="s">
        <v>192</v>
      </c>
      <c r="B34" s="114" t="s">
        <v>193</v>
      </c>
      <c r="C34" s="111" t="s">
        <v>24</v>
      </c>
      <c r="D34" s="111" t="s">
        <v>155</v>
      </c>
      <c r="E34" s="157">
        <v>15.6</v>
      </c>
      <c r="F34" s="198"/>
      <c r="G34" s="28"/>
      <c r="H34" s="221">
        <f t="shared" si="0"/>
        <v>0</v>
      </c>
    </row>
    <row r="35" spans="1:8" ht="16.2" thickBot="1" x14ac:dyDescent="0.35">
      <c r="A35" s="139" t="s">
        <v>194</v>
      </c>
      <c r="B35" s="114" t="s">
        <v>195</v>
      </c>
      <c r="C35" s="111" t="s">
        <v>24</v>
      </c>
      <c r="D35" s="111" t="s">
        <v>35</v>
      </c>
      <c r="E35" s="157">
        <v>1641.02</v>
      </c>
      <c r="F35" s="198"/>
      <c r="G35" s="28"/>
      <c r="H35" s="221">
        <f t="shared" si="0"/>
        <v>0</v>
      </c>
    </row>
    <row r="36" spans="1:8" ht="16.2" thickBot="1" x14ac:dyDescent="0.35">
      <c r="A36" s="139" t="s">
        <v>196</v>
      </c>
      <c r="B36" s="114" t="s">
        <v>800</v>
      </c>
      <c r="C36" s="111"/>
      <c r="D36" s="111" t="s">
        <v>35</v>
      </c>
      <c r="E36" s="157">
        <v>39</v>
      </c>
      <c r="F36" s="198"/>
      <c r="G36" s="28"/>
      <c r="H36" s="221">
        <f t="shared" si="0"/>
        <v>0</v>
      </c>
    </row>
    <row r="37" spans="1:8" ht="16.2" thickBot="1" x14ac:dyDescent="0.35">
      <c r="A37" s="199"/>
      <c r="B37" s="135" t="s">
        <v>198</v>
      </c>
      <c r="C37" s="111"/>
      <c r="D37" s="111"/>
      <c r="E37" s="111"/>
      <c r="F37" s="198"/>
      <c r="G37" s="28"/>
      <c r="H37" s="221"/>
    </row>
    <row r="38" spans="1:8" ht="16.2" thickBot="1" x14ac:dyDescent="0.35">
      <c r="A38" s="199"/>
      <c r="B38" s="140" t="s">
        <v>199</v>
      </c>
      <c r="C38" s="111"/>
      <c r="D38" s="111"/>
      <c r="E38" s="112"/>
      <c r="F38" s="190"/>
      <c r="G38" s="28"/>
      <c r="H38" s="221"/>
    </row>
    <row r="39" spans="1:8" ht="16.2" thickBot="1" x14ac:dyDescent="0.35">
      <c r="A39" s="139" t="s">
        <v>200</v>
      </c>
      <c r="B39" s="114" t="s">
        <v>188</v>
      </c>
      <c r="C39" s="111" t="s">
        <v>21</v>
      </c>
      <c r="D39" s="111" t="s">
        <v>154</v>
      </c>
      <c r="E39" s="115">
        <v>7.2</v>
      </c>
      <c r="F39" s="198"/>
      <c r="G39" s="28"/>
      <c r="H39" s="221">
        <f t="shared" si="0"/>
        <v>0</v>
      </c>
    </row>
    <row r="40" spans="1:8" ht="16.2" thickBot="1" x14ac:dyDescent="0.35">
      <c r="A40" s="139" t="s">
        <v>201</v>
      </c>
      <c r="B40" s="114" t="s">
        <v>219</v>
      </c>
      <c r="C40" s="111" t="s">
        <v>21</v>
      </c>
      <c r="D40" s="111" t="s">
        <v>155</v>
      </c>
      <c r="E40" s="115">
        <v>1.6</v>
      </c>
      <c r="F40" s="198"/>
      <c r="G40" s="28"/>
      <c r="H40" s="221">
        <f t="shared" si="0"/>
        <v>0</v>
      </c>
    </row>
    <row r="41" spans="1:8" ht="16.2" thickBot="1" x14ac:dyDescent="0.35">
      <c r="A41" s="139" t="s">
        <v>202</v>
      </c>
      <c r="B41" s="145" t="s">
        <v>221</v>
      </c>
      <c r="C41" s="112" t="s">
        <v>21</v>
      </c>
      <c r="D41" s="113" t="s">
        <v>155</v>
      </c>
      <c r="E41" s="167">
        <v>1.1000000000000001</v>
      </c>
      <c r="F41" s="190"/>
      <c r="G41" s="28"/>
      <c r="H41" s="221">
        <f t="shared" si="0"/>
        <v>0</v>
      </c>
    </row>
    <row r="42" spans="1:8" ht="16.2" thickBot="1" x14ac:dyDescent="0.35">
      <c r="A42" s="200" t="s">
        <v>203</v>
      </c>
      <c r="B42" s="145" t="s">
        <v>204</v>
      </c>
      <c r="C42" s="201" t="s">
        <v>24</v>
      </c>
      <c r="D42" s="113" t="s">
        <v>155</v>
      </c>
      <c r="E42" s="167">
        <v>1.2</v>
      </c>
      <c r="F42" s="146"/>
      <c r="G42" s="28"/>
      <c r="H42" s="221">
        <f t="shared" si="0"/>
        <v>0</v>
      </c>
    </row>
    <row r="43" spans="1:8" ht="16.2" thickBot="1" x14ac:dyDescent="0.35">
      <c r="A43" s="202"/>
      <c r="B43" s="145" t="s">
        <v>205</v>
      </c>
      <c r="C43" s="203"/>
      <c r="D43" s="113" t="s">
        <v>60</v>
      </c>
      <c r="E43" s="167">
        <v>8</v>
      </c>
      <c r="F43" s="146"/>
      <c r="G43" s="28"/>
      <c r="H43" s="221">
        <f t="shared" si="0"/>
        <v>0</v>
      </c>
    </row>
    <row r="44" spans="1:8" ht="16.2" thickBot="1" x14ac:dyDescent="0.35">
      <c r="A44" s="202"/>
      <c r="B44" s="145" t="s">
        <v>206</v>
      </c>
      <c r="C44" s="203"/>
      <c r="D44" s="113" t="s">
        <v>60</v>
      </c>
      <c r="E44" s="167">
        <v>4</v>
      </c>
      <c r="F44" s="146"/>
      <c r="G44" s="28"/>
      <c r="H44" s="221">
        <f t="shared" si="0"/>
        <v>0</v>
      </c>
    </row>
    <row r="45" spans="1:8" ht="16.2" thickBot="1" x14ac:dyDescent="0.35">
      <c r="A45" s="204"/>
      <c r="B45" s="199" t="s">
        <v>801</v>
      </c>
      <c r="C45" s="205"/>
      <c r="D45" s="206"/>
      <c r="E45" s="207"/>
      <c r="F45" s="208"/>
      <c r="G45" s="28"/>
      <c r="H45" s="221"/>
    </row>
    <row r="46" spans="1:8" ht="46.2" customHeight="1" thickBot="1" x14ac:dyDescent="0.35">
      <c r="A46" s="209" t="s">
        <v>865</v>
      </c>
      <c r="B46" s="110" t="s">
        <v>802</v>
      </c>
      <c r="C46" s="111" t="s">
        <v>24</v>
      </c>
      <c r="D46" s="111" t="s">
        <v>155</v>
      </c>
      <c r="E46" s="115">
        <v>2</v>
      </c>
      <c r="F46" s="198"/>
      <c r="G46" s="28"/>
      <c r="H46" s="221">
        <f t="shared" si="0"/>
        <v>0</v>
      </c>
    </row>
    <row r="47" spans="1:8" ht="34.200000000000003" customHeight="1" thickBot="1" x14ac:dyDescent="0.35">
      <c r="A47" s="210" t="s">
        <v>554</v>
      </c>
      <c r="B47" s="114" t="s">
        <v>195</v>
      </c>
      <c r="C47" s="111" t="s">
        <v>24</v>
      </c>
      <c r="D47" s="111" t="s">
        <v>35</v>
      </c>
      <c r="E47" s="115">
        <v>81.36</v>
      </c>
      <c r="F47" s="198"/>
      <c r="G47" s="28"/>
      <c r="H47" s="221">
        <f t="shared" si="0"/>
        <v>0</v>
      </c>
    </row>
    <row r="48" spans="1:8" ht="16.2" thickBot="1" x14ac:dyDescent="0.35">
      <c r="A48" s="139" t="s">
        <v>552</v>
      </c>
      <c r="B48" s="114" t="s">
        <v>197</v>
      </c>
      <c r="C48" s="111"/>
      <c r="D48" s="111" t="s">
        <v>35</v>
      </c>
      <c r="E48" s="157">
        <v>3.6</v>
      </c>
      <c r="F48" s="190"/>
      <c r="G48" s="28"/>
      <c r="H48" s="221">
        <f t="shared" si="0"/>
        <v>0</v>
      </c>
    </row>
    <row r="49" spans="1:8" ht="49.2" customHeight="1" thickBot="1" x14ac:dyDescent="0.35">
      <c r="A49" s="139" t="s">
        <v>554</v>
      </c>
      <c r="B49" s="114" t="s">
        <v>207</v>
      </c>
      <c r="C49" s="111" t="s">
        <v>30</v>
      </c>
      <c r="D49" s="111" t="s">
        <v>34</v>
      </c>
      <c r="E49" s="157">
        <v>35</v>
      </c>
      <c r="F49" s="194" t="s">
        <v>804</v>
      </c>
      <c r="G49" s="28"/>
      <c r="H49" s="221">
        <f t="shared" si="0"/>
        <v>0</v>
      </c>
    </row>
    <row r="50" spans="1:8" ht="47.4" thickBot="1" x14ac:dyDescent="0.35">
      <c r="A50" s="113" t="s">
        <v>866</v>
      </c>
      <c r="B50" s="144" t="s">
        <v>208</v>
      </c>
      <c r="C50" s="113" t="s">
        <v>209</v>
      </c>
      <c r="D50" s="172" t="s">
        <v>60</v>
      </c>
      <c r="E50" s="178">
        <v>12</v>
      </c>
      <c r="F50" s="194" t="s">
        <v>803</v>
      </c>
      <c r="G50" s="28"/>
      <c r="H50" s="221">
        <f t="shared" si="0"/>
        <v>0</v>
      </c>
    </row>
    <row r="51" spans="1:8" ht="16.2" thickBot="1" x14ac:dyDescent="0.35">
      <c r="A51" s="211"/>
      <c r="B51" s="212" t="s">
        <v>210</v>
      </c>
      <c r="C51" s="213"/>
      <c r="D51" s="213"/>
      <c r="E51" s="214"/>
      <c r="F51" s="215"/>
      <c r="G51" s="28"/>
      <c r="H51" s="221"/>
    </row>
    <row r="52" spans="1:8" ht="16.2" thickBot="1" x14ac:dyDescent="0.35">
      <c r="A52" s="216" t="s">
        <v>211</v>
      </c>
      <c r="B52" s="217" t="s">
        <v>805</v>
      </c>
      <c r="C52" s="113"/>
      <c r="D52" s="113"/>
      <c r="E52" s="167"/>
      <c r="F52" s="190"/>
      <c r="G52" s="28"/>
      <c r="H52" s="221"/>
    </row>
    <row r="53" spans="1:8" ht="16.2" thickBot="1" x14ac:dyDescent="0.35">
      <c r="A53" s="188" t="s">
        <v>212</v>
      </c>
      <c r="B53" s="114" t="s">
        <v>213</v>
      </c>
      <c r="C53" s="111" t="s">
        <v>209</v>
      </c>
      <c r="D53" s="111" t="s">
        <v>155</v>
      </c>
      <c r="E53" s="157">
        <v>2.8</v>
      </c>
      <c r="F53" s="198"/>
      <c r="G53" s="28"/>
      <c r="H53" s="221">
        <f t="shared" si="0"/>
        <v>0</v>
      </c>
    </row>
    <row r="54" spans="1:8" ht="16.2" thickBot="1" x14ac:dyDescent="0.35">
      <c r="A54" s="188" t="s">
        <v>214</v>
      </c>
      <c r="B54" s="114" t="s">
        <v>195</v>
      </c>
      <c r="C54" s="111" t="s">
        <v>24</v>
      </c>
      <c r="D54" s="111" t="s">
        <v>35</v>
      </c>
      <c r="E54" s="157">
        <v>280</v>
      </c>
      <c r="F54" s="198"/>
      <c r="G54" s="28"/>
      <c r="H54" s="221">
        <f t="shared" si="0"/>
        <v>0</v>
      </c>
    </row>
    <row r="55" spans="1:8" ht="16.2" thickBot="1" x14ac:dyDescent="0.35">
      <c r="A55" s="188" t="s">
        <v>215</v>
      </c>
      <c r="B55" s="114" t="s">
        <v>216</v>
      </c>
      <c r="C55" s="111" t="s">
        <v>24</v>
      </c>
      <c r="D55" s="111" t="s">
        <v>155</v>
      </c>
      <c r="E55" s="157">
        <v>0.5</v>
      </c>
      <c r="F55" s="198"/>
      <c r="G55" s="28"/>
      <c r="H55" s="221">
        <f t="shared" si="0"/>
        <v>0</v>
      </c>
    </row>
    <row r="56" spans="1:8" ht="16.2" thickBot="1" x14ac:dyDescent="0.35">
      <c r="A56" s="188" t="s">
        <v>217</v>
      </c>
      <c r="B56" s="114" t="s">
        <v>188</v>
      </c>
      <c r="C56" s="111" t="s">
        <v>21</v>
      </c>
      <c r="D56" s="111" t="s">
        <v>154</v>
      </c>
      <c r="E56" s="157">
        <v>4.5</v>
      </c>
      <c r="F56" s="198"/>
      <c r="G56" s="28"/>
      <c r="H56" s="221">
        <f t="shared" si="0"/>
        <v>0</v>
      </c>
    </row>
    <row r="57" spans="1:8" ht="16.2" thickBot="1" x14ac:dyDescent="0.35">
      <c r="A57" s="188" t="s">
        <v>218</v>
      </c>
      <c r="B57" s="114" t="s">
        <v>219</v>
      </c>
      <c r="C57" s="111" t="s">
        <v>21</v>
      </c>
      <c r="D57" s="111" t="s">
        <v>155</v>
      </c>
      <c r="E57" s="157">
        <v>1</v>
      </c>
      <c r="F57" s="198"/>
      <c r="G57" s="28"/>
      <c r="H57" s="221">
        <f t="shared" si="0"/>
        <v>0</v>
      </c>
    </row>
    <row r="58" spans="1:8" ht="16.2" thickBot="1" x14ac:dyDescent="0.35">
      <c r="A58" s="188" t="s">
        <v>220</v>
      </c>
      <c r="B58" s="114" t="s">
        <v>221</v>
      </c>
      <c r="C58" s="111" t="s">
        <v>21</v>
      </c>
      <c r="D58" s="111" t="s">
        <v>155</v>
      </c>
      <c r="E58" s="157">
        <v>0.7</v>
      </c>
      <c r="F58" s="198"/>
      <c r="G58" s="28"/>
      <c r="H58" s="221">
        <f t="shared" si="0"/>
        <v>0</v>
      </c>
    </row>
    <row r="59" spans="1:8" ht="16.2" thickBot="1" x14ac:dyDescent="0.35">
      <c r="A59" s="188"/>
      <c r="B59" s="135" t="s">
        <v>222</v>
      </c>
      <c r="C59" s="111" t="s">
        <v>24</v>
      </c>
      <c r="D59" s="111"/>
      <c r="E59" s="157"/>
      <c r="F59" s="198"/>
      <c r="G59" s="28"/>
      <c r="H59" s="221"/>
    </row>
    <row r="60" spans="1:8" s="14" customFormat="1" ht="31.8" thickBot="1" x14ac:dyDescent="0.35">
      <c r="A60" s="160" t="s">
        <v>223</v>
      </c>
      <c r="B60" s="149" t="s">
        <v>781</v>
      </c>
      <c r="C60" s="160" t="s">
        <v>24</v>
      </c>
      <c r="D60" s="160" t="s">
        <v>603</v>
      </c>
      <c r="E60" s="161">
        <v>55.6</v>
      </c>
      <c r="F60" s="191" t="s">
        <v>224</v>
      </c>
      <c r="G60" s="28"/>
      <c r="H60" s="221">
        <f t="shared" si="0"/>
        <v>0</v>
      </c>
    </row>
    <row r="61" spans="1:8" s="14" customFormat="1" ht="25.95" customHeight="1" thickBot="1" x14ac:dyDescent="0.35">
      <c r="A61" s="160" t="s">
        <v>225</v>
      </c>
      <c r="B61" s="149" t="s">
        <v>226</v>
      </c>
      <c r="C61" s="160" t="s">
        <v>24</v>
      </c>
      <c r="D61" s="160" t="s">
        <v>603</v>
      </c>
      <c r="E61" s="161">
        <v>11.73</v>
      </c>
      <c r="F61" s="191" t="s">
        <v>227</v>
      </c>
      <c r="G61" s="28"/>
      <c r="H61" s="221">
        <f t="shared" si="0"/>
        <v>0</v>
      </c>
    </row>
    <row r="62" spans="1:8" ht="16.2" thickBot="1" x14ac:dyDescent="0.35">
      <c r="A62" s="70" t="s">
        <v>609</v>
      </c>
      <c r="B62" s="71"/>
      <c r="C62" s="71"/>
      <c r="D62" s="71"/>
      <c r="E62" s="71"/>
      <c r="F62" s="71"/>
      <c r="G62" s="72"/>
      <c r="H62" s="184">
        <f>SUM(H9:H61)</f>
        <v>0</v>
      </c>
    </row>
  </sheetData>
  <sheetProtection algorithmName="SHA-512" hashValue="WmI+dcsdjkXAWDFsJ9Gv2d67WE8uysX2CJ40XI98UXb4arBs3i3Ufp+PsMlgCngQpZvsDjviJDkSDhWNqfsbmw==" saltValue="fBQR8TRSQs/HjyhHkHcdJg==" spinCount="100000" sheet="1" objects="1" scenarios="1"/>
  <mergeCells count="12">
    <mergeCell ref="A2:H2"/>
    <mergeCell ref="A3:H3"/>
    <mergeCell ref="A62:G62"/>
    <mergeCell ref="A42:A45"/>
    <mergeCell ref="C42:C45"/>
    <mergeCell ref="F5:F6"/>
    <mergeCell ref="G5:H5"/>
    <mergeCell ref="A5:A6"/>
    <mergeCell ref="B5:B6"/>
    <mergeCell ref="C5:C6"/>
    <mergeCell ref="D5:D6"/>
    <mergeCell ref="E5: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DE00-993A-42A4-9531-09F1B7339C1F}">
  <dimension ref="A2:H100"/>
  <sheetViews>
    <sheetView zoomScale="70" zoomScaleNormal="70" workbookViewId="0">
      <selection activeCell="M11" sqref="M11"/>
    </sheetView>
  </sheetViews>
  <sheetFormatPr defaultColWidth="8.88671875" defaultRowHeight="15.6" x14ac:dyDescent="0.3"/>
  <cols>
    <col min="1" max="1" width="8.5546875" style="1" customWidth="1"/>
    <col min="2" max="2" width="50.5546875" style="1" customWidth="1"/>
    <col min="3" max="6" width="10.5546875" style="1" customWidth="1"/>
    <col min="7" max="8" width="12.5546875" style="15" customWidth="1"/>
    <col min="9" max="16384" width="8.88671875" style="1"/>
  </cols>
  <sheetData>
    <row r="2" spans="1:8" x14ac:dyDescent="0.3">
      <c r="A2" s="66" t="s">
        <v>601</v>
      </c>
      <c r="B2" s="66"/>
      <c r="C2" s="66"/>
      <c r="D2" s="66"/>
      <c r="E2" s="66"/>
      <c r="F2" s="66"/>
      <c r="G2" s="66"/>
      <c r="H2" s="66"/>
    </row>
    <row r="3" spans="1:8" x14ac:dyDescent="0.3">
      <c r="A3" s="67" t="s">
        <v>864</v>
      </c>
      <c r="B3" s="67"/>
      <c r="C3" s="67"/>
      <c r="D3" s="67"/>
      <c r="E3" s="67"/>
      <c r="F3" s="67"/>
      <c r="G3" s="67"/>
      <c r="H3" s="67"/>
    </row>
    <row r="4" spans="1:8" ht="16.2" thickBot="1" x14ac:dyDescent="0.35"/>
    <row r="5" spans="1:8" s="3" customFormat="1" ht="20.100000000000001" customHeight="1" thickBot="1" x14ac:dyDescent="0.35">
      <c r="A5" s="105" t="s">
        <v>480</v>
      </c>
      <c r="B5" s="105" t="s">
        <v>0</v>
      </c>
      <c r="C5" s="105" t="s">
        <v>1</v>
      </c>
      <c r="D5" s="105" t="s">
        <v>228</v>
      </c>
      <c r="E5" s="105" t="s">
        <v>2</v>
      </c>
      <c r="F5" s="186" t="s">
        <v>3</v>
      </c>
      <c r="G5" s="68" t="s">
        <v>606</v>
      </c>
      <c r="H5" s="69"/>
    </row>
    <row r="6" spans="1:8" s="3" customFormat="1" ht="20.100000000000001" customHeight="1" thickBot="1" x14ac:dyDescent="0.35">
      <c r="A6" s="108"/>
      <c r="B6" s="108"/>
      <c r="C6" s="108"/>
      <c r="D6" s="108"/>
      <c r="E6" s="108"/>
      <c r="F6" s="187"/>
      <c r="G6" s="17" t="s">
        <v>607</v>
      </c>
      <c r="H6" s="218" t="s">
        <v>608</v>
      </c>
    </row>
    <row r="7" spans="1:8" ht="16.2" thickBot="1" x14ac:dyDescent="0.35">
      <c r="A7" s="159" t="s">
        <v>4</v>
      </c>
      <c r="B7" s="118" t="s">
        <v>229</v>
      </c>
      <c r="C7" s="135"/>
      <c r="D7" s="111"/>
      <c r="E7" s="111"/>
      <c r="F7" s="222"/>
      <c r="G7" s="38"/>
      <c r="H7" s="220"/>
    </row>
    <row r="8" spans="1:8" ht="16.2" thickBot="1" x14ac:dyDescent="0.35">
      <c r="A8" s="139" t="s">
        <v>808</v>
      </c>
      <c r="B8" s="223" t="s">
        <v>230</v>
      </c>
      <c r="C8" s="135"/>
      <c r="D8" s="111"/>
      <c r="E8" s="111"/>
      <c r="F8" s="222"/>
      <c r="G8" s="38"/>
      <c r="H8" s="220"/>
    </row>
    <row r="9" spans="1:8" ht="31.2" x14ac:dyDescent="0.3">
      <c r="A9" s="200" t="s">
        <v>809</v>
      </c>
      <c r="B9" s="122" t="s">
        <v>1059</v>
      </c>
      <c r="C9" s="200" t="s">
        <v>8</v>
      </c>
      <c r="D9" s="200"/>
      <c r="E9" s="200" t="s">
        <v>231</v>
      </c>
      <c r="F9" s="224">
        <v>38</v>
      </c>
      <c r="G9" s="79"/>
      <c r="H9" s="243">
        <f>F9*G9</f>
        <v>0</v>
      </c>
    </row>
    <row r="10" spans="1:8" ht="31.2" x14ac:dyDescent="0.3">
      <c r="A10" s="202"/>
      <c r="B10" s="122" t="s">
        <v>232</v>
      </c>
      <c r="C10" s="202"/>
      <c r="D10" s="202"/>
      <c r="E10" s="202"/>
      <c r="F10" s="225"/>
      <c r="G10" s="79"/>
      <c r="H10" s="244"/>
    </row>
    <row r="11" spans="1:8" ht="42" customHeight="1" thickBot="1" x14ac:dyDescent="0.35">
      <c r="A11" s="204"/>
      <c r="B11" s="114" t="s">
        <v>233</v>
      </c>
      <c r="C11" s="204"/>
      <c r="D11" s="204"/>
      <c r="E11" s="204"/>
      <c r="F11" s="226"/>
      <c r="G11" s="79"/>
      <c r="H11" s="245"/>
    </row>
    <row r="12" spans="1:8" ht="31.8" thickBot="1" x14ac:dyDescent="0.35">
      <c r="A12" s="139" t="s">
        <v>810</v>
      </c>
      <c r="B12" s="114" t="s">
        <v>234</v>
      </c>
      <c r="C12" s="111" t="s">
        <v>8</v>
      </c>
      <c r="D12" s="111"/>
      <c r="E12" s="111" t="s">
        <v>9</v>
      </c>
      <c r="F12" s="115">
        <v>10</v>
      </c>
      <c r="G12" s="38"/>
      <c r="H12" s="246">
        <f>F12*G12</f>
        <v>0</v>
      </c>
    </row>
    <row r="13" spans="1:8" ht="47.4" thickBot="1" x14ac:dyDescent="0.35">
      <c r="A13" s="139" t="s">
        <v>811</v>
      </c>
      <c r="B13" s="114" t="s">
        <v>235</v>
      </c>
      <c r="C13" s="111" t="s">
        <v>8</v>
      </c>
      <c r="D13" s="111"/>
      <c r="E13" s="111" t="s">
        <v>603</v>
      </c>
      <c r="F13" s="115">
        <v>80</v>
      </c>
      <c r="G13" s="38"/>
      <c r="H13" s="246">
        <f>F13*G13</f>
        <v>0</v>
      </c>
    </row>
    <row r="14" spans="1:8" ht="50.4" thickBot="1" x14ac:dyDescent="0.35">
      <c r="A14" s="139" t="s">
        <v>812</v>
      </c>
      <c r="B14" s="114" t="s">
        <v>813</v>
      </c>
      <c r="C14" s="111" t="s">
        <v>8</v>
      </c>
      <c r="D14" s="111"/>
      <c r="E14" s="111" t="s">
        <v>603</v>
      </c>
      <c r="F14" s="115">
        <v>41</v>
      </c>
      <c r="G14" s="38"/>
      <c r="H14" s="246">
        <f t="shared" ref="H14:H15" si="0">F14*G14</f>
        <v>0</v>
      </c>
    </row>
    <row r="15" spans="1:8" ht="31.8" thickBot="1" x14ac:dyDescent="0.35">
      <c r="A15" s="139" t="s">
        <v>814</v>
      </c>
      <c r="B15" s="114" t="s">
        <v>236</v>
      </c>
      <c r="C15" s="111" t="s">
        <v>8</v>
      </c>
      <c r="D15" s="111"/>
      <c r="E15" s="111" t="s">
        <v>237</v>
      </c>
      <c r="F15" s="115">
        <v>15</v>
      </c>
      <c r="G15" s="38"/>
      <c r="H15" s="246">
        <f t="shared" si="0"/>
        <v>0</v>
      </c>
    </row>
    <row r="16" spans="1:8" ht="16.2" thickBot="1" x14ac:dyDescent="0.35">
      <c r="A16" s="139" t="s">
        <v>815</v>
      </c>
      <c r="B16" s="140" t="s">
        <v>238</v>
      </c>
      <c r="C16" s="111"/>
      <c r="D16" s="111"/>
      <c r="E16" s="111"/>
      <c r="F16" s="227"/>
      <c r="G16" s="38"/>
      <c r="H16" s="246"/>
    </row>
    <row r="17" spans="1:8" ht="70.95" customHeight="1" thickBot="1" x14ac:dyDescent="0.35">
      <c r="A17" s="139" t="s">
        <v>816</v>
      </c>
      <c r="B17" s="114" t="s">
        <v>239</v>
      </c>
      <c r="C17" s="111" t="s">
        <v>8</v>
      </c>
      <c r="D17" s="111"/>
      <c r="E17" s="111" t="s">
        <v>603</v>
      </c>
      <c r="F17" s="115">
        <v>46</v>
      </c>
      <c r="G17" s="38"/>
      <c r="H17" s="246">
        <f>F17*G17</f>
        <v>0</v>
      </c>
    </row>
    <row r="18" spans="1:8" ht="19.2" thickBot="1" x14ac:dyDescent="0.35">
      <c r="A18" s="139" t="s">
        <v>817</v>
      </c>
      <c r="B18" s="114" t="s">
        <v>240</v>
      </c>
      <c r="C18" s="111" t="s">
        <v>8</v>
      </c>
      <c r="D18" s="111"/>
      <c r="E18" s="111" t="s">
        <v>603</v>
      </c>
      <c r="F18" s="115">
        <v>66</v>
      </c>
      <c r="G18" s="38"/>
      <c r="H18" s="246">
        <f>F18*G18</f>
        <v>0</v>
      </c>
    </row>
    <row r="19" spans="1:8" ht="31.8" thickBot="1" x14ac:dyDescent="0.35">
      <c r="A19" s="139" t="s">
        <v>613</v>
      </c>
      <c r="B19" s="140" t="s">
        <v>241</v>
      </c>
      <c r="C19" s="111"/>
      <c r="D19" s="111"/>
      <c r="E19" s="111"/>
      <c r="F19" s="115"/>
      <c r="G19" s="38"/>
      <c r="H19" s="246"/>
    </row>
    <row r="20" spans="1:8" ht="79.2" customHeight="1" thickBot="1" x14ac:dyDescent="0.35">
      <c r="A20" s="139" t="s">
        <v>818</v>
      </c>
      <c r="B20" s="114" t="s">
        <v>242</v>
      </c>
      <c r="C20" s="111" t="s">
        <v>12</v>
      </c>
      <c r="D20" s="111"/>
      <c r="E20" s="111" t="s">
        <v>9</v>
      </c>
      <c r="F20" s="115">
        <v>2</v>
      </c>
      <c r="G20" s="38"/>
      <c r="H20" s="246">
        <f t="shared" ref="H20:H82" si="1">F20*G20</f>
        <v>0</v>
      </c>
    </row>
    <row r="21" spans="1:8" ht="31.8" thickBot="1" x14ac:dyDescent="0.35">
      <c r="A21" s="228" t="s">
        <v>819</v>
      </c>
      <c r="B21" s="114" t="s">
        <v>243</v>
      </c>
      <c r="C21" s="111" t="s">
        <v>12</v>
      </c>
      <c r="D21" s="111"/>
      <c r="E21" s="111" t="s">
        <v>9</v>
      </c>
      <c r="F21" s="115">
        <v>1</v>
      </c>
      <c r="G21" s="38"/>
      <c r="H21" s="246">
        <f t="shared" si="1"/>
        <v>0</v>
      </c>
    </row>
    <row r="22" spans="1:8" ht="31.8" thickBot="1" x14ac:dyDescent="0.35">
      <c r="A22" s="228" t="s">
        <v>820</v>
      </c>
      <c r="B22" s="114" t="s">
        <v>244</v>
      </c>
      <c r="C22" s="111" t="s">
        <v>12</v>
      </c>
      <c r="D22" s="111"/>
      <c r="E22" s="111" t="s">
        <v>9</v>
      </c>
      <c r="F22" s="115">
        <v>6</v>
      </c>
      <c r="G22" s="38"/>
      <c r="H22" s="246">
        <f t="shared" si="1"/>
        <v>0</v>
      </c>
    </row>
    <row r="23" spans="1:8" ht="31.8" thickBot="1" x14ac:dyDescent="0.35">
      <c r="A23" s="228" t="s">
        <v>821</v>
      </c>
      <c r="B23" s="114" t="s">
        <v>245</v>
      </c>
      <c r="C23" s="111" t="s">
        <v>12</v>
      </c>
      <c r="D23" s="111"/>
      <c r="E23" s="111" t="s">
        <v>603</v>
      </c>
      <c r="F23" s="115">
        <v>6</v>
      </c>
      <c r="G23" s="38"/>
      <c r="H23" s="246">
        <f t="shared" si="1"/>
        <v>0</v>
      </c>
    </row>
    <row r="24" spans="1:8" ht="47.4" thickBot="1" x14ac:dyDescent="0.35">
      <c r="A24" s="228" t="s">
        <v>822</v>
      </c>
      <c r="B24" s="114" t="s">
        <v>246</v>
      </c>
      <c r="C24" s="111"/>
      <c r="D24" s="111"/>
      <c r="E24" s="229" t="s">
        <v>155</v>
      </c>
      <c r="F24" s="115">
        <v>6</v>
      </c>
      <c r="G24" s="38"/>
      <c r="H24" s="246">
        <f t="shared" si="1"/>
        <v>0</v>
      </c>
    </row>
    <row r="25" spans="1:8" ht="16.2" thickBot="1" x14ac:dyDescent="0.35">
      <c r="A25" s="159" t="s">
        <v>42</v>
      </c>
      <c r="B25" s="135" t="s">
        <v>247</v>
      </c>
      <c r="C25" s="135"/>
      <c r="D25" s="111"/>
      <c r="E25" s="111"/>
      <c r="F25" s="222"/>
      <c r="G25" s="38"/>
      <c r="H25" s="246"/>
    </row>
    <row r="26" spans="1:8" ht="31.8" thickBot="1" x14ac:dyDescent="0.35">
      <c r="A26" s="139" t="s">
        <v>628</v>
      </c>
      <c r="B26" s="140" t="s">
        <v>248</v>
      </c>
      <c r="C26" s="111"/>
      <c r="D26" s="111"/>
      <c r="E26" s="111"/>
      <c r="F26" s="115"/>
      <c r="G26" s="38"/>
      <c r="H26" s="246"/>
    </row>
    <row r="27" spans="1:8" x14ac:dyDescent="0.3">
      <c r="A27" s="230" t="s">
        <v>823</v>
      </c>
      <c r="B27" s="122" t="s">
        <v>249</v>
      </c>
      <c r="C27" s="200" t="s">
        <v>18</v>
      </c>
      <c r="D27" s="200" t="s">
        <v>250</v>
      </c>
      <c r="E27" s="200" t="s">
        <v>9</v>
      </c>
      <c r="F27" s="224">
        <v>3</v>
      </c>
      <c r="G27" s="79"/>
      <c r="H27" s="243">
        <f t="shared" si="1"/>
        <v>0</v>
      </c>
    </row>
    <row r="28" spans="1:8" ht="16.2" thickBot="1" x14ac:dyDescent="0.35">
      <c r="A28" s="231"/>
      <c r="B28" s="114" t="s">
        <v>824</v>
      </c>
      <c r="C28" s="204"/>
      <c r="D28" s="204"/>
      <c r="E28" s="204"/>
      <c r="F28" s="226"/>
      <c r="G28" s="79"/>
      <c r="H28" s="245"/>
    </row>
    <row r="29" spans="1:8" x14ac:dyDescent="0.3">
      <c r="A29" s="230" t="s">
        <v>825</v>
      </c>
      <c r="B29" s="232" t="s">
        <v>826</v>
      </c>
      <c r="C29" s="200" t="s">
        <v>18</v>
      </c>
      <c r="D29" s="200" t="s">
        <v>250</v>
      </c>
      <c r="E29" s="200" t="s">
        <v>9</v>
      </c>
      <c r="F29" s="224">
        <v>1</v>
      </c>
      <c r="G29" s="79"/>
      <c r="H29" s="243">
        <f t="shared" si="1"/>
        <v>0</v>
      </c>
    </row>
    <row r="30" spans="1:8" ht="16.2" thickBot="1" x14ac:dyDescent="0.35">
      <c r="A30" s="231"/>
      <c r="B30" s="233"/>
      <c r="C30" s="204"/>
      <c r="D30" s="204"/>
      <c r="E30" s="204"/>
      <c r="F30" s="226"/>
      <c r="G30" s="79"/>
      <c r="H30" s="245"/>
    </row>
    <row r="31" spans="1:8" x14ac:dyDescent="0.3">
      <c r="A31" s="230" t="s">
        <v>827</v>
      </c>
      <c r="B31" s="122" t="s">
        <v>251</v>
      </c>
      <c r="C31" s="200" t="s">
        <v>18</v>
      </c>
      <c r="D31" s="200" t="s">
        <v>250</v>
      </c>
      <c r="E31" s="200" t="s">
        <v>9</v>
      </c>
      <c r="F31" s="224">
        <v>8</v>
      </c>
      <c r="G31" s="79"/>
      <c r="H31" s="243">
        <f t="shared" si="1"/>
        <v>0</v>
      </c>
    </row>
    <row r="32" spans="1:8" ht="16.2" thickBot="1" x14ac:dyDescent="0.35">
      <c r="A32" s="231"/>
      <c r="B32" s="114" t="s">
        <v>252</v>
      </c>
      <c r="C32" s="204"/>
      <c r="D32" s="204"/>
      <c r="E32" s="204"/>
      <c r="F32" s="226"/>
      <c r="G32" s="79"/>
      <c r="H32" s="245"/>
    </row>
    <row r="33" spans="1:8" x14ac:dyDescent="0.3">
      <c r="A33" s="230" t="s">
        <v>828</v>
      </c>
      <c r="B33" s="122" t="s">
        <v>253</v>
      </c>
      <c r="C33" s="200" t="s">
        <v>18</v>
      </c>
      <c r="D33" s="200" t="s">
        <v>250</v>
      </c>
      <c r="E33" s="200" t="s">
        <v>9</v>
      </c>
      <c r="F33" s="224">
        <v>3</v>
      </c>
      <c r="G33" s="79"/>
      <c r="H33" s="243">
        <f t="shared" si="1"/>
        <v>0</v>
      </c>
    </row>
    <row r="34" spans="1:8" ht="16.2" thickBot="1" x14ac:dyDescent="0.35">
      <c r="A34" s="231"/>
      <c r="B34" s="114" t="s">
        <v>254</v>
      </c>
      <c r="C34" s="204"/>
      <c r="D34" s="204"/>
      <c r="E34" s="204"/>
      <c r="F34" s="226"/>
      <c r="G34" s="79"/>
      <c r="H34" s="245"/>
    </row>
    <row r="35" spans="1:8" x14ac:dyDescent="0.3">
      <c r="A35" s="230" t="s">
        <v>829</v>
      </c>
      <c r="B35" s="122" t="s">
        <v>255</v>
      </c>
      <c r="C35" s="200" t="s">
        <v>18</v>
      </c>
      <c r="D35" s="200" t="s">
        <v>250</v>
      </c>
      <c r="E35" s="200" t="s">
        <v>9</v>
      </c>
      <c r="F35" s="224">
        <v>2</v>
      </c>
      <c r="G35" s="79"/>
      <c r="H35" s="243">
        <f t="shared" si="1"/>
        <v>0</v>
      </c>
    </row>
    <row r="36" spans="1:8" ht="16.2" thickBot="1" x14ac:dyDescent="0.35">
      <c r="A36" s="231"/>
      <c r="B36" s="122" t="s">
        <v>256</v>
      </c>
      <c r="C36" s="204"/>
      <c r="D36" s="204"/>
      <c r="E36" s="204"/>
      <c r="F36" s="226"/>
      <c r="G36" s="79"/>
      <c r="H36" s="245"/>
    </row>
    <row r="37" spans="1:8" ht="47.4" thickBot="1" x14ac:dyDescent="0.35">
      <c r="A37" s="234" t="s">
        <v>830</v>
      </c>
      <c r="B37" s="145" t="s">
        <v>831</v>
      </c>
      <c r="C37" s="163" t="s">
        <v>18</v>
      </c>
      <c r="D37" s="160" t="s">
        <v>250</v>
      </c>
      <c r="E37" s="160" t="s">
        <v>9</v>
      </c>
      <c r="F37" s="235">
        <v>2</v>
      </c>
      <c r="G37" s="38"/>
      <c r="H37" s="246">
        <f t="shared" si="1"/>
        <v>0</v>
      </c>
    </row>
    <row r="38" spans="1:8" x14ac:dyDescent="0.3">
      <c r="A38" s="230" t="s">
        <v>832</v>
      </c>
      <c r="B38" s="122" t="s">
        <v>257</v>
      </c>
      <c r="C38" s="200" t="s">
        <v>21</v>
      </c>
      <c r="D38" s="200" t="s">
        <v>258</v>
      </c>
      <c r="E38" s="200" t="s">
        <v>9</v>
      </c>
      <c r="F38" s="224">
        <v>1</v>
      </c>
      <c r="G38" s="79"/>
      <c r="H38" s="243">
        <f t="shared" si="1"/>
        <v>0</v>
      </c>
    </row>
    <row r="39" spans="1:8" ht="16.2" thickBot="1" x14ac:dyDescent="0.35">
      <c r="A39" s="231"/>
      <c r="B39" s="114" t="s">
        <v>259</v>
      </c>
      <c r="C39" s="204"/>
      <c r="D39" s="204"/>
      <c r="E39" s="204"/>
      <c r="F39" s="226"/>
      <c r="G39" s="79"/>
      <c r="H39" s="245"/>
    </row>
    <row r="40" spans="1:8" x14ac:dyDescent="0.3">
      <c r="A40" s="230" t="s">
        <v>833</v>
      </c>
      <c r="B40" s="122" t="s">
        <v>260</v>
      </c>
      <c r="C40" s="200" t="s">
        <v>18</v>
      </c>
      <c r="D40" s="200" t="s">
        <v>250</v>
      </c>
      <c r="E40" s="200" t="s">
        <v>9</v>
      </c>
      <c r="F40" s="224">
        <v>3</v>
      </c>
      <c r="G40" s="79"/>
      <c r="H40" s="243">
        <f t="shared" si="1"/>
        <v>0</v>
      </c>
    </row>
    <row r="41" spans="1:8" ht="16.2" thickBot="1" x14ac:dyDescent="0.35">
      <c r="A41" s="231"/>
      <c r="B41" s="114" t="s">
        <v>261</v>
      </c>
      <c r="C41" s="204"/>
      <c r="D41" s="204"/>
      <c r="E41" s="204"/>
      <c r="F41" s="226"/>
      <c r="G41" s="79"/>
      <c r="H41" s="245"/>
    </row>
    <row r="42" spans="1:8" x14ac:dyDescent="0.3">
      <c r="A42" s="230" t="s">
        <v>834</v>
      </c>
      <c r="B42" s="122" t="s">
        <v>262</v>
      </c>
      <c r="C42" s="200" t="s">
        <v>18</v>
      </c>
      <c r="D42" s="200" t="s">
        <v>250</v>
      </c>
      <c r="E42" s="200" t="s">
        <v>9</v>
      </c>
      <c r="F42" s="224">
        <v>2</v>
      </c>
      <c r="G42" s="79"/>
      <c r="H42" s="243">
        <f t="shared" si="1"/>
        <v>0</v>
      </c>
    </row>
    <row r="43" spans="1:8" ht="16.2" thickBot="1" x14ac:dyDescent="0.35">
      <c r="A43" s="231"/>
      <c r="B43" s="114" t="s">
        <v>263</v>
      </c>
      <c r="C43" s="204"/>
      <c r="D43" s="204"/>
      <c r="E43" s="204"/>
      <c r="F43" s="226"/>
      <c r="G43" s="79"/>
      <c r="H43" s="245"/>
    </row>
    <row r="44" spans="1:8" ht="31.8" thickBot="1" x14ac:dyDescent="0.35">
      <c r="A44" s="139" t="s">
        <v>835</v>
      </c>
      <c r="B44" s="223" t="s">
        <v>264</v>
      </c>
      <c r="C44" s="111"/>
      <c r="D44" s="111"/>
      <c r="E44" s="111"/>
      <c r="F44" s="115"/>
      <c r="G44" s="38"/>
      <c r="H44" s="246"/>
    </row>
    <row r="45" spans="1:8" x14ac:dyDescent="0.3">
      <c r="A45" s="200" t="s">
        <v>836</v>
      </c>
      <c r="B45" s="236" t="s">
        <v>265</v>
      </c>
      <c r="C45" s="200" t="s">
        <v>30</v>
      </c>
      <c r="D45" s="200" t="s">
        <v>266</v>
      </c>
      <c r="E45" s="200" t="s">
        <v>9</v>
      </c>
      <c r="F45" s="224">
        <v>477</v>
      </c>
      <c r="G45" s="79"/>
      <c r="H45" s="243">
        <f t="shared" si="1"/>
        <v>0</v>
      </c>
    </row>
    <row r="46" spans="1:8" ht="16.2" thickBot="1" x14ac:dyDescent="0.35">
      <c r="A46" s="204"/>
      <c r="B46" s="114" t="s">
        <v>267</v>
      </c>
      <c r="C46" s="204"/>
      <c r="D46" s="204"/>
      <c r="E46" s="204"/>
      <c r="F46" s="226"/>
      <c r="G46" s="79"/>
      <c r="H46" s="245"/>
    </row>
    <row r="47" spans="1:8" x14ac:dyDescent="0.3">
      <c r="A47" s="200" t="s">
        <v>837</v>
      </c>
      <c r="B47" s="236" t="s">
        <v>268</v>
      </c>
      <c r="C47" s="200" t="s">
        <v>30</v>
      </c>
      <c r="D47" s="200" t="s">
        <v>266</v>
      </c>
      <c r="E47" s="200" t="s">
        <v>9</v>
      </c>
      <c r="F47" s="224">
        <v>394</v>
      </c>
      <c r="G47" s="79"/>
      <c r="H47" s="243">
        <f t="shared" si="1"/>
        <v>0</v>
      </c>
    </row>
    <row r="48" spans="1:8" ht="16.2" thickBot="1" x14ac:dyDescent="0.35">
      <c r="A48" s="204"/>
      <c r="B48" s="114" t="s">
        <v>269</v>
      </c>
      <c r="C48" s="204"/>
      <c r="D48" s="204"/>
      <c r="E48" s="204"/>
      <c r="F48" s="226"/>
      <c r="G48" s="79"/>
      <c r="H48" s="245"/>
    </row>
    <row r="49" spans="1:8" x14ac:dyDescent="0.3">
      <c r="A49" s="200" t="s">
        <v>838</v>
      </c>
      <c r="B49" s="236" t="s">
        <v>270</v>
      </c>
      <c r="C49" s="200" t="s">
        <v>30</v>
      </c>
      <c r="D49" s="200" t="s">
        <v>266</v>
      </c>
      <c r="E49" s="200" t="s">
        <v>9</v>
      </c>
      <c r="F49" s="224">
        <v>456</v>
      </c>
      <c r="G49" s="79"/>
      <c r="H49" s="243">
        <f t="shared" si="1"/>
        <v>0</v>
      </c>
    </row>
    <row r="50" spans="1:8" ht="16.2" thickBot="1" x14ac:dyDescent="0.35">
      <c r="A50" s="204"/>
      <c r="B50" s="114" t="s">
        <v>271</v>
      </c>
      <c r="C50" s="204"/>
      <c r="D50" s="204"/>
      <c r="E50" s="204"/>
      <c r="F50" s="226"/>
      <c r="G50" s="79"/>
      <c r="H50" s="245"/>
    </row>
    <row r="51" spans="1:8" x14ac:dyDescent="0.3">
      <c r="A51" s="200" t="s">
        <v>839</v>
      </c>
      <c r="B51" s="236" t="s">
        <v>272</v>
      </c>
      <c r="C51" s="200" t="s">
        <v>30</v>
      </c>
      <c r="D51" s="200" t="s">
        <v>273</v>
      </c>
      <c r="E51" s="200" t="s">
        <v>9</v>
      </c>
      <c r="F51" s="224">
        <v>366</v>
      </c>
      <c r="G51" s="79"/>
      <c r="H51" s="243">
        <f t="shared" si="1"/>
        <v>0</v>
      </c>
    </row>
    <row r="52" spans="1:8" ht="16.2" thickBot="1" x14ac:dyDescent="0.35">
      <c r="A52" s="204"/>
      <c r="B52" s="114" t="s">
        <v>274</v>
      </c>
      <c r="C52" s="204"/>
      <c r="D52" s="204"/>
      <c r="E52" s="204"/>
      <c r="F52" s="226"/>
      <c r="G52" s="79"/>
      <c r="H52" s="245"/>
    </row>
    <row r="53" spans="1:8" x14ac:dyDescent="0.3">
      <c r="A53" s="200" t="s">
        <v>840</v>
      </c>
      <c r="B53" s="236" t="s">
        <v>275</v>
      </c>
      <c r="C53" s="200" t="s">
        <v>30</v>
      </c>
      <c r="D53" s="200" t="s">
        <v>266</v>
      </c>
      <c r="E53" s="200" t="s">
        <v>9</v>
      </c>
      <c r="F53" s="224">
        <v>201</v>
      </c>
      <c r="G53" s="79"/>
      <c r="H53" s="243">
        <f t="shared" si="1"/>
        <v>0</v>
      </c>
    </row>
    <row r="54" spans="1:8" ht="16.2" thickBot="1" x14ac:dyDescent="0.35">
      <c r="A54" s="204"/>
      <c r="B54" s="114" t="s">
        <v>276</v>
      </c>
      <c r="C54" s="204"/>
      <c r="D54" s="204"/>
      <c r="E54" s="204"/>
      <c r="F54" s="226"/>
      <c r="G54" s="79"/>
      <c r="H54" s="245"/>
    </row>
    <row r="55" spans="1:8" ht="16.2" thickBot="1" x14ac:dyDescent="0.35">
      <c r="A55" s="139" t="s">
        <v>841</v>
      </c>
      <c r="B55" s="223" t="s">
        <v>277</v>
      </c>
      <c r="C55" s="111"/>
      <c r="D55" s="111"/>
      <c r="E55" s="111"/>
      <c r="F55" s="115"/>
      <c r="G55" s="38"/>
      <c r="H55" s="246"/>
    </row>
    <row r="56" spans="1:8" x14ac:dyDescent="0.3">
      <c r="A56" s="200" t="s">
        <v>842</v>
      </c>
      <c r="B56" s="236" t="s">
        <v>278</v>
      </c>
      <c r="C56" s="200" t="s">
        <v>46</v>
      </c>
      <c r="D56" s="200" t="s">
        <v>279</v>
      </c>
      <c r="E56" s="200" t="s">
        <v>9</v>
      </c>
      <c r="F56" s="224">
        <v>405</v>
      </c>
      <c r="G56" s="79"/>
      <c r="H56" s="243">
        <f t="shared" si="1"/>
        <v>0</v>
      </c>
    </row>
    <row r="57" spans="1:8" ht="16.2" thickBot="1" x14ac:dyDescent="0.35">
      <c r="A57" s="204"/>
      <c r="B57" s="114" t="s">
        <v>280</v>
      </c>
      <c r="C57" s="204"/>
      <c r="D57" s="204"/>
      <c r="E57" s="204"/>
      <c r="F57" s="226"/>
      <c r="G57" s="79"/>
      <c r="H57" s="245"/>
    </row>
    <row r="58" spans="1:8" x14ac:dyDescent="0.3">
      <c r="A58" s="200" t="s">
        <v>843</v>
      </c>
      <c r="B58" s="122" t="s">
        <v>281</v>
      </c>
      <c r="C58" s="200" t="s">
        <v>46</v>
      </c>
      <c r="D58" s="200" t="s">
        <v>279</v>
      </c>
      <c r="E58" s="200" t="s">
        <v>9</v>
      </c>
      <c r="F58" s="224">
        <v>486</v>
      </c>
      <c r="G58" s="79"/>
      <c r="H58" s="243">
        <f t="shared" si="1"/>
        <v>0</v>
      </c>
    </row>
    <row r="59" spans="1:8" ht="16.2" thickBot="1" x14ac:dyDescent="0.35">
      <c r="A59" s="204"/>
      <c r="B59" s="114" t="s">
        <v>282</v>
      </c>
      <c r="C59" s="204"/>
      <c r="D59" s="204"/>
      <c r="E59" s="204"/>
      <c r="F59" s="226"/>
      <c r="G59" s="79"/>
      <c r="H59" s="245"/>
    </row>
    <row r="60" spans="1:8" x14ac:dyDescent="0.3">
      <c r="A60" s="200" t="s">
        <v>844</v>
      </c>
      <c r="B60" s="236" t="s">
        <v>283</v>
      </c>
      <c r="C60" s="200" t="s">
        <v>46</v>
      </c>
      <c r="D60" s="200" t="s">
        <v>279</v>
      </c>
      <c r="E60" s="200" t="s">
        <v>9</v>
      </c>
      <c r="F60" s="224">
        <v>450</v>
      </c>
      <c r="G60" s="79"/>
      <c r="H60" s="243">
        <f t="shared" si="1"/>
        <v>0</v>
      </c>
    </row>
    <row r="61" spans="1:8" ht="16.2" thickBot="1" x14ac:dyDescent="0.35">
      <c r="A61" s="204"/>
      <c r="B61" s="114" t="s">
        <v>284</v>
      </c>
      <c r="C61" s="204"/>
      <c r="D61" s="204"/>
      <c r="E61" s="204"/>
      <c r="F61" s="226"/>
      <c r="G61" s="79"/>
      <c r="H61" s="245"/>
    </row>
    <row r="62" spans="1:8" x14ac:dyDescent="0.3">
      <c r="A62" s="200" t="s">
        <v>845</v>
      </c>
      <c r="B62" s="236" t="s">
        <v>285</v>
      </c>
      <c r="C62" s="200" t="s">
        <v>46</v>
      </c>
      <c r="D62" s="200" t="s">
        <v>279</v>
      </c>
      <c r="E62" s="200" t="s">
        <v>9</v>
      </c>
      <c r="F62" s="224">
        <v>130</v>
      </c>
      <c r="G62" s="79"/>
      <c r="H62" s="243">
        <f t="shared" si="1"/>
        <v>0</v>
      </c>
    </row>
    <row r="63" spans="1:8" ht="16.2" thickBot="1" x14ac:dyDescent="0.35">
      <c r="A63" s="204"/>
      <c r="B63" s="114" t="s">
        <v>286</v>
      </c>
      <c r="C63" s="204"/>
      <c r="D63" s="204"/>
      <c r="E63" s="204"/>
      <c r="F63" s="226"/>
      <c r="G63" s="79"/>
      <c r="H63" s="245"/>
    </row>
    <row r="64" spans="1:8" x14ac:dyDescent="0.3">
      <c r="A64" s="200" t="s">
        <v>846</v>
      </c>
      <c r="B64" s="237" t="s">
        <v>287</v>
      </c>
      <c r="C64" s="200" t="s">
        <v>46</v>
      </c>
      <c r="D64" s="200" t="s">
        <v>279</v>
      </c>
      <c r="E64" s="200" t="s">
        <v>9</v>
      </c>
      <c r="F64" s="224">
        <v>414</v>
      </c>
      <c r="G64" s="79"/>
      <c r="H64" s="243">
        <f t="shared" si="1"/>
        <v>0</v>
      </c>
    </row>
    <row r="65" spans="1:8" ht="16.2" thickBot="1" x14ac:dyDescent="0.35">
      <c r="A65" s="204"/>
      <c r="B65" s="114" t="s">
        <v>847</v>
      </c>
      <c r="C65" s="204"/>
      <c r="D65" s="204"/>
      <c r="E65" s="204"/>
      <c r="F65" s="226"/>
      <c r="G65" s="79"/>
      <c r="H65" s="245"/>
    </row>
    <row r="66" spans="1:8" x14ac:dyDescent="0.3">
      <c r="A66" s="200" t="s">
        <v>848</v>
      </c>
      <c r="B66" s="237" t="s">
        <v>849</v>
      </c>
      <c r="C66" s="200" t="s">
        <v>46</v>
      </c>
      <c r="D66" s="200" t="s">
        <v>279</v>
      </c>
      <c r="E66" s="200" t="s">
        <v>9</v>
      </c>
      <c r="F66" s="224">
        <v>396</v>
      </c>
      <c r="G66" s="79"/>
      <c r="H66" s="243">
        <f t="shared" si="1"/>
        <v>0</v>
      </c>
    </row>
    <row r="67" spans="1:8" ht="16.2" thickBot="1" x14ac:dyDescent="0.35">
      <c r="A67" s="204"/>
      <c r="B67" s="114" t="s">
        <v>850</v>
      </c>
      <c r="C67" s="204"/>
      <c r="D67" s="204"/>
      <c r="E67" s="204"/>
      <c r="F67" s="226"/>
      <c r="G67" s="79"/>
      <c r="H67" s="245"/>
    </row>
    <row r="68" spans="1:8" x14ac:dyDescent="0.3">
      <c r="A68" s="200" t="s">
        <v>851</v>
      </c>
      <c r="B68" s="236" t="s">
        <v>288</v>
      </c>
      <c r="C68" s="200" t="s">
        <v>46</v>
      </c>
      <c r="D68" s="200" t="s">
        <v>279</v>
      </c>
      <c r="E68" s="200" t="s">
        <v>9</v>
      </c>
      <c r="F68" s="224">
        <v>405</v>
      </c>
      <c r="G68" s="79"/>
      <c r="H68" s="243">
        <f t="shared" si="1"/>
        <v>0</v>
      </c>
    </row>
    <row r="69" spans="1:8" ht="16.2" thickBot="1" x14ac:dyDescent="0.35">
      <c r="A69" s="204"/>
      <c r="B69" s="114" t="s">
        <v>289</v>
      </c>
      <c r="C69" s="204"/>
      <c r="D69" s="204"/>
      <c r="E69" s="204"/>
      <c r="F69" s="226"/>
      <c r="G69" s="79"/>
      <c r="H69" s="245"/>
    </row>
    <row r="70" spans="1:8" x14ac:dyDescent="0.3">
      <c r="A70" s="200" t="s">
        <v>852</v>
      </c>
      <c r="B70" s="236" t="s">
        <v>290</v>
      </c>
      <c r="C70" s="200" t="s">
        <v>30</v>
      </c>
      <c r="D70" s="200" t="s">
        <v>279</v>
      </c>
      <c r="E70" s="200" t="s">
        <v>9</v>
      </c>
      <c r="F70" s="224">
        <v>462</v>
      </c>
      <c r="G70" s="79"/>
      <c r="H70" s="243">
        <f t="shared" si="1"/>
        <v>0</v>
      </c>
    </row>
    <row r="71" spans="1:8" ht="16.2" thickBot="1" x14ac:dyDescent="0.35">
      <c r="A71" s="204"/>
      <c r="B71" s="110" t="s">
        <v>291</v>
      </c>
      <c r="C71" s="204"/>
      <c r="D71" s="204"/>
      <c r="E71" s="204"/>
      <c r="F71" s="226"/>
      <c r="G71" s="79"/>
      <c r="H71" s="245"/>
    </row>
    <row r="72" spans="1:8" x14ac:dyDescent="0.3">
      <c r="A72" s="200" t="s">
        <v>853</v>
      </c>
      <c r="B72" s="236" t="s">
        <v>292</v>
      </c>
      <c r="C72" s="200" t="s">
        <v>30</v>
      </c>
      <c r="D72" s="200" t="s">
        <v>279</v>
      </c>
      <c r="E72" s="200" t="s">
        <v>9</v>
      </c>
      <c r="F72" s="224">
        <v>230</v>
      </c>
      <c r="G72" s="79"/>
      <c r="H72" s="243">
        <f t="shared" si="1"/>
        <v>0</v>
      </c>
    </row>
    <row r="73" spans="1:8" ht="16.2" thickBot="1" x14ac:dyDescent="0.35">
      <c r="A73" s="204"/>
      <c r="B73" s="110" t="s">
        <v>293</v>
      </c>
      <c r="C73" s="204"/>
      <c r="D73" s="204"/>
      <c r="E73" s="204"/>
      <c r="F73" s="226"/>
      <c r="G73" s="79"/>
      <c r="H73" s="245"/>
    </row>
    <row r="74" spans="1:8" x14ac:dyDescent="0.3">
      <c r="A74" s="200" t="s">
        <v>854</v>
      </c>
      <c r="B74" s="122" t="s">
        <v>294</v>
      </c>
      <c r="C74" s="200" t="s">
        <v>30</v>
      </c>
      <c r="D74" s="200" t="s">
        <v>279</v>
      </c>
      <c r="E74" s="200" t="s">
        <v>9</v>
      </c>
      <c r="F74" s="224">
        <v>230</v>
      </c>
      <c r="G74" s="79"/>
      <c r="H74" s="243">
        <f t="shared" si="1"/>
        <v>0</v>
      </c>
    </row>
    <row r="75" spans="1:8" ht="16.2" thickBot="1" x14ac:dyDescent="0.35">
      <c r="A75" s="204"/>
      <c r="B75" s="114" t="s">
        <v>295</v>
      </c>
      <c r="C75" s="204"/>
      <c r="D75" s="204"/>
      <c r="E75" s="204"/>
      <c r="F75" s="226"/>
      <c r="G75" s="79"/>
      <c r="H75" s="245"/>
    </row>
    <row r="76" spans="1:8" ht="31.8" thickBot="1" x14ac:dyDescent="0.35">
      <c r="A76" s="238" t="s">
        <v>855</v>
      </c>
      <c r="B76" s="140" t="s">
        <v>856</v>
      </c>
      <c r="C76" s="111" t="s">
        <v>38</v>
      </c>
      <c r="D76" s="111"/>
      <c r="E76" s="229" t="s">
        <v>857</v>
      </c>
      <c r="F76" s="115">
        <v>816</v>
      </c>
      <c r="G76" s="38"/>
      <c r="H76" s="246">
        <f t="shared" si="1"/>
        <v>0</v>
      </c>
    </row>
    <row r="77" spans="1:8" ht="16.2" thickBot="1" x14ac:dyDescent="0.35">
      <c r="A77" s="159" t="s">
        <v>296</v>
      </c>
      <c r="B77" s="135" t="s">
        <v>297</v>
      </c>
      <c r="C77" s="135"/>
      <c r="D77" s="111"/>
      <c r="E77" s="111"/>
      <c r="F77" s="222"/>
      <c r="G77" s="38"/>
      <c r="H77" s="246"/>
    </row>
    <row r="78" spans="1:8" ht="16.2" thickBot="1" x14ac:dyDescent="0.35">
      <c r="A78" s="139" t="s">
        <v>298</v>
      </c>
      <c r="B78" s="140" t="s">
        <v>299</v>
      </c>
      <c r="C78" s="111"/>
      <c r="D78" s="111"/>
      <c r="E78" s="111"/>
      <c r="F78" s="115"/>
      <c r="G78" s="38"/>
      <c r="H78" s="246"/>
    </row>
    <row r="79" spans="1:8" ht="16.2" thickBot="1" x14ac:dyDescent="0.35">
      <c r="A79" s="139" t="s">
        <v>300</v>
      </c>
      <c r="B79" s="239" t="s">
        <v>301</v>
      </c>
      <c r="C79" s="111" t="s">
        <v>15</v>
      </c>
      <c r="D79" s="111"/>
      <c r="E79" s="229" t="s">
        <v>155</v>
      </c>
      <c r="F79" s="115">
        <v>23</v>
      </c>
      <c r="G79" s="38"/>
      <c r="H79" s="246">
        <f t="shared" si="1"/>
        <v>0</v>
      </c>
    </row>
    <row r="80" spans="1:8" ht="19.2" thickBot="1" x14ac:dyDescent="0.35">
      <c r="A80" s="139" t="s">
        <v>302</v>
      </c>
      <c r="B80" s="114" t="s">
        <v>858</v>
      </c>
      <c r="C80" s="111" t="s">
        <v>15</v>
      </c>
      <c r="D80" s="111"/>
      <c r="E80" s="229" t="s">
        <v>155</v>
      </c>
      <c r="F80" s="115">
        <v>188</v>
      </c>
      <c r="G80" s="38"/>
      <c r="H80" s="246">
        <f t="shared" si="1"/>
        <v>0</v>
      </c>
    </row>
    <row r="81" spans="1:8" ht="34.799999999999997" thickBot="1" x14ac:dyDescent="0.35">
      <c r="A81" s="139" t="s">
        <v>303</v>
      </c>
      <c r="B81" s="114" t="s">
        <v>859</v>
      </c>
      <c r="C81" s="111" t="s">
        <v>46</v>
      </c>
      <c r="D81" s="111"/>
      <c r="E81" s="229" t="s">
        <v>155</v>
      </c>
      <c r="F81" s="115">
        <v>130</v>
      </c>
      <c r="G81" s="38"/>
      <c r="H81" s="246">
        <f t="shared" si="1"/>
        <v>0</v>
      </c>
    </row>
    <row r="82" spans="1:8" ht="34.799999999999997" thickBot="1" x14ac:dyDescent="0.35">
      <c r="A82" s="139" t="s">
        <v>304</v>
      </c>
      <c r="B82" s="114" t="s">
        <v>860</v>
      </c>
      <c r="C82" s="111" t="s">
        <v>15</v>
      </c>
      <c r="D82" s="111"/>
      <c r="E82" s="229" t="s">
        <v>155</v>
      </c>
      <c r="F82" s="115">
        <v>41</v>
      </c>
      <c r="G82" s="38"/>
      <c r="H82" s="246">
        <f t="shared" si="1"/>
        <v>0</v>
      </c>
    </row>
    <row r="83" spans="1:8" ht="16.2" thickBot="1" x14ac:dyDescent="0.35">
      <c r="A83" s="139" t="s">
        <v>305</v>
      </c>
      <c r="B83" s="114" t="s">
        <v>861</v>
      </c>
      <c r="C83" s="111" t="s">
        <v>38</v>
      </c>
      <c r="D83" s="111"/>
      <c r="E83" s="229" t="s">
        <v>155</v>
      </c>
      <c r="F83" s="115">
        <v>163</v>
      </c>
      <c r="G83" s="38"/>
      <c r="H83" s="246">
        <f t="shared" ref="H83:H98" si="2">F83*G83</f>
        <v>0</v>
      </c>
    </row>
    <row r="84" spans="1:8" ht="16.2" thickBot="1" x14ac:dyDescent="0.35">
      <c r="A84" s="139" t="s">
        <v>306</v>
      </c>
      <c r="B84" s="140" t="s">
        <v>307</v>
      </c>
      <c r="C84" s="111"/>
      <c r="D84" s="111"/>
      <c r="E84" s="111"/>
      <c r="F84" s="115"/>
      <c r="G84" s="38"/>
      <c r="H84" s="246"/>
    </row>
    <row r="85" spans="1:8" ht="16.2" thickBot="1" x14ac:dyDescent="0.35">
      <c r="A85" s="139" t="s">
        <v>308</v>
      </c>
      <c r="B85" s="114" t="s">
        <v>309</v>
      </c>
      <c r="C85" s="111" t="s">
        <v>21</v>
      </c>
      <c r="D85" s="111"/>
      <c r="E85" s="111" t="s">
        <v>231</v>
      </c>
      <c r="F85" s="115">
        <v>2</v>
      </c>
      <c r="G85" s="38"/>
      <c r="H85" s="246">
        <f t="shared" si="2"/>
        <v>0</v>
      </c>
    </row>
    <row r="86" spans="1:8" ht="31.8" thickBot="1" x14ac:dyDescent="0.35">
      <c r="A86" s="139" t="s">
        <v>310</v>
      </c>
      <c r="B86" s="114" t="s">
        <v>311</v>
      </c>
      <c r="C86" s="111" t="s">
        <v>21</v>
      </c>
      <c r="D86" s="111"/>
      <c r="E86" s="229" t="s">
        <v>155</v>
      </c>
      <c r="F86" s="115">
        <v>100</v>
      </c>
      <c r="G86" s="38"/>
      <c r="H86" s="246">
        <f t="shared" si="2"/>
        <v>0</v>
      </c>
    </row>
    <row r="87" spans="1:8" ht="31.8" thickBot="1" x14ac:dyDescent="0.35">
      <c r="A87" s="139" t="s">
        <v>312</v>
      </c>
      <c r="B87" s="114" t="s">
        <v>52</v>
      </c>
      <c r="C87" s="111" t="s">
        <v>21</v>
      </c>
      <c r="D87" s="111"/>
      <c r="E87" s="229" t="s">
        <v>857</v>
      </c>
      <c r="F87" s="115">
        <v>90</v>
      </c>
      <c r="G87" s="38"/>
      <c r="H87" s="246">
        <f t="shared" si="2"/>
        <v>0</v>
      </c>
    </row>
    <row r="88" spans="1:8" ht="16.2" thickBot="1" x14ac:dyDescent="0.35">
      <c r="A88" s="139" t="s">
        <v>313</v>
      </c>
      <c r="B88" s="114" t="s">
        <v>86</v>
      </c>
      <c r="C88" s="111" t="s">
        <v>21</v>
      </c>
      <c r="D88" s="111"/>
      <c r="E88" s="229" t="s">
        <v>155</v>
      </c>
      <c r="F88" s="115">
        <v>16.2</v>
      </c>
      <c r="G88" s="38"/>
      <c r="H88" s="246">
        <f t="shared" si="2"/>
        <v>0</v>
      </c>
    </row>
    <row r="89" spans="1:8" ht="46.95" customHeight="1" thickBot="1" x14ac:dyDescent="0.35">
      <c r="A89" s="139" t="s">
        <v>314</v>
      </c>
      <c r="B89" s="114" t="s">
        <v>97</v>
      </c>
      <c r="C89" s="111" t="s">
        <v>21</v>
      </c>
      <c r="D89" s="111"/>
      <c r="E89" s="229" t="s">
        <v>857</v>
      </c>
      <c r="F89" s="115">
        <v>90</v>
      </c>
      <c r="G89" s="38"/>
      <c r="H89" s="246">
        <f t="shared" si="2"/>
        <v>0</v>
      </c>
    </row>
    <row r="90" spans="1:8" ht="58.95" customHeight="1" thickBot="1" x14ac:dyDescent="0.35">
      <c r="A90" s="139" t="s">
        <v>315</v>
      </c>
      <c r="B90" s="199" t="s">
        <v>316</v>
      </c>
      <c r="C90" s="111" t="s">
        <v>21</v>
      </c>
      <c r="D90" s="139"/>
      <c r="E90" s="229" t="s">
        <v>155</v>
      </c>
      <c r="F90" s="115">
        <v>14.4</v>
      </c>
      <c r="G90" s="38"/>
      <c r="H90" s="246">
        <f t="shared" si="2"/>
        <v>0</v>
      </c>
    </row>
    <row r="91" spans="1:8" ht="16.2" thickBot="1" x14ac:dyDescent="0.35">
      <c r="A91" s="139" t="s">
        <v>317</v>
      </c>
      <c r="B91" s="114" t="s">
        <v>318</v>
      </c>
      <c r="C91" s="111" t="s">
        <v>24</v>
      </c>
      <c r="D91" s="111"/>
      <c r="E91" s="111" t="s">
        <v>9</v>
      </c>
      <c r="F91" s="115">
        <v>25</v>
      </c>
      <c r="G91" s="38"/>
      <c r="H91" s="246">
        <f t="shared" si="2"/>
        <v>0</v>
      </c>
    </row>
    <row r="92" spans="1:8" ht="31.2" x14ac:dyDescent="0.3">
      <c r="A92" s="200" t="s">
        <v>319</v>
      </c>
      <c r="B92" s="122" t="s">
        <v>320</v>
      </c>
      <c r="C92" s="200" t="s">
        <v>41</v>
      </c>
      <c r="D92" s="200"/>
      <c r="E92" s="200" t="s">
        <v>9</v>
      </c>
      <c r="F92" s="224">
        <v>25</v>
      </c>
      <c r="G92" s="79"/>
      <c r="H92" s="243">
        <f t="shared" si="2"/>
        <v>0</v>
      </c>
    </row>
    <row r="93" spans="1:8" ht="31.2" x14ac:dyDescent="0.3">
      <c r="A93" s="202"/>
      <c r="B93" s="236" t="s">
        <v>321</v>
      </c>
      <c r="C93" s="202"/>
      <c r="D93" s="202"/>
      <c r="E93" s="202"/>
      <c r="F93" s="225"/>
      <c r="G93" s="79"/>
      <c r="H93" s="244"/>
    </row>
    <row r="94" spans="1:8" x14ac:dyDescent="0.3">
      <c r="A94" s="202"/>
      <c r="B94" s="236" t="s">
        <v>322</v>
      </c>
      <c r="C94" s="202"/>
      <c r="D94" s="202"/>
      <c r="E94" s="202"/>
      <c r="F94" s="225"/>
      <c r="G94" s="79"/>
      <c r="H94" s="244"/>
    </row>
    <row r="95" spans="1:8" ht="16.2" thickBot="1" x14ac:dyDescent="0.35">
      <c r="A95" s="204"/>
      <c r="B95" s="110" t="s">
        <v>323</v>
      </c>
      <c r="C95" s="204"/>
      <c r="D95" s="204"/>
      <c r="E95" s="204"/>
      <c r="F95" s="226"/>
      <c r="G95" s="79"/>
      <c r="H95" s="245"/>
    </row>
    <row r="96" spans="1:8" ht="19.2" thickBot="1" x14ac:dyDescent="0.35">
      <c r="A96" s="139" t="s">
        <v>324</v>
      </c>
      <c r="B96" s="114" t="s">
        <v>862</v>
      </c>
      <c r="C96" s="111" t="s">
        <v>33</v>
      </c>
      <c r="D96" s="111"/>
      <c r="E96" s="229" t="s">
        <v>155</v>
      </c>
      <c r="F96" s="115">
        <v>54</v>
      </c>
      <c r="G96" s="38"/>
      <c r="H96" s="246">
        <f t="shared" si="2"/>
        <v>0</v>
      </c>
    </row>
    <row r="97" spans="1:8" ht="19.2" thickBot="1" x14ac:dyDescent="0.35">
      <c r="A97" s="139" t="s">
        <v>325</v>
      </c>
      <c r="B97" s="114" t="s">
        <v>863</v>
      </c>
      <c r="C97" s="111" t="s">
        <v>33</v>
      </c>
      <c r="D97" s="111"/>
      <c r="E97" s="229" t="s">
        <v>155</v>
      </c>
      <c r="F97" s="115">
        <v>21</v>
      </c>
      <c r="G97" s="38"/>
      <c r="H97" s="246">
        <f t="shared" si="2"/>
        <v>0</v>
      </c>
    </row>
    <row r="98" spans="1:8" x14ac:dyDescent="0.3">
      <c r="A98" s="200" t="s">
        <v>326</v>
      </c>
      <c r="B98" s="232" t="s">
        <v>327</v>
      </c>
      <c r="C98" s="123" t="s">
        <v>328</v>
      </c>
      <c r="D98" s="200"/>
      <c r="E98" s="240" t="s">
        <v>857</v>
      </c>
      <c r="F98" s="224">
        <v>140</v>
      </c>
      <c r="G98" s="79"/>
      <c r="H98" s="243">
        <f t="shared" si="2"/>
        <v>0</v>
      </c>
    </row>
    <row r="99" spans="1:8" ht="31.8" customHeight="1" thickBot="1" x14ac:dyDescent="0.35">
      <c r="A99" s="202"/>
      <c r="B99" s="241"/>
      <c r="C99" s="123" t="s">
        <v>329</v>
      </c>
      <c r="D99" s="202"/>
      <c r="E99" s="242"/>
      <c r="F99" s="225"/>
      <c r="G99" s="80"/>
      <c r="H99" s="247"/>
    </row>
    <row r="100" spans="1:8" ht="16.2" thickBot="1" x14ac:dyDescent="0.35">
      <c r="A100" s="70" t="s">
        <v>609</v>
      </c>
      <c r="B100" s="71"/>
      <c r="C100" s="71"/>
      <c r="D100" s="71"/>
      <c r="E100" s="71"/>
      <c r="F100" s="71"/>
      <c r="G100" s="72"/>
      <c r="H100" s="248">
        <f>SUM(H9:H99)</f>
        <v>0</v>
      </c>
    </row>
  </sheetData>
  <sheetProtection algorithmName="SHA-512" hashValue="S1uCTFw1cy3JTz6KFPz8tkPHkh27hxieXPXIIo2ZBWZDtDUBYdpWGA5xIQtNqdOGKV77VXZZNRNY4xrLDswHKA==" saltValue="DcvUP0HaFoLEj4/ftsOBKw==" spinCount="100000" sheet="1" objects="1" scenarios="1"/>
  <mergeCells count="193">
    <mergeCell ref="A5:A6"/>
    <mergeCell ref="B5:B6"/>
    <mergeCell ref="C5:C6"/>
    <mergeCell ref="D5:D6"/>
    <mergeCell ref="E5:E6"/>
    <mergeCell ref="F5:F6"/>
    <mergeCell ref="A27:A28"/>
    <mergeCell ref="C27:C28"/>
    <mergeCell ref="D27:D28"/>
    <mergeCell ref="E27:E28"/>
    <mergeCell ref="F27:F28"/>
    <mergeCell ref="A9:A11"/>
    <mergeCell ref="C9:C11"/>
    <mergeCell ref="D9:D11"/>
    <mergeCell ref="E9:E11"/>
    <mergeCell ref="F9:F11"/>
    <mergeCell ref="A31:A32"/>
    <mergeCell ref="C31:C32"/>
    <mergeCell ref="D31:D32"/>
    <mergeCell ref="E31:E32"/>
    <mergeCell ref="F31:F32"/>
    <mergeCell ref="G31:G32"/>
    <mergeCell ref="A29:A30"/>
    <mergeCell ref="B29:B30"/>
    <mergeCell ref="C29:C30"/>
    <mergeCell ref="D29:D30"/>
    <mergeCell ref="E29:E30"/>
    <mergeCell ref="F29:F30"/>
    <mergeCell ref="A35:A36"/>
    <mergeCell ref="C35:C36"/>
    <mergeCell ref="D35:D36"/>
    <mergeCell ref="E35:E36"/>
    <mergeCell ref="F35:F36"/>
    <mergeCell ref="G35:G36"/>
    <mergeCell ref="A33:A34"/>
    <mergeCell ref="C33:C34"/>
    <mergeCell ref="D33:D34"/>
    <mergeCell ref="E33:E34"/>
    <mergeCell ref="F33:F34"/>
    <mergeCell ref="G33:G34"/>
    <mergeCell ref="A40:A41"/>
    <mergeCell ref="C40:C41"/>
    <mergeCell ref="D40:D41"/>
    <mergeCell ref="E40:E41"/>
    <mergeCell ref="F40:F41"/>
    <mergeCell ref="G40:G41"/>
    <mergeCell ref="A38:A39"/>
    <mergeCell ref="C38:C39"/>
    <mergeCell ref="D38:D39"/>
    <mergeCell ref="E38:E39"/>
    <mergeCell ref="F38:F39"/>
    <mergeCell ref="G38:G39"/>
    <mergeCell ref="A45:A46"/>
    <mergeCell ref="C45:C46"/>
    <mergeCell ref="D45:D46"/>
    <mergeCell ref="E45:E46"/>
    <mergeCell ref="F45:F46"/>
    <mergeCell ref="G45:G46"/>
    <mergeCell ref="A42:A43"/>
    <mergeCell ref="C42:C43"/>
    <mergeCell ref="D42:D43"/>
    <mergeCell ref="E42:E43"/>
    <mergeCell ref="F42:F43"/>
    <mergeCell ref="G42:G43"/>
    <mergeCell ref="A49:A50"/>
    <mergeCell ref="C49:C50"/>
    <mergeCell ref="D49:D50"/>
    <mergeCell ref="E49:E50"/>
    <mergeCell ref="F49:F50"/>
    <mergeCell ref="G49:G50"/>
    <mergeCell ref="A47:A48"/>
    <mergeCell ref="C47:C48"/>
    <mergeCell ref="D47:D48"/>
    <mergeCell ref="E47:E48"/>
    <mergeCell ref="F47:F48"/>
    <mergeCell ref="G47:G48"/>
    <mergeCell ref="A53:A54"/>
    <mergeCell ref="C53:C54"/>
    <mergeCell ref="D53:D54"/>
    <mergeCell ref="E53:E54"/>
    <mergeCell ref="F53:F54"/>
    <mergeCell ref="G53:G54"/>
    <mergeCell ref="A51:A52"/>
    <mergeCell ref="C51:C52"/>
    <mergeCell ref="D51:D52"/>
    <mergeCell ref="E51:E52"/>
    <mergeCell ref="F51:F52"/>
    <mergeCell ref="G51:G52"/>
    <mergeCell ref="A58:A59"/>
    <mergeCell ref="C58:C59"/>
    <mergeCell ref="D58:D59"/>
    <mergeCell ref="E58:E59"/>
    <mergeCell ref="F58:F59"/>
    <mergeCell ref="G58:G59"/>
    <mergeCell ref="A56:A57"/>
    <mergeCell ref="C56:C57"/>
    <mergeCell ref="D56:D57"/>
    <mergeCell ref="E56:E57"/>
    <mergeCell ref="F56:F57"/>
    <mergeCell ref="G56:G57"/>
    <mergeCell ref="A62:A63"/>
    <mergeCell ref="C62:C63"/>
    <mergeCell ref="D62:D63"/>
    <mergeCell ref="E62:E63"/>
    <mergeCell ref="F62:F63"/>
    <mergeCell ref="G62:G63"/>
    <mergeCell ref="A60:A61"/>
    <mergeCell ref="C60:C61"/>
    <mergeCell ref="D60:D61"/>
    <mergeCell ref="E60:E61"/>
    <mergeCell ref="F60:F61"/>
    <mergeCell ref="G60:G61"/>
    <mergeCell ref="A66:A67"/>
    <mergeCell ref="C66:C67"/>
    <mergeCell ref="D66:D67"/>
    <mergeCell ref="E66:E67"/>
    <mergeCell ref="F66:F67"/>
    <mergeCell ref="G66:G67"/>
    <mergeCell ref="A64:A65"/>
    <mergeCell ref="C64:C65"/>
    <mergeCell ref="D64:D65"/>
    <mergeCell ref="E64:E65"/>
    <mergeCell ref="F64:F65"/>
    <mergeCell ref="G64:G65"/>
    <mergeCell ref="E70:E71"/>
    <mergeCell ref="F70:F71"/>
    <mergeCell ref="G70:G71"/>
    <mergeCell ref="A68:A69"/>
    <mergeCell ref="C68:C69"/>
    <mergeCell ref="D68:D69"/>
    <mergeCell ref="E68:E69"/>
    <mergeCell ref="F68:F69"/>
    <mergeCell ref="G68:G69"/>
    <mergeCell ref="A2:H2"/>
    <mergeCell ref="A3:H3"/>
    <mergeCell ref="H9:H11"/>
    <mergeCell ref="H27:H28"/>
    <mergeCell ref="H29:H30"/>
    <mergeCell ref="H31:H32"/>
    <mergeCell ref="H33:H34"/>
    <mergeCell ref="H35:H36"/>
    <mergeCell ref="G92:G95"/>
    <mergeCell ref="A92:A95"/>
    <mergeCell ref="C92:C95"/>
    <mergeCell ref="D92:D95"/>
    <mergeCell ref="E92:E95"/>
    <mergeCell ref="F92:F95"/>
    <mergeCell ref="A74:A75"/>
    <mergeCell ref="C74:C75"/>
    <mergeCell ref="D74:D75"/>
    <mergeCell ref="E74:E75"/>
    <mergeCell ref="F74:F75"/>
    <mergeCell ref="G74:G75"/>
    <mergeCell ref="A72:A73"/>
    <mergeCell ref="C72:C73"/>
    <mergeCell ref="D72:D73"/>
    <mergeCell ref="E72:E73"/>
    <mergeCell ref="H38:H39"/>
    <mergeCell ref="H40:H41"/>
    <mergeCell ref="H42:H43"/>
    <mergeCell ref="H45:H46"/>
    <mergeCell ref="H47:H48"/>
    <mergeCell ref="H49:H50"/>
    <mergeCell ref="H51:H52"/>
    <mergeCell ref="H53:H54"/>
    <mergeCell ref="G5:H5"/>
    <mergeCell ref="G27:G28"/>
    <mergeCell ref="G9:G11"/>
    <mergeCell ref="G29:G30"/>
    <mergeCell ref="H74:H75"/>
    <mergeCell ref="A100:G100"/>
    <mergeCell ref="H98:H99"/>
    <mergeCell ref="H92:H95"/>
    <mergeCell ref="H56:H57"/>
    <mergeCell ref="H58:H59"/>
    <mergeCell ref="H60:H61"/>
    <mergeCell ref="H62:H63"/>
    <mergeCell ref="H64:H65"/>
    <mergeCell ref="H66:H67"/>
    <mergeCell ref="H68:H69"/>
    <mergeCell ref="H70:H71"/>
    <mergeCell ref="H72:H73"/>
    <mergeCell ref="A98:A99"/>
    <mergeCell ref="B98:B99"/>
    <mergeCell ref="D98:D99"/>
    <mergeCell ref="E98:E99"/>
    <mergeCell ref="F98:F99"/>
    <mergeCell ref="G98:G99"/>
    <mergeCell ref="F72:F73"/>
    <mergeCell ref="G72:G73"/>
    <mergeCell ref="A70:A71"/>
    <mergeCell ref="C70:C71"/>
    <mergeCell ref="D70:D7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E15D-14DF-4517-B8E6-7E810BD94FC3}">
  <dimension ref="A2:L140"/>
  <sheetViews>
    <sheetView topLeftCell="A30" zoomScale="70" zoomScaleNormal="70" workbookViewId="0">
      <selection activeCell="L12" sqref="L12"/>
    </sheetView>
  </sheetViews>
  <sheetFormatPr defaultColWidth="8.88671875" defaultRowHeight="15.6" x14ac:dyDescent="0.3"/>
  <cols>
    <col min="1" max="1" width="8.5546875" style="2" customWidth="1"/>
    <col min="2" max="2" width="50.5546875" style="1" customWidth="1"/>
    <col min="3" max="3" width="10.5546875" style="2" customWidth="1"/>
    <col min="4" max="5" width="10.5546875" style="1" customWidth="1"/>
    <col min="6" max="6" width="14.5546875" style="2" customWidth="1"/>
    <col min="7" max="8" width="12.5546875" style="15" customWidth="1"/>
    <col min="9" max="16384" width="8.88671875" style="1"/>
  </cols>
  <sheetData>
    <row r="2" spans="1:8" x14ac:dyDescent="0.3">
      <c r="A2" s="66" t="s">
        <v>601</v>
      </c>
      <c r="B2" s="66"/>
      <c r="C2" s="66"/>
      <c r="D2" s="66"/>
      <c r="E2" s="66"/>
      <c r="F2" s="66"/>
      <c r="G2" s="66"/>
      <c r="H2" s="66"/>
    </row>
    <row r="3" spans="1:8" x14ac:dyDescent="0.3">
      <c r="A3" s="67" t="s">
        <v>885</v>
      </c>
      <c r="B3" s="67"/>
      <c r="C3" s="67"/>
      <c r="D3" s="67"/>
      <c r="E3" s="67"/>
      <c r="F3" s="67"/>
      <c r="G3" s="67"/>
      <c r="H3" s="67"/>
    </row>
    <row r="4" spans="1:8" ht="16.2" thickBot="1" x14ac:dyDescent="0.35">
      <c r="A4" s="15"/>
    </row>
    <row r="5" spans="1:8" ht="20.100000000000001" customHeight="1" thickBot="1" x14ac:dyDescent="0.35">
      <c r="A5" s="186" t="s">
        <v>480</v>
      </c>
      <c r="B5" s="105" t="s">
        <v>0</v>
      </c>
      <c r="C5" s="105" t="s">
        <v>1</v>
      </c>
      <c r="D5" s="130" t="s">
        <v>2</v>
      </c>
      <c r="E5" s="105" t="s">
        <v>3</v>
      </c>
      <c r="F5" s="249" t="s">
        <v>57</v>
      </c>
      <c r="G5" s="68" t="s">
        <v>606</v>
      </c>
      <c r="H5" s="69"/>
    </row>
    <row r="6" spans="1:8" ht="20.100000000000001" customHeight="1" thickBot="1" x14ac:dyDescent="0.35">
      <c r="A6" s="250"/>
      <c r="B6" s="108"/>
      <c r="C6" s="251"/>
      <c r="D6" s="252"/>
      <c r="E6" s="251"/>
      <c r="F6" s="253"/>
      <c r="G6" s="34" t="s">
        <v>607</v>
      </c>
      <c r="H6" s="296" t="s">
        <v>608</v>
      </c>
    </row>
    <row r="7" spans="1:8" ht="16.2" thickBot="1" x14ac:dyDescent="0.35">
      <c r="A7" s="254" t="s">
        <v>4</v>
      </c>
      <c r="B7" s="255" t="s">
        <v>330</v>
      </c>
      <c r="C7" s="152"/>
      <c r="D7" s="152"/>
      <c r="E7" s="152"/>
      <c r="F7" s="152"/>
      <c r="G7" s="20"/>
      <c r="H7" s="220"/>
    </row>
    <row r="8" spans="1:8" ht="47.4" thickBot="1" x14ac:dyDescent="0.35">
      <c r="A8" s="256" t="s">
        <v>6</v>
      </c>
      <c r="B8" s="195" t="s">
        <v>886</v>
      </c>
      <c r="C8" s="113" t="s">
        <v>887</v>
      </c>
      <c r="D8" s="113" t="s">
        <v>34</v>
      </c>
      <c r="E8" s="167">
        <v>91</v>
      </c>
      <c r="F8" s="113"/>
      <c r="G8" s="30"/>
      <c r="H8" s="185">
        <f>E8*G8</f>
        <v>0</v>
      </c>
    </row>
    <row r="9" spans="1:8" ht="16.2" thickBot="1" x14ac:dyDescent="0.35">
      <c r="A9" s="257" t="s">
        <v>10</v>
      </c>
      <c r="B9" s="258" t="s">
        <v>331</v>
      </c>
      <c r="C9" s="259" t="s">
        <v>332</v>
      </c>
      <c r="D9" s="259" t="s">
        <v>60</v>
      </c>
      <c r="E9" s="260">
        <v>1</v>
      </c>
      <c r="F9" s="261"/>
      <c r="G9" s="28"/>
      <c r="H9" s="185">
        <f t="shared" ref="H9:H27" si="0">E9*G9</f>
        <v>0</v>
      </c>
    </row>
    <row r="10" spans="1:8" ht="16.2" thickBot="1" x14ac:dyDescent="0.35">
      <c r="A10" s="262" t="s">
        <v>13</v>
      </c>
      <c r="B10" s="263" t="s">
        <v>333</v>
      </c>
      <c r="C10" s="264" t="s">
        <v>332</v>
      </c>
      <c r="D10" s="264" t="s">
        <v>60</v>
      </c>
      <c r="E10" s="265">
        <v>1</v>
      </c>
      <c r="F10" s="266"/>
      <c r="G10" s="28"/>
      <c r="H10" s="185">
        <f t="shared" si="0"/>
        <v>0</v>
      </c>
    </row>
    <row r="11" spans="1:8" ht="16.2" thickBot="1" x14ac:dyDescent="0.35">
      <c r="A11" s="262" t="s">
        <v>16</v>
      </c>
      <c r="B11" s="263" t="s">
        <v>334</v>
      </c>
      <c r="C11" s="264" t="s">
        <v>332</v>
      </c>
      <c r="D11" s="264" t="s">
        <v>60</v>
      </c>
      <c r="E11" s="265">
        <v>1</v>
      </c>
      <c r="F11" s="266"/>
      <c r="G11" s="28"/>
      <c r="H11" s="185">
        <f t="shared" si="0"/>
        <v>0</v>
      </c>
    </row>
    <row r="12" spans="1:8" ht="16.2" thickBot="1" x14ac:dyDescent="0.35">
      <c r="A12" s="262" t="s">
        <v>19</v>
      </c>
      <c r="B12" s="263" t="s">
        <v>335</v>
      </c>
      <c r="C12" s="264" t="s">
        <v>332</v>
      </c>
      <c r="D12" s="264" t="s">
        <v>60</v>
      </c>
      <c r="E12" s="265">
        <v>5</v>
      </c>
      <c r="F12" s="266"/>
      <c r="G12" s="28"/>
      <c r="H12" s="185">
        <f t="shared" si="0"/>
        <v>0</v>
      </c>
    </row>
    <row r="13" spans="1:8" ht="16.2" thickBot="1" x14ac:dyDescent="0.35">
      <c r="A13" s="262" t="s">
        <v>22</v>
      </c>
      <c r="B13" s="263" t="s">
        <v>336</v>
      </c>
      <c r="C13" s="264" t="s">
        <v>332</v>
      </c>
      <c r="D13" s="264" t="s">
        <v>60</v>
      </c>
      <c r="E13" s="265">
        <v>4</v>
      </c>
      <c r="F13" s="266"/>
      <c r="G13" s="28"/>
      <c r="H13" s="185">
        <f t="shared" si="0"/>
        <v>0</v>
      </c>
    </row>
    <row r="14" spans="1:8" ht="16.2" thickBot="1" x14ac:dyDescent="0.35">
      <c r="A14" s="262" t="s">
        <v>25</v>
      </c>
      <c r="B14" s="263" t="s">
        <v>337</v>
      </c>
      <c r="C14" s="264" t="s">
        <v>332</v>
      </c>
      <c r="D14" s="264" t="s">
        <v>60</v>
      </c>
      <c r="E14" s="265">
        <v>1</v>
      </c>
      <c r="F14" s="266"/>
      <c r="G14" s="28"/>
      <c r="H14" s="185">
        <f t="shared" si="0"/>
        <v>0</v>
      </c>
    </row>
    <row r="15" spans="1:8" ht="16.2" thickBot="1" x14ac:dyDescent="0.35">
      <c r="A15" s="262" t="s">
        <v>28</v>
      </c>
      <c r="B15" s="263" t="s">
        <v>338</v>
      </c>
      <c r="C15" s="264" t="s">
        <v>332</v>
      </c>
      <c r="D15" s="264" t="s">
        <v>60</v>
      </c>
      <c r="E15" s="265">
        <v>2</v>
      </c>
      <c r="F15" s="266"/>
      <c r="G15" s="28"/>
      <c r="H15" s="185">
        <f t="shared" si="0"/>
        <v>0</v>
      </c>
    </row>
    <row r="16" spans="1:8" ht="16.2" thickBot="1" x14ac:dyDescent="0.35">
      <c r="A16" s="262" t="s">
        <v>31</v>
      </c>
      <c r="B16" s="263" t="s">
        <v>339</v>
      </c>
      <c r="C16" s="264" t="s">
        <v>332</v>
      </c>
      <c r="D16" s="264" t="s">
        <v>60</v>
      </c>
      <c r="E16" s="265">
        <v>2</v>
      </c>
      <c r="F16" s="266"/>
      <c r="G16" s="28"/>
      <c r="H16" s="185">
        <f t="shared" si="0"/>
        <v>0</v>
      </c>
    </row>
    <row r="17" spans="1:8" ht="16.2" thickBot="1" x14ac:dyDescent="0.35">
      <c r="A17" s="262" t="s">
        <v>36</v>
      </c>
      <c r="B17" s="263" t="s">
        <v>340</v>
      </c>
      <c r="C17" s="264" t="s">
        <v>332</v>
      </c>
      <c r="D17" s="264" t="s">
        <v>60</v>
      </c>
      <c r="E17" s="265">
        <v>6</v>
      </c>
      <c r="F17" s="266"/>
      <c r="G17" s="28"/>
      <c r="H17" s="185">
        <f t="shared" si="0"/>
        <v>0</v>
      </c>
    </row>
    <row r="18" spans="1:8" ht="16.2" thickBot="1" x14ac:dyDescent="0.35">
      <c r="A18" s="262" t="s">
        <v>341</v>
      </c>
      <c r="B18" s="263" t="s">
        <v>342</v>
      </c>
      <c r="C18" s="264" t="s">
        <v>332</v>
      </c>
      <c r="D18" s="264" t="s">
        <v>60</v>
      </c>
      <c r="E18" s="265">
        <v>6</v>
      </c>
      <c r="F18" s="266"/>
      <c r="G18" s="28"/>
      <c r="H18" s="185">
        <f t="shared" si="0"/>
        <v>0</v>
      </c>
    </row>
    <row r="19" spans="1:8" ht="16.2" thickBot="1" x14ac:dyDescent="0.35">
      <c r="A19" s="262" t="s">
        <v>343</v>
      </c>
      <c r="B19" s="263" t="s">
        <v>344</v>
      </c>
      <c r="C19" s="264" t="s">
        <v>332</v>
      </c>
      <c r="D19" s="264" t="s">
        <v>60</v>
      </c>
      <c r="E19" s="265">
        <v>6</v>
      </c>
      <c r="F19" s="266"/>
      <c r="G19" s="28"/>
      <c r="H19" s="185">
        <f t="shared" si="0"/>
        <v>0</v>
      </c>
    </row>
    <row r="20" spans="1:8" ht="31.8" thickBot="1" x14ac:dyDescent="0.35">
      <c r="A20" s="262" t="s">
        <v>345</v>
      </c>
      <c r="B20" s="263" t="s">
        <v>888</v>
      </c>
      <c r="C20" s="264" t="s">
        <v>332</v>
      </c>
      <c r="D20" s="264" t="s">
        <v>60</v>
      </c>
      <c r="E20" s="265">
        <v>3</v>
      </c>
      <c r="F20" s="266"/>
      <c r="G20" s="28"/>
      <c r="H20" s="185">
        <f t="shared" si="0"/>
        <v>0</v>
      </c>
    </row>
    <row r="21" spans="1:8" ht="16.2" thickBot="1" x14ac:dyDescent="0.35">
      <c r="A21" s="262" t="s">
        <v>346</v>
      </c>
      <c r="B21" s="263" t="s">
        <v>347</v>
      </c>
      <c r="C21" s="264" t="s">
        <v>332</v>
      </c>
      <c r="D21" s="264" t="s">
        <v>60</v>
      </c>
      <c r="E21" s="265">
        <v>3</v>
      </c>
      <c r="F21" s="266"/>
      <c r="G21" s="28"/>
      <c r="H21" s="185">
        <f t="shared" si="0"/>
        <v>0</v>
      </c>
    </row>
    <row r="22" spans="1:8" ht="16.2" thickBot="1" x14ac:dyDescent="0.35">
      <c r="A22" s="262" t="s">
        <v>348</v>
      </c>
      <c r="B22" s="263" t="s">
        <v>349</v>
      </c>
      <c r="C22" s="264" t="s">
        <v>332</v>
      </c>
      <c r="D22" s="264" t="s">
        <v>60</v>
      </c>
      <c r="E22" s="265">
        <v>3</v>
      </c>
      <c r="F22" s="266"/>
      <c r="G22" s="28"/>
      <c r="H22" s="185">
        <f t="shared" si="0"/>
        <v>0</v>
      </c>
    </row>
    <row r="23" spans="1:8" ht="16.2" thickBot="1" x14ac:dyDescent="0.35">
      <c r="A23" s="262" t="s">
        <v>350</v>
      </c>
      <c r="B23" s="263" t="s">
        <v>351</v>
      </c>
      <c r="C23" s="264" t="s">
        <v>332</v>
      </c>
      <c r="D23" s="264" t="s">
        <v>60</v>
      </c>
      <c r="E23" s="265">
        <v>3</v>
      </c>
      <c r="F23" s="266"/>
      <c r="G23" s="28"/>
      <c r="H23" s="185">
        <f t="shared" si="0"/>
        <v>0</v>
      </c>
    </row>
    <row r="24" spans="1:8" ht="16.2" thickBot="1" x14ac:dyDescent="0.35">
      <c r="A24" s="262" t="s">
        <v>352</v>
      </c>
      <c r="B24" s="263" t="s">
        <v>353</v>
      </c>
      <c r="C24" s="264" t="s">
        <v>332</v>
      </c>
      <c r="D24" s="264" t="s">
        <v>60</v>
      </c>
      <c r="E24" s="265">
        <v>3</v>
      </c>
      <c r="F24" s="266"/>
      <c r="G24" s="28"/>
      <c r="H24" s="185">
        <f t="shared" si="0"/>
        <v>0</v>
      </c>
    </row>
    <row r="25" spans="1:8" ht="16.2" thickBot="1" x14ac:dyDescent="0.35">
      <c r="A25" s="262" t="s">
        <v>354</v>
      </c>
      <c r="B25" s="263" t="s">
        <v>355</v>
      </c>
      <c r="C25" s="264" t="s">
        <v>332</v>
      </c>
      <c r="D25" s="264" t="s">
        <v>60</v>
      </c>
      <c r="E25" s="265">
        <v>3</v>
      </c>
      <c r="F25" s="266"/>
      <c r="G25" s="28"/>
      <c r="H25" s="185">
        <f t="shared" si="0"/>
        <v>0</v>
      </c>
    </row>
    <row r="26" spans="1:8" ht="31.8" thickBot="1" x14ac:dyDescent="0.35">
      <c r="A26" s="262" t="s">
        <v>356</v>
      </c>
      <c r="B26" s="263" t="s">
        <v>357</v>
      </c>
      <c r="C26" s="264"/>
      <c r="D26" s="264" t="s">
        <v>358</v>
      </c>
      <c r="E26" s="265">
        <v>1</v>
      </c>
      <c r="F26" s="266"/>
      <c r="G26" s="28"/>
      <c r="H26" s="185">
        <f t="shared" si="0"/>
        <v>0</v>
      </c>
    </row>
    <row r="27" spans="1:8" ht="31.8" thickBot="1" x14ac:dyDescent="0.35">
      <c r="A27" s="267" t="s">
        <v>359</v>
      </c>
      <c r="B27" s="263" t="s">
        <v>889</v>
      </c>
      <c r="C27" s="268" t="s">
        <v>360</v>
      </c>
      <c r="D27" s="268" t="s">
        <v>361</v>
      </c>
      <c r="E27" s="269">
        <v>1</v>
      </c>
      <c r="F27" s="270" t="s">
        <v>868</v>
      </c>
      <c r="G27" s="63"/>
      <c r="H27" s="297">
        <f t="shared" si="0"/>
        <v>0</v>
      </c>
    </row>
    <row r="28" spans="1:8" ht="16.2" thickBot="1" x14ac:dyDescent="0.35">
      <c r="A28" s="271"/>
      <c r="B28" s="263" t="s">
        <v>867</v>
      </c>
      <c r="C28" s="272"/>
      <c r="D28" s="272"/>
      <c r="E28" s="273"/>
      <c r="F28" s="274"/>
      <c r="G28" s="64"/>
      <c r="H28" s="297"/>
    </row>
    <row r="29" spans="1:8" ht="16.2" thickBot="1" x14ac:dyDescent="0.35">
      <c r="A29" s="271"/>
      <c r="B29" s="263" t="s">
        <v>869</v>
      </c>
      <c r="C29" s="272"/>
      <c r="D29" s="272"/>
      <c r="E29" s="273"/>
      <c r="F29" s="274"/>
      <c r="G29" s="64"/>
      <c r="H29" s="297"/>
    </row>
    <row r="30" spans="1:8" ht="16.2" thickBot="1" x14ac:dyDescent="0.35">
      <c r="A30" s="275"/>
      <c r="B30" s="263" t="s">
        <v>870</v>
      </c>
      <c r="C30" s="276"/>
      <c r="D30" s="276"/>
      <c r="E30" s="277"/>
      <c r="F30" s="278"/>
      <c r="G30" s="65"/>
      <c r="H30" s="297"/>
    </row>
    <row r="31" spans="1:8" ht="31.8" thickBot="1" x14ac:dyDescent="0.35">
      <c r="A31" s="262" t="s">
        <v>362</v>
      </c>
      <c r="B31" s="263" t="s">
        <v>890</v>
      </c>
      <c r="C31" s="264" t="s">
        <v>363</v>
      </c>
      <c r="D31" s="264" t="s">
        <v>361</v>
      </c>
      <c r="E31" s="265">
        <v>1</v>
      </c>
      <c r="F31" s="266"/>
      <c r="G31" s="28"/>
      <c r="H31" s="298">
        <f>E31*G31</f>
        <v>0</v>
      </c>
    </row>
    <row r="32" spans="1:8" ht="47.4" thickBot="1" x14ac:dyDescent="0.35">
      <c r="A32" s="262" t="s">
        <v>364</v>
      </c>
      <c r="B32" s="263" t="s">
        <v>891</v>
      </c>
      <c r="C32" s="264" t="s">
        <v>365</v>
      </c>
      <c r="D32" s="264" t="s">
        <v>361</v>
      </c>
      <c r="E32" s="265">
        <v>1</v>
      </c>
      <c r="F32" s="266"/>
      <c r="G32" s="28"/>
      <c r="H32" s="298">
        <f>E32*G32</f>
        <v>0</v>
      </c>
    </row>
    <row r="33" spans="1:12" ht="30" customHeight="1" thickBot="1" x14ac:dyDescent="0.35">
      <c r="A33" s="271" t="s">
        <v>366</v>
      </c>
      <c r="B33" s="263" t="s">
        <v>367</v>
      </c>
      <c r="C33" s="268" t="s">
        <v>893</v>
      </c>
      <c r="D33" s="268" t="s">
        <v>361</v>
      </c>
      <c r="E33" s="269">
        <v>5</v>
      </c>
      <c r="F33" s="270" t="s">
        <v>892</v>
      </c>
      <c r="G33" s="63"/>
      <c r="H33" s="299">
        <f>E33*G33</f>
        <v>0</v>
      </c>
    </row>
    <row r="34" spans="1:12" ht="30" customHeight="1" thickBot="1" x14ac:dyDescent="0.35">
      <c r="A34" s="271"/>
      <c r="B34" s="263" t="s">
        <v>871</v>
      </c>
      <c r="C34" s="272"/>
      <c r="D34" s="272"/>
      <c r="E34" s="273"/>
      <c r="F34" s="274"/>
      <c r="G34" s="64"/>
      <c r="H34" s="300"/>
    </row>
    <row r="35" spans="1:12" ht="36.6" customHeight="1" thickBot="1" x14ac:dyDescent="0.35">
      <c r="A35" s="275"/>
      <c r="B35" s="263" t="s">
        <v>872</v>
      </c>
      <c r="C35" s="276"/>
      <c r="D35" s="276"/>
      <c r="E35" s="277"/>
      <c r="F35" s="278"/>
      <c r="G35" s="65"/>
      <c r="H35" s="301"/>
    </row>
    <row r="36" spans="1:12" ht="47.4" thickBot="1" x14ac:dyDescent="0.35">
      <c r="A36" s="262" t="s">
        <v>368</v>
      </c>
      <c r="B36" s="263" t="s">
        <v>894</v>
      </c>
      <c r="C36" s="264" t="s">
        <v>365</v>
      </c>
      <c r="D36" s="264" t="s">
        <v>361</v>
      </c>
      <c r="E36" s="265">
        <v>5</v>
      </c>
      <c r="F36" s="266"/>
      <c r="G36" s="28"/>
      <c r="H36" s="298">
        <f t="shared" ref="H36:H43" si="1">E36*G36</f>
        <v>0</v>
      </c>
    </row>
    <row r="37" spans="1:12" ht="16.2" thickBot="1" x14ac:dyDescent="0.35">
      <c r="A37" s="279" t="s">
        <v>369</v>
      </c>
      <c r="B37" s="280" t="s">
        <v>370</v>
      </c>
      <c r="C37" s="281" t="s">
        <v>371</v>
      </c>
      <c r="D37" s="281" t="s">
        <v>361</v>
      </c>
      <c r="E37" s="282">
        <v>1</v>
      </c>
      <c r="F37" s="283"/>
      <c r="G37" s="28"/>
      <c r="H37" s="298">
        <f t="shared" si="1"/>
        <v>0</v>
      </c>
      <c r="L37" s="36"/>
    </row>
    <row r="38" spans="1:12" ht="16.2" thickBot="1" x14ac:dyDescent="0.35">
      <c r="A38" s="279" t="s">
        <v>372</v>
      </c>
      <c r="B38" s="280" t="s">
        <v>373</v>
      </c>
      <c r="C38" s="281" t="s">
        <v>374</v>
      </c>
      <c r="D38" s="281" t="s">
        <v>361</v>
      </c>
      <c r="E38" s="282">
        <v>1</v>
      </c>
      <c r="F38" s="283"/>
      <c r="G38" s="28"/>
      <c r="H38" s="298">
        <f t="shared" si="1"/>
        <v>0</v>
      </c>
      <c r="L38" s="36"/>
    </row>
    <row r="39" spans="1:12" ht="16.2" thickBot="1" x14ac:dyDescent="0.35">
      <c r="A39" s="279" t="s">
        <v>375</v>
      </c>
      <c r="B39" s="280" t="s">
        <v>376</v>
      </c>
      <c r="C39" s="281" t="s">
        <v>377</v>
      </c>
      <c r="D39" s="281" t="s">
        <v>361</v>
      </c>
      <c r="E39" s="282">
        <v>1</v>
      </c>
      <c r="F39" s="283"/>
      <c r="G39" s="28"/>
      <c r="H39" s="298">
        <f t="shared" si="1"/>
        <v>0</v>
      </c>
    </row>
    <row r="40" spans="1:12" ht="16.2" thickBot="1" x14ac:dyDescent="0.35">
      <c r="A40" s="279" t="s">
        <v>378</v>
      </c>
      <c r="B40" s="280" t="s">
        <v>379</v>
      </c>
      <c r="C40" s="281"/>
      <c r="D40" s="281" t="s">
        <v>361</v>
      </c>
      <c r="E40" s="282">
        <v>1</v>
      </c>
      <c r="F40" s="283"/>
      <c r="G40" s="28"/>
      <c r="H40" s="298">
        <f t="shared" si="1"/>
        <v>0</v>
      </c>
    </row>
    <row r="41" spans="1:12" ht="31.8" thickBot="1" x14ac:dyDescent="0.35">
      <c r="A41" s="279" t="s">
        <v>380</v>
      </c>
      <c r="B41" s="280" t="s">
        <v>895</v>
      </c>
      <c r="C41" s="281"/>
      <c r="D41" s="281" t="s">
        <v>794</v>
      </c>
      <c r="E41" s="282">
        <v>25</v>
      </c>
      <c r="F41" s="283"/>
      <c r="G41" s="28"/>
      <c r="H41" s="298">
        <f t="shared" si="1"/>
        <v>0</v>
      </c>
    </row>
    <row r="42" spans="1:12" ht="16.2" thickBot="1" x14ac:dyDescent="0.35">
      <c r="A42" s="279" t="s">
        <v>381</v>
      </c>
      <c r="B42" s="280" t="s">
        <v>382</v>
      </c>
      <c r="C42" s="281"/>
      <c r="D42" s="281" t="s">
        <v>794</v>
      </c>
      <c r="E42" s="282">
        <v>65</v>
      </c>
      <c r="F42" s="283"/>
      <c r="G42" s="28"/>
      <c r="H42" s="298">
        <f t="shared" si="1"/>
        <v>0</v>
      </c>
    </row>
    <row r="43" spans="1:12" ht="31.8" thickBot="1" x14ac:dyDescent="0.35">
      <c r="A43" s="279" t="s">
        <v>383</v>
      </c>
      <c r="B43" s="284" t="s">
        <v>896</v>
      </c>
      <c r="C43" s="285"/>
      <c r="D43" s="285" t="s">
        <v>794</v>
      </c>
      <c r="E43" s="286">
        <v>50</v>
      </c>
      <c r="F43" s="287"/>
      <c r="G43" s="31"/>
      <c r="H43" s="298">
        <f t="shared" si="1"/>
        <v>0</v>
      </c>
    </row>
    <row r="44" spans="1:12" ht="16.2" thickBot="1" x14ac:dyDescent="0.35">
      <c r="A44" s="288" t="s">
        <v>42</v>
      </c>
      <c r="B44" s="255" t="s">
        <v>384</v>
      </c>
      <c r="C44" s="152"/>
      <c r="D44" s="152"/>
      <c r="E44" s="152"/>
      <c r="F44" s="152"/>
      <c r="G44" s="20"/>
      <c r="H44" s="298"/>
    </row>
    <row r="45" spans="1:12" ht="63" thickBot="1" x14ac:dyDescent="0.35">
      <c r="A45" s="279" t="s">
        <v>44</v>
      </c>
      <c r="B45" s="263" t="s">
        <v>897</v>
      </c>
      <c r="C45" s="264" t="s">
        <v>898</v>
      </c>
      <c r="D45" s="264" t="s">
        <v>34</v>
      </c>
      <c r="E45" s="265">
        <v>5</v>
      </c>
      <c r="F45" s="266"/>
      <c r="G45" s="30"/>
      <c r="H45" s="298">
        <f>E45*G45</f>
        <v>0</v>
      </c>
    </row>
    <row r="46" spans="1:12" ht="31.8" thickBot="1" x14ac:dyDescent="0.35">
      <c r="A46" s="279" t="s">
        <v>47</v>
      </c>
      <c r="B46" s="280" t="s">
        <v>899</v>
      </c>
      <c r="C46" s="281" t="s">
        <v>898</v>
      </c>
      <c r="D46" s="281" t="s">
        <v>34</v>
      </c>
      <c r="E46" s="282">
        <v>10</v>
      </c>
      <c r="F46" s="283"/>
      <c r="G46" s="28"/>
      <c r="H46" s="298">
        <f>E46*G46</f>
        <v>0</v>
      </c>
    </row>
    <row r="47" spans="1:12" ht="31.8" thickBot="1" x14ac:dyDescent="0.35">
      <c r="A47" s="279" t="s">
        <v>49</v>
      </c>
      <c r="B47" s="280" t="s">
        <v>900</v>
      </c>
      <c r="C47" s="281" t="s">
        <v>898</v>
      </c>
      <c r="D47" s="281" t="s">
        <v>34</v>
      </c>
      <c r="E47" s="282">
        <v>36</v>
      </c>
      <c r="F47" s="283"/>
      <c r="G47" s="28"/>
      <c r="H47" s="298">
        <f>E47*G47</f>
        <v>0</v>
      </c>
    </row>
    <row r="48" spans="1:12" ht="31.8" thickBot="1" x14ac:dyDescent="0.35">
      <c r="A48" s="267" t="s">
        <v>51</v>
      </c>
      <c r="B48" s="280" t="s">
        <v>385</v>
      </c>
      <c r="C48" s="268" t="s">
        <v>901</v>
      </c>
      <c r="D48" s="268" t="s">
        <v>361</v>
      </c>
      <c r="E48" s="269">
        <v>1</v>
      </c>
      <c r="F48" s="270" t="s">
        <v>874</v>
      </c>
      <c r="G48" s="63"/>
      <c r="H48" s="299">
        <f>E48*G48</f>
        <v>0</v>
      </c>
    </row>
    <row r="49" spans="1:8" ht="16.2" thickBot="1" x14ac:dyDescent="0.35">
      <c r="A49" s="271"/>
      <c r="B49" s="280" t="s">
        <v>873</v>
      </c>
      <c r="C49" s="272"/>
      <c r="D49" s="272"/>
      <c r="E49" s="273"/>
      <c r="F49" s="274"/>
      <c r="G49" s="64"/>
      <c r="H49" s="300"/>
    </row>
    <row r="50" spans="1:8" ht="16.2" thickBot="1" x14ac:dyDescent="0.35">
      <c r="A50" s="271"/>
      <c r="B50" s="280" t="s">
        <v>869</v>
      </c>
      <c r="C50" s="272"/>
      <c r="D50" s="272"/>
      <c r="E50" s="273"/>
      <c r="F50" s="274"/>
      <c r="G50" s="64"/>
      <c r="H50" s="300"/>
    </row>
    <row r="51" spans="1:8" ht="16.2" thickBot="1" x14ac:dyDescent="0.35">
      <c r="A51" s="271"/>
      <c r="B51" s="280" t="s">
        <v>875</v>
      </c>
      <c r="C51" s="272"/>
      <c r="D51" s="272"/>
      <c r="E51" s="273"/>
      <c r="F51" s="274"/>
      <c r="G51" s="64"/>
      <c r="H51" s="300"/>
    </row>
    <row r="52" spans="1:8" ht="16.2" thickBot="1" x14ac:dyDescent="0.35">
      <c r="A52" s="275"/>
      <c r="B52" s="280" t="s">
        <v>876</v>
      </c>
      <c r="C52" s="276"/>
      <c r="D52" s="276"/>
      <c r="E52" s="277"/>
      <c r="F52" s="278"/>
      <c r="G52" s="65"/>
      <c r="H52" s="301"/>
    </row>
    <row r="53" spans="1:8" ht="31.8" thickBot="1" x14ac:dyDescent="0.35">
      <c r="A53" s="279" t="s">
        <v>53</v>
      </c>
      <c r="B53" s="280" t="s">
        <v>386</v>
      </c>
      <c r="C53" s="281" t="s">
        <v>901</v>
      </c>
      <c r="D53" s="281" t="s">
        <v>361</v>
      </c>
      <c r="E53" s="282">
        <v>1</v>
      </c>
      <c r="F53" s="283"/>
      <c r="G53" s="28"/>
      <c r="H53" s="298">
        <f>E53*G53</f>
        <v>0</v>
      </c>
    </row>
    <row r="54" spans="1:8" ht="47.4" thickBot="1" x14ac:dyDescent="0.35">
      <c r="A54" s="279" t="s">
        <v>55</v>
      </c>
      <c r="B54" s="280" t="s">
        <v>902</v>
      </c>
      <c r="C54" s="281" t="s">
        <v>365</v>
      </c>
      <c r="D54" s="281" t="s">
        <v>361</v>
      </c>
      <c r="E54" s="282">
        <v>3</v>
      </c>
      <c r="F54" s="283" t="s">
        <v>387</v>
      </c>
      <c r="G54" s="28"/>
      <c r="H54" s="298">
        <f>E54*G54</f>
        <v>0</v>
      </c>
    </row>
    <row r="55" spans="1:8" ht="40.049999999999997" customHeight="1" thickBot="1" x14ac:dyDescent="0.35">
      <c r="A55" s="267" t="s">
        <v>388</v>
      </c>
      <c r="B55" s="280" t="s">
        <v>367</v>
      </c>
      <c r="C55" s="268" t="s">
        <v>893</v>
      </c>
      <c r="D55" s="268" t="s">
        <v>361</v>
      </c>
      <c r="E55" s="269">
        <v>7</v>
      </c>
      <c r="F55" s="270" t="s">
        <v>903</v>
      </c>
      <c r="G55" s="63"/>
      <c r="H55" s="299">
        <f>E55*G55</f>
        <v>0</v>
      </c>
    </row>
    <row r="56" spans="1:8" ht="40.049999999999997" customHeight="1" thickBot="1" x14ac:dyDescent="0.35">
      <c r="A56" s="271"/>
      <c r="B56" s="280" t="s">
        <v>871</v>
      </c>
      <c r="C56" s="272"/>
      <c r="D56" s="272"/>
      <c r="E56" s="273"/>
      <c r="F56" s="274"/>
      <c r="G56" s="64"/>
      <c r="H56" s="300"/>
    </row>
    <row r="57" spans="1:8" ht="40.049999999999997" customHeight="1" thickBot="1" x14ac:dyDescent="0.35">
      <c r="A57" s="275"/>
      <c r="B57" s="280" t="s">
        <v>872</v>
      </c>
      <c r="C57" s="276"/>
      <c r="D57" s="276"/>
      <c r="E57" s="277"/>
      <c r="F57" s="278"/>
      <c r="G57" s="65"/>
      <c r="H57" s="301"/>
    </row>
    <row r="58" spans="1:8" ht="30" customHeight="1" thickBot="1" x14ac:dyDescent="0.35">
      <c r="A58" s="267" t="s">
        <v>389</v>
      </c>
      <c r="B58" s="280" t="s">
        <v>367</v>
      </c>
      <c r="C58" s="268" t="s">
        <v>893</v>
      </c>
      <c r="D58" s="268" t="s">
        <v>361</v>
      </c>
      <c r="E58" s="269">
        <v>1</v>
      </c>
      <c r="F58" s="270" t="s">
        <v>904</v>
      </c>
      <c r="G58" s="63"/>
      <c r="H58" s="299">
        <f>E58*G58</f>
        <v>0</v>
      </c>
    </row>
    <row r="59" spans="1:8" ht="30" customHeight="1" thickBot="1" x14ac:dyDescent="0.35">
      <c r="A59" s="271"/>
      <c r="B59" s="280" t="s">
        <v>871</v>
      </c>
      <c r="C59" s="272"/>
      <c r="D59" s="272"/>
      <c r="E59" s="273"/>
      <c r="F59" s="274"/>
      <c r="G59" s="64"/>
      <c r="H59" s="300"/>
    </row>
    <row r="60" spans="1:8" ht="30" customHeight="1" thickBot="1" x14ac:dyDescent="0.35">
      <c r="A60" s="275"/>
      <c r="B60" s="280" t="s">
        <v>877</v>
      </c>
      <c r="C60" s="276"/>
      <c r="D60" s="276"/>
      <c r="E60" s="277"/>
      <c r="F60" s="278"/>
      <c r="G60" s="65"/>
      <c r="H60" s="301"/>
    </row>
    <row r="61" spans="1:8" ht="31.8" thickBot="1" x14ac:dyDescent="0.35">
      <c r="A61" s="279" t="s">
        <v>390</v>
      </c>
      <c r="B61" s="280" t="s">
        <v>391</v>
      </c>
      <c r="C61" s="281"/>
      <c r="D61" s="281" t="s">
        <v>361</v>
      </c>
      <c r="E61" s="282">
        <v>1</v>
      </c>
      <c r="F61" s="283" t="s">
        <v>905</v>
      </c>
      <c r="G61" s="28"/>
      <c r="H61" s="298">
        <f t="shared" ref="H61:H66" si="2">E61*G61</f>
        <v>0</v>
      </c>
    </row>
    <row r="62" spans="1:8" ht="27" customHeight="1" thickBot="1" x14ac:dyDescent="0.35">
      <c r="A62" s="279" t="s">
        <v>392</v>
      </c>
      <c r="B62" s="280" t="s">
        <v>393</v>
      </c>
      <c r="C62" s="281"/>
      <c r="D62" s="281" t="s">
        <v>361</v>
      </c>
      <c r="E62" s="282">
        <v>1</v>
      </c>
      <c r="F62" s="283"/>
      <c r="G62" s="28"/>
      <c r="H62" s="298">
        <f t="shared" si="2"/>
        <v>0</v>
      </c>
    </row>
    <row r="63" spans="1:8" ht="16.2" thickBot="1" x14ac:dyDescent="0.35">
      <c r="A63" s="279" t="s">
        <v>394</v>
      </c>
      <c r="B63" s="280" t="s">
        <v>395</v>
      </c>
      <c r="C63" s="281"/>
      <c r="D63" s="281" t="s">
        <v>361</v>
      </c>
      <c r="E63" s="282">
        <v>1</v>
      </c>
      <c r="F63" s="283"/>
      <c r="G63" s="28"/>
      <c r="H63" s="298">
        <f t="shared" si="2"/>
        <v>0</v>
      </c>
    </row>
    <row r="64" spans="1:8" ht="16.2" thickBot="1" x14ac:dyDescent="0.35">
      <c r="A64" s="289" t="s">
        <v>396</v>
      </c>
      <c r="B64" s="290" t="s">
        <v>397</v>
      </c>
      <c r="C64" s="291"/>
      <c r="D64" s="291" t="s">
        <v>361</v>
      </c>
      <c r="E64" s="292">
        <v>2</v>
      </c>
      <c r="F64" s="293"/>
      <c r="G64" s="28"/>
      <c r="H64" s="298">
        <f t="shared" si="2"/>
        <v>0</v>
      </c>
    </row>
    <row r="65" spans="1:8" ht="47.4" thickBot="1" x14ac:dyDescent="0.35">
      <c r="A65" s="279" t="s">
        <v>398</v>
      </c>
      <c r="B65" s="280" t="s">
        <v>906</v>
      </c>
      <c r="C65" s="281" t="s">
        <v>365</v>
      </c>
      <c r="D65" s="281" t="s">
        <v>361</v>
      </c>
      <c r="E65" s="282">
        <v>6</v>
      </c>
      <c r="F65" s="283"/>
      <c r="G65" s="28"/>
      <c r="H65" s="298">
        <f t="shared" si="2"/>
        <v>0</v>
      </c>
    </row>
    <row r="66" spans="1:8" ht="47.4" thickBot="1" x14ac:dyDescent="0.35">
      <c r="A66" s="279" t="s">
        <v>399</v>
      </c>
      <c r="B66" s="280" t="s">
        <v>907</v>
      </c>
      <c r="C66" s="281" t="s">
        <v>400</v>
      </c>
      <c r="D66" s="281" t="s">
        <v>361</v>
      </c>
      <c r="E66" s="282">
        <v>1</v>
      </c>
      <c r="F66" s="283"/>
      <c r="G66" s="28"/>
      <c r="H66" s="298">
        <f t="shared" si="2"/>
        <v>0</v>
      </c>
    </row>
    <row r="67" spans="1:8" ht="16.2" thickBot="1" x14ac:dyDescent="0.35">
      <c r="A67" s="279" t="s">
        <v>401</v>
      </c>
      <c r="B67" s="280" t="s">
        <v>402</v>
      </c>
      <c r="C67" s="281"/>
      <c r="D67" s="281" t="s">
        <v>361</v>
      </c>
      <c r="E67" s="282">
        <v>1</v>
      </c>
      <c r="F67" s="283"/>
      <c r="G67" s="28"/>
      <c r="H67" s="298">
        <f t="shared" ref="H67:H74" si="3">E67*G67</f>
        <v>0</v>
      </c>
    </row>
    <row r="68" spans="1:8" ht="16.2" thickBot="1" x14ac:dyDescent="0.35">
      <c r="A68" s="279" t="s">
        <v>403</v>
      </c>
      <c r="B68" s="280" t="s">
        <v>404</v>
      </c>
      <c r="C68" s="281" t="s">
        <v>405</v>
      </c>
      <c r="D68" s="281" t="s">
        <v>361</v>
      </c>
      <c r="E68" s="282">
        <v>1</v>
      </c>
      <c r="F68" s="283"/>
      <c r="G68" s="28"/>
      <c r="H68" s="298">
        <f t="shared" si="3"/>
        <v>0</v>
      </c>
    </row>
    <row r="69" spans="1:8" ht="16.2" thickBot="1" x14ac:dyDescent="0.35">
      <c r="A69" s="279" t="s">
        <v>406</v>
      </c>
      <c r="B69" s="280" t="s">
        <v>407</v>
      </c>
      <c r="C69" s="281" t="s">
        <v>408</v>
      </c>
      <c r="D69" s="281" t="s">
        <v>361</v>
      </c>
      <c r="E69" s="282">
        <v>1</v>
      </c>
      <c r="F69" s="283"/>
      <c r="G69" s="28"/>
      <c r="H69" s="298">
        <f t="shared" si="3"/>
        <v>0</v>
      </c>
    </row>
    <row r="70" spans="1:8" ht="16.2" thickBot="1" x14ac:dyDescent="0.35">
      <c r="A70" s="279" t="s">
        <v>409</v>
      </c>
      <c r="B70" s="280" t="s">
        <v>410</v>
      </c>
      <c r="C70" s="281" t="s">
        <v>411</v>
      </c>
      <c r="D70" s="281" t="s">
        <v>361</v>
      </c>
      <c r="E70" s="282">
        <v>1</v>
      </c>
      <c r="F70" s="283"/>
      <c r="G70" s="28"/>
      <c r="H70" s="298">
        <f t="shared" si="3"/>
        <v>0</v>
      </c>
    </row>
    <row r="71" spans="1:8" ht="31.8" thickBot="1" x14ac:dyDescent="0.35">
      <c r="A71" s="279" t="s">
        <v>412</v>
      </c>
      <c r="B71" s="280" t="s">
        <v>413</v>
      </c>
      <c r="C71" s="281"/>
      <c r="D71" s="281" t="s">
        <v>794</v>
      </c>
      <c r="E71" s="282">
        <v>5</v>
      </c>
      <c r="F71" s="283"/>
      <c r="G71" s="28"/>
      <c r="H71" s="298">
        <f t="shared" si="3"/>
        <v>0</v>
      </c>
    </row>
    <row r="72" spans="1:8" ht="31.8" thickBot="1" x14ac:dyDescent="0.35">
      <c r="A72" s="279" t="s">
        <v>414</v>
      </c>
      <c r="B72" s="280" t="s">
        <v>895</v>
      </c>
      <c r="C72" s="281"/>
      <c r="D72" s="281" t="s">
        <v>794</v>
      </c>
      <c r="E72" s="282">
        <v>25</v>
      </c>
      <c r="F72" s="283"/>
      <c r="G72" s="28"/>
      <c r="H72" s="298">
        <f t="shared" si="3"/>
        <v>0</v>
      </c>
    </row>
    <row r="73" spans="1:8" ht="16.2" thickBot="1" x14ac:dyDescent="0.35">
      <c r="A73" s="279" t="s">
        <v>415</v>
      </c>
      <c r="B73" s="280" t="s">
        <v>382</v>
      </c>
      <c r="C73" s="281"/>
      <c r="D73" s="281" t="s">
        <v>794</v>
      </c>
      <c r="E73" s="282">
        <v>45</v>
      </c>
      <c r="F73" s="283"/>
      <c r="G73" s="28"/>
      <c r="H73" s="298">
        <f t="shared" si="3"/>
        <v>0</v>
      </c>
    </row>
    <row r="74" spans="1:8" ht="31.8" thickBot="1" x14ac:dyDescent="0.35">
      <c r="A74" s="279" t="s">
        <v>416</v>
      </c>
      <c r="B74" s="284" t="s">
        <v>896</v>
      </c>
      <c r="C74" s="285"/>
      <c r="D74" s="285" t="s">
        <v>794</v>
      </c>
      <c r="E74" s="286">
        <v>10</v>
      </c>
      <c r="F74" s="287"/>
      <c r="G74" s="28"/>
      <c r="H74" s="298">
        <f t="shared" si="3"/>
        <v>0</v>
      </c>
    </row>
    <row r="75" spans="1:8" ht="16.2" thickBot="1" x14ac:dyDescent="0.35">
      <c r="A75" s="288" t="s">
        <v>296</v>
      </c>
      <c r="B75" s="152" t="s">
        <v>417</v>
      </c>
      <c r="C75" s="152"/>
      <c r="D75" s="152"/>
      <c r="E75" s="152"/>
      <c r="F75" s="152"/>
      <c r="G75" s="28"/>
      <c r="H75" s="298"/>
    </row>
    <row r="76" spans="1:8" ht="63" thickBot="1" x14ac:dyDescent="0.35">
      <c r="A76" s="279" t="s">
        <v>298</v>
      </c>
      <c r="B76" s="263" t="s">
        <v>897</v>
      </c>
      <c r="C76" s="264" t="s">
        <v>898</v>
      </c>
      <c r="D76" s="264" t="s">
        <v>34</v>
      </c>
      <c r="E76" s="265">
        <v>12</v>
      </c>
      <c r="F76" s="266"/>
      <c r="G76" s="28"/>
      <c r="H76" s="298">
        <f>E76*G76</f>
        <v>0</v>
      </c>
    </row>
    <row r="77" spans="1:8" ht="63" thickBot="1" x14ac:dyDescent="0.35">
      <c r="A77" s="279" t="s">
        <v>306</v>
      </c>
      <c r="B77" s="280" t="s">
        <v>908</v>
      </c>
      <c r="C77" s="281" t="s">
        <v>898</v>
      </c>
      <c r="D77" s="281" t="s">
        <v>34</v>
      </c>
      <c r="E77" s="282">
        <v>29</v>
      </c>
      <c r="F77" s="283"/>
      <c r="G77" s="28"/>
      <c r="H77" s="298">
        <f t="shared" ref="H77:H81" si="4">E77*G77</f>
        <v>0</v>
      </c>
    </row>
    <row r="78" spans="1:8" ht="63" thickBot="1" x14ac:dyDescent="0.35">
      <c r="A78" s="279" t="s">
        <v>317</v>
      </c>
      <c r="B78" s="280" t="s">
        <v>909</v>
      </c>
      <c r="C78" s="281" t="s">
        <v>898</v>
      </c>
      <c r="D78" s="281" t="s">
        <v>34</v>
      </c>
      <c r="E78" s="282">
        <v>118</v>
      </c>
      <c r="F78" s="283"/>
      <c r="G78" s="28"/>
      <c r="H78" s="298">
        <f t="shared" si="4"/>
        <v>0</v>
      </c>
    </row>
    <row r="79" spans="1:8" ht="63" thickBot="1" x14ac:dyDescent="0.35">
      <c r="A79" s="279" t="s">
        <v>319</v>
      </c>
      <c r="B79" s="280" t="s">
        <v>910</v>
      </c>
      <c r="C79" s="281" t="s">
        <v>898</v>
      </c>
      <c r="D79" s="281" t="s">
        <v>34</v>
      </c>
      <c r="E79" s="282">
        <v>49</v>
      </c>
      <c r="F79" s="283"/>
      <c r="G79" s="28"/>
      <c r="H79" s="298">
        <f t="shared" si="4"/>
        <v>0</v>
      </c>
    </row>
    <row r="80" spans="1:8" ht="31.8" thickBot="1" x14ac:dyDescent="0.35">
      <c r="A80" s="279" t="s">
        <v>324</v>
      </c>
      <c r="B80" s="280" t="s">
        <v>911</v>
      </c>
      <c r="C80" s="281" t="s">
        <v>898</v>
      </c>
      <c r="D80" s="281" t="s">
        <v>34</v>
      </c>
      <c r="E80" s="282">
        <v>42</v>
      </c>
      <c r="F80" s="283"/>
      <c r="G80" s="28"/>
      <c r="H80" s="298">
        <f t="shared" si="4"/>
        <v>0</v>
      </c>
    </row>
    <row r="81" spans="1:8" ht="31.8" thickBot="1" x14ac:dyDescent="0.35">
      <c r="A81" s="279" t="s">
        <v>325</v>
      </c>
      <c r="B81" s="280" t="s">
        <v>912</v>
      </c>
      <c r="C81" s="281" t="s">
        <v>913</v>
      </c>
      <c r="D81" s="281" t="s">
        <v>358</v>
      </c>
      <c r="E81" s="282">
        <v>1</v>
      </c>
      <c r="F81" s="283"/>
      <c r="G81" s="28"/>
      <c r="H81" s="298">
        <f t="shared" si="4"/>
        <v>0</v>
      </c>
    </row>
    <row r="82" spans="1:8" ht="47.4" thickBot="1" x14ac:dyDescent="0.35">
      <c r="A82" s="267" t="s">
        <v>326</v>
      </c>
      <c r="B82" s="280" t="s">
        <v>418</v>
      </c>
      <c r="C82" s="268" t="s">
        <v>893</v>
      </c>
      <c r="D82" s="268" t="s">
        <v>361</v>
      </c>
      <c r="E82" s="269">
        <v>7</v>
      </c>
      <c r="F82" s="270" t="s">
        <v>879</v>
      </c>
      <c r="G82" s="63"/>
      <c r="H82" s="299">
        <f>E82*G82</f>
        <v>0</v>
      </c>
    </row>
    <row r="83" spans="1:8" ht="31.8" thickBot="1" x14ac:dyDescent="0.35">
      <c r="A83" s="271"/>
      <c r="B83" s="280" t="s">
        <v>914</v>
      </c>
      <c r="C83" s="272"/>
      <c r="D83" s="272"/>
      <c r="E83" s="273"/>
      <c r="F83" s="274"/>
      <c r="G83" s="64"/>
      <c r="H83" s="300"/>
    </row>
    <row r="84" spans="1:8" ht="16.2" thickBot="1" x14ac:dyDescent="0.35">
      <c r="A84" s="271"/>
      <c r="B84" s="280" t="s">
        <v>878</v>
      </c>
      <c r="C84" s="272"/>
      <c r="D84" s="272"/>
      <c r="E84" s="273"/>
      <c r="F84" s="274"/>
      <c r="G84" s="64"/>
      <c r="H84" s="300"/>
    </row>
    <row r="85" spans="1:8" ht="16.2" thickBot="1" x14ac:dyDescent="0.35">
      <c r="A85" s="271"/>
      <c r="B85" s="280" t="s">
        <v>869</v>
      </c>
      <c r="C85" s="272"/>
      <c r="D85" s="272"/>
      <c r="E85" s="273"/>
      <c r="F85" s="274"/>
      <c r="G85" s="64"/>
      <c r="H85" s="300"/>
    </row>
    <row r="86" spans="1:8" ht="16.2" thickBot="1" x14ac:dyDescent="0.35">
      <c r="A86" s="275"/>
      <c r="B86" s="280" t="s">
        <v>880</v>
      </c>
      <c r="C86" s="276"/>
      <c r="D86" s="276"/>
      <c r="E86" s="277"/>
      <c r="F86" s="278"/>
      <c r="G86" s="65"/>
      <c r="H86" s="301"/>
    </row>
    <row r="87" spans="1:8" ht="47.4" thickBot="1" x14ac:dyDescent="0.35">
      <c r="A87" s="267" t="s">
        <v>419</v>
      </c>
      <c r="B87" s="280" t="s">
        <v>418</v>
      </c>
      <c r="C87" s="268" t="s">
        <v>893</v>
      </c>
      <c r="D87" s="268" t="s">
        <v>361</v>
      </c>
      <c r="E87" s="269">
        <v>3</v>
      </c>
      <c r="F87" s="270" t="s">
        <v>881</v>
      </c>
      <c r="G87" s="63"/>
      <c r="H87" s="299">
        <f>E87*G87</f>
        <v>0</v>
      </c>
    </row>
    <row r="88" spans="1:8" ht="31.8" thickBot="1" x14ac:dyDescent="0.35">
      <c r="A88" s="271"/>
      <c r="B88" s="280" t="s">
        <v>915</v>
      </c>
      <c r="C88" s="272"/>
      <c r="D88" s="272"/>
      <c r="E88" s="273"/>
      <c r="F88" s="274"/>
      <c r="G88" s="64"/>
      <c r="H88" s="300"/>
    </row>
    <row r="89" spans="1:8" ht="16.2" thickBot="1" x14ac:dyDescent="0.35">
      <c r="A89" s="271"/>
      <c r="B89" s="280" t="s">
        <v>878</v>
      </c>
      <c r="C89" s="272"/>
      <c r="D89" s="272"/>
      <c r="E89" s="273"/>
      <c r="F89" s="274"/>
      <c r="G89" s="64"/>
      <c r="H89" s="300"/>
    </row>
    <row r="90" spans="1:8" ht="16.2" thickBot="1" x14ac:dyDescent="0.35">
      <c r="A90" s="271"/>
      <c r="B90" s="280" t="s">
        <v>869</v>
      </c>
      <c r="C90" s="272"/>
      <c r="D90" s="272"/>
      <c r="E90" s="273"/>
      <c r="F90" s="274"/>
      <c r="G90" s="64"/>
      <c r="H90" s="300"/>
    </row>
    <row r="91" spans="1:8" ht="16.2" thickBot="1" x14ac:dyDescent="0.35">
      <c r="A91" s="275"/>
      <c r="B91" s="280" t="s">
        <v>880</v>
      </c>
      <c r="C91" s="276"/>
      <c r="D91" s="276"/>
      <c r="E91" s="277"/>
      <c r="F91" s="278"/>
      <c r="G91" s="65"/>
      <c r="H91" s="301"/>
    </row>
    <row r="92" spans="1:8" ht="47.4" thickBot="1" x14ac:dyDescent="0.35">
      <c r="A92" s="267" t="s">
        <v>420</v>
      </c>
      <c r="B92" s="280" t="s">
        <v>418</v>
      </c>
      <c r="C92" s="268" t="s">
        <v>893</v>
      </c>
      <c r="D92" s="268" t="s">
        <v>361</v>
      </c>
      <c r="E92" s="269">
        <v>3</v>
      </c>
      <c r="F92" s="270" t="s">
        <v>881</v>
      </c>
      <c r="G92" s="63"/>
      <c r="H92" s="299">
        <f>E92*G92</f>
        <v>0</v>
      </c>
    </row>
    <row r="93" spans="1:8" ht="31.8" thickBot="1" x14ac:dyDescent="0.35">
      <c r="A93" s="271"/>
      <c r="B93" s="280" t="s">
        <v>916</v>
      </c>
      <c r="C93" s="272"/>
      <c r="D93" s="272"/>
      <c r="E93" s="273"/>
      <c r="F93" s="274"/>
      <c r="G93" s="64"/>
      <c r="H93" s="300"/>
    </row>
    <row r="94" spans="1:8" ht="16.2" thickBot="1" x14ac:dyDescent="0.35">
      <c r="A94" s="271"/>
      <c r="B94" s="280" t="s">
        <v>878</v>
      </c>
      <c r="C94" s="272"/>
      <c r="D94" s="272"/>
      <c r="E94" s="273"/>
      <c r="F94" s="274"/>
      <c r="G94" s="64"/>
      <c r="H94" s="300"/>
    </row>
    <row r="95" spans="1:8" ht="16.2" thickBot="1" x14ac:dyDescent="0.35">
      <c r="A95" s="271"/>
      <c r="B95" s="280" t="s">
        <v>869</v>
      </c>
      <c r="C95" s="272"/>
      <c r="D95" s="272"/>
      <c r="E95" s="273"/>
      <c r="F95" s="274"/>
      <c r="G95" s="64"/>
      <c r="H95" s="300"/>
    </row>
    <row r="96" spans="1:8" ht="16.2" thickBot="1" x14ac:dyDescent="0.35">
      <c r="A96" s="275"/>
      <c r="B96" s="280" t="s">
        <v>880</v>
      </c>
      <c r="C96" s="276"/>
      <c r="D96" s="276"/>
      <c r="E96" s="277"/>
      <c r="F96" s="278"/>
      <c r="G96" s="65"/>
      <c r="H96" s="301"/>
    </row>
    <row r="97" spans="1:8" ht="31.8" thickBot="1" x14ac:dyDescent="0.35">
      <c r="A97" s="267" t="s">
        <v>421</v>
      </c>
      <c r="B97" s="280" t="s">
        <v>422</v>
      </c>
      <c r="C97" s="268" t="s">
        <v>918</v>
      </c>
      <c r="D97" s="268" t="s">
        <v>361</v>
      </c>
      <c r="E97" s="269">
        <v>6</v>
      </c>
      <c r="F97" s="270" t="s">
        <v>882</v>
      </c>
      <c r="G97" s="63"/>
      <c r="H97" s="299">
        <f>E97*G97</f>
        <v>0</v>
      </c>
    </row>
    <row r="98" spans="1:8" ht="31.8" thickBot="1" x14ac:dyDescent="0.35">
      <c r="A98" s="271"/>
      <c r="B98" s="280" t="s">
        <v>917</v>
      </c>
      <c r="C98" s="272"/>
      <c r="D98" s="272"/>
      <c r="E98" s="273"/>
      <c r="F98" s="274"/>
      <c r="G98" s="64"/>
      <c r="H98" s="300"/>
    </row>
    <row r="99" spans="1:8" ht="16.2" thickBot="1" x14ac:dyDescent="0.35">
      <c r="A99" s="271"/>
      <c r="B99" s="280" t="s">
        <v>878</v>
      </c>
      <c r="C99" s="272"/>
      <c r="D99" s="272"/>
      <c r="E99" s="273"/>
      <c r="F99" s="274"/>
      <c r="G99" s="64"/>
      <c r="H99" s="300"/>
    </row>
    <row r="100" spans="1:8" ht="16.2" thickBot="1" x14ac:dyDescent="0.35">
      <c r="A100" s="271"/>
      <c r="B100" s="280" t="s">
        <v>869</v>
      </c>
      <c r="C100" s="272"/>
      <c r="D100" s="272"/>
      <c r="E100" s="273"/>
      <c r="F100" s="274"/>
      <c r="G100" s="64"/>
      <c r="H100" s="300"/>
    </row>
    <row r="101" spans="1:8" ht="16.2" thickBot="1" x14ac:dyDescent="0.35">
      <c r="A101" s="271"/>
      <c r="B101" s="280" t="s">
        <v>875</v>
      </c>
      <c r="C101" s="272"/>
      <c r="D101" s="272"/>
      <c r="E101" s="273"/>
      <c r="F101" s="274"/>
      <c r="G101" s="64"/>
      <c r="H101" s="300"/>
    </row>
    <row r="102" spans="1:8" ht="31.8" thickBot="1" x14ac:dyDescent="0.35">
      <c r="A102" s="275"/>
      <c r="B102" s="280" t="s">
        <v>883</v>
      </c>
      <c r="C102" s="276"/>
      <c r="D102" s="276"/>
      <c r="E102" s="277"/>
      <c r="F102" s="278"/>
      <c r="G102" s="65"/>
      <c r="H102" s="301"/>
    </row>
    <row r="103" spans="1:8" ht="31.8" thickBot="1" x14ac:dyDescent="0.35">
      <c r="A103" s="279" t="s">
        <v>423</v>
      </c>
      <c r="B103" s="280" t="s">
        <v>919</v>
      </c>
      <c r="C103" s="281" t="s">
        <v>363</v>
      </c>
      <c r="D103" s="281" t="s">
        <v>361</v>
      </c>
      <c r="E103" s="282">
        <v>4</v>
      </c>
      <c r="F103" s="283"/>
      <c r="G103" s="28"/>
      <c r="H103" s="298">
        <f>E103*G103</f>
        <v>0</v>
      </c>
    </row>
    <row r="104" spans="1:8" ht="31.8" thickBot="1" x14ac:dyDescent="0.35">
      <c r="A104" s="279" t="s">
        <v>424</v>
      </c>
      <c r="B104" s="280" t="s">
        <v>386</v>
      </c>
      <c r="C104" s="281" t="s">
        <v>901</v>
      </c>
      <c r="D104" s="281" t="s">
        <v>361</v>
      </c>
      <c r="E104" s="282">
        <v>2</v>
      </c>
      <c r="F104" s="283" t="s">
        <v>920</v>
      </c>
      <c r="G104" s="28"/>
      <c r="H104" s="298">
        <f>E104*G104</f>
        <v>0</v>
      </c>
    </row>
    <row r="105" spans="1:8" ht="30" customHeight="1" thickBot="1" x14ac:dyDescent="0.35">
      <c r="A105" s="271" t="s">
        <v>425</v>
      </c>
      <c r="B105" s="280" t="s">
        <v>367</v>
      </c>
      <c r="C105" s="268" t="s">
        <v>893</v>
      </c>
      <c r="D105" s="268" t="s">
        <v>361</v>
      </c>
      <c r="E105" s="269">
        <v>7</v>
      </c>
      <c r="F105" s="270" t="s">
        <v>921</v>
      </c>
      <c r="G105" s="63"/>
      <c r="H105" s="299">
        <f>E105*G105</f>
        <v>0</v>
      </c>
    </row>
    <row r="106" spans="1:8" ht="30" customHeight="1" thickBot="1" x14ac:dyDescent="0.35">
      <c r="A106" s="271"/>
      <c r="B106" s="280" t="s">
        <v>871</v>
      </c>
      <c r="C106" s="272"/>
      <c r="D106" s="272"/>
      <c r="E106" s="273"/>
      <c r="F106" s="274"/>
      <c r="G106" s="64"/>
      <c r="H106" s="300"/>
    </row>
    <row r="107" spans="1:8" ht="30" customHeight="1" thickBot="1" x14ac:dyDescent="0.35">
      <c r="A107" s="275"/>
      <c r="B107" s="280" t="s">
        <v>872</v>
      </c>
      <c r="C107" s="276"/>
      <c r="D107" s="276"/>
      <c r="E107" s="277"/>
      <c r="F107" s="278"/>
      <c r="G107" s="65"/>
      <c r="H107" s="301"/>
    </row>
    <row r="108" spans="1:8" ht="30" customHeight="1" thickBot="1" x14ac:dyDescent="0.35">
      <c r="A108" s="267" t="s">
        <v>426</v>
      </c>
      <c r="B108" s="280" t="s">
        <v>367</v>
      </c>
      <c r="C108" s="268" t="s">
        <v>893</v>
      </c>
      <c r="D108" s="268" t="s">
        <v>361</v>
      </c>
      <c r="E108" s="269">
        <v>3</v>
      </c>
      <c r="F108" s="270" t="s">
        <v>922</v>
      </c>
      <c r="G108" s="63"/>
      <c r="H108" s="299">
        <f>E108*G108</f>
        <v>0</v>
      </c>
    </row>
    <row r="109" spans="1:8" ht="30" customHeight="1" thickBot="1" x14ac:dyDescent="0.35">
      <c r="A109" s="271"/>
      <c r="B109" s="280" t="s">
        <v>871</v>
      </c>
      <c r="C109" s="272"/>
      <c r="D109" s="272"/>
      <c r="E109" s="273"/>
      <c r="F109" s="274"/>
      <c r="G109" s="64"/>
      <c r="H109" s="300"/>
    </row>
    <row r="110" spans="1:8" ht="30" customHeight="1" thickBot="1" x14ac:dyDescent="0.35">
      <c r="A110" s="275"/>
      <c r="B110" s="280" t="s">
        <v>877</v>
      </c>
      <c r="C110" s="276"/>
      <c r="D110" s="276"/>
      <c r="E110" s="277"/>
      <c r="F110" s="278"/>
      <c r="G110" s="65"/>
      <c r="H110" s="301"/>
    </row>
    <row r="111" spans="1:8" ht="16.2" thickBot="1" x14ac:dyDescent="0.35">
      <c r="A111" s="279" t="s">
        <v>427</v>
      </c>
      <c r="B111" s="280" t="s">
        <v>397</v>
      </c>
      <c r="C111" s="281"/>
      <c r="D111" s="281" t="s">
        <v>361</v>
      </c>
      <c r="E111" s="282">
        <v>4</v>
      </c>
      <c r="F111" s="283"/>
      <c r="G111" s="28"/>
      <c r="H111" s="302">
        <f>E111*G111</f>
        <v>0</v>
      </c>
    </row>
    <row r="112" spans="1:8" ht="16.2" thickBot="1" x14ac:dyDescent="0.35">
      <c r="A112" s="279" t="s">
        <v>428</v>
      </c>
      <c r="B112" s="280" t="s">
        <v>429</v>
      </c>
      <c r="C112" s="281"/>
      <c r="D112" s="281" t="s">
        <v>361</v>
      </c>
      <c r="E112" s="282">
        <v>30</v>
      </c>
      <c r="F112" s="283"/>
      <c r="G112" s="28"/>
      <c r="H112" s="302">
        <f t="shared" ref="H112:H113" si="5">E112*G112</f>
        <v>0</v>
      </c>
    </row>
    <row r="113" spans="1:8" ht="16.2" thickBot="1" x14ac:dyDescent="0.35">
      <c r="A113" s="256" t="s">
        <v>430</v>
      </c>
      <c r="B113" s="284" t="s">
        <v>431</v>
      </c>
      <c r="C113" s="285"/>
      <c r="D113" s="285" t="s">
        <v>361</v>
      </c>
      <c r="E113" s="286">
        <v>6</v>
      </c>
      <c r="F113" s="287"/>
      <c r="G113" s="28"/>
      <c r="H113" s="302">
        <f t="shared" si="5"/>
        <v>0</v>
      </c>
    </row>
    <row r="114" spans="1:8" ht="47.4" thickBot="1" x14ac:dyDescent="0.35">
      <c r="A114" s="257" t="s">
        <v>432</v>
      </c>
      <c r="B114" s="258" t="s">
        <v>923</v>
      </c>
      <c r="C114" s="259" t="s">
        <v>365</v>
      </c>
      <c r="D114" s="259" t="s">
        <v>361</v>
      </c>
      <c r="E114" s="260">
        <v>9</v>
      </c>
      <c r="F114" s="261"/>
      <c r="G114" s="31"/>
      <c r="H114" s="298">
        <f t="shared" ref="H114:H129" si="6">E114*G114</f>
        <v>0</v>
      </c>
    </row>
    <row r="115" spans="1:8" ht="47.4" thickBot="1" x14ac:dyDescent="0.35">
      <c r="A115" s="113" t="s">
        <v>433</v>
      </c>
      <c r="B115" s="169" t="s">
        <v>923</v>
      </c>
      <c r="C115" s="113" t="s">
        <v>365</v>
      </c>
      <c r="D115" s="261" t="s">
        <v>361</v>
      </c>
      <c r="E115" s="167">
        <v>9</v>
      </c>
      <c r="F115" s="261"/>
      <c r="G115" s="28"/>
      <c r="H115" s="298">
        <f t="shared" si="6"/>
        <v>0</v>
      </c>
    </row>
    <row r="116" spans="1:8" ht="94.2" thickBot="1" x14ac:dyDescent="0.35">
      <c r="A116" s="113" t="s">
        <v>434</v>
      </c>
      <c r="B116" s="144" t="s">
        <v>924</v>
      </c>
      <c r="C116" s="281" t="s">
        <v>435</v>
      </c>
      <c r="D116" s="281" t="s">
        <v>358</v>
      </c>
      <c r="E116" s="294">
        <v>1</v>
      </c>
      <c r="F116" s="190" t="s">
        <v>436</v>
      </c>
      <c r="G116" s="28"/>
      <c r="H116" s="298">
        <f t="shared" si="6"/>
        <v>0</v>
      </c>
    </row>
    <row r="117" spans="1:8" ht="94.2" thickBot="1" x14ac:dyDescent="0.35">
      <c r="A117" s="279" t="s">
        <v>437</v>
      </c>
      <c r="B117" s="263" t="s">
        <v>925</v>
      </c>
      <c r="C117" s="281" t="s">
        <v>435</v>
      </c>
      <c r="D117" s="281" t="s">
        <v>358</v>
      </c>
      <c r="E117" s="294">
        <v>1</v>
      </c>
      <c r="F117" s="190" t="s">
        <v>438</v>
      </c>
      <c r="G117" s="28"/>
      <c r="H117" s="298">
        <f t="shared" si="6"/>
        <v>0</v>
      </c>
    </row>
    <row r="118" spans="1:8" ht="94.2" thickBot="1" x14ac:dyDescent="0.35">
      <c r="A118" s="279" t="s">
        <v>439</v>
      </c>
      <c r="B118" s="280" t="s">
        <v>926</v>
      </c>
      <c r="C118" s="281" t="s">
        <v>435</v>
      </c>
      <c r="D118" s="281" t="s">
        <v>358</v>
      </c>
      <c r="E118" s="282">
        <v>2</v>
      </c>
      <c r="F118" s="266" t="s">
        <v>440</v>
      </c>
      <c r="G118" s="28"/>
      <c r="H118" s="298">
        <f t="shared" si="6"/>
        <v>0</v>
      </c>
    </row>
    <row r="119" spans="1:8" ht="94.2" thickBot="1" x14ac:dyDescent="0.35">
      <c r="A119" s="279" t="s">
        <v>441</v>
      </c>
      <c r="B119" s="280" t="s">
        <v>927</v>
      </c>
      <c r="C119" s="281" t="s">
        <v>435</v>
      </c>
      <c r="D119" s="281" t="s">
        <v>358</v>
      </c>
      <c r="E119" s="282">
        <v>1</v>
      </c>
      <c r="F119" s="283" t="s">
        <v>442</v>
      </c>
      <c r="G119" s="28"/>
      <c r="H119" s="298">
        <f t="shared" si="6"/>
        <v>0</v>
      </c>
    </row>
    <row r="120" spans="1:8" ht="47.4" thickBot="1" x14ac:dyDescent="0.35">
      <c r="A120" s="279" t="s">
        <v>443</v>
      </c>
      <c r="B120" s="280" t="s">
        <v>928</v>
      </c>
      <c r="C120" s="281" t="s">
        <v>400</v>
      </c>
      <c r="D120" s="281" t="s">
        <v>361</v>
      </c>
      <c r="E120" s="282">
        <v>5</v>
      </c>
      <c r="F120" s="283"/>
      <c r="G120" s="28"/>
      <c r="H120" s="298">
        <f t="shared" si="6"/>
        <v>0</v>
      </c>
    </row>
    <row r="121" spans="1:8" ht="47.4" thickBot="1" x14ac:dyDescent="0.35">
      <c r="A121" s="279" t="s">
        <v>444</v>
      </c>
      <c r="B121" s="280" t="s">
        <v>929</v>
      </c>
      <c r="C121" s="281" t="s">
        <v>400</v>
      </c>
      <c r="D121" s="281" t="s">
        <v>361</v>
      </c>
      <c r="E121" s="282">
        <v>1</v>
      </c>
      <c r="F121" s="283"/>
      <c r="G121" s="28"/>
      <c r="H121" s="298">
        <f t="shared" si="6"/>
        <v>0</v>
      </c>
    </row>
    <row r="122" spans="1:8" ht="16.2" thickBot="1" x14ac:dyDescent="0.35">
      <c r="A122" s="279" t="s">
        <v>445</v>
      </c>
      <c r="B122" s="280" t="s">
        <v>446</v>
      </c>
      <c r="C122" s="281"/>
      <c r="D122" s="281" t="s">
        <v>361</v>
      </c>
      <c r="E122" s="282">
        <v>5</v>
      </c>
      <c r="F122" s="283"/>
      <c r="G122" s="28"/>
      <c r="H122" s="298">
        <f t="shared" si="6"/>
        <v>0</v>
      </c>
    </row>
    <row r="123" spans="1:8" ht="16.2" thickBot="1" x14ac:dyDescent="0.35">
      <c r="A123" s="279" t="s">
        <v>447</v>
      </c>
      <c r="B123" s="280" t="s">
        <v>404</v>
      </c>
      <c r="C123" s="281" t="s">
        <v>405</v>
      </c>
      <c r="D123" s="281" t="s">
        <v>361</v>
      </c>
      <c r="E123" s="282">
        <v>1</v>
      </c>
      <c r="F123" s="283"/>
      <c r="G123" s="28"/>
      <c r="H123" s="298">
        <f t="shared" si="6"/>
        <v>0</v>
      </c>
    </row>
    <row r="124" spans="1:8" ht="16.2" thickBot="1" x14ac:dyDescent="0.35">
      <c r="A124" s="279" t="s">
        <v>448</v>
      </c>
      <c r="B124" s="280" t="s">
        <v>407</v>
      </c>
      <c r="C124" s="281" t="s">
        <v>408</v>
      </c>
      <c r="D124" s="281" t="s">
        <v>361</v>
      </c>
      <c r="E124" s="282">
        <v>1</v>
      </c>
      <c r="F124" s="283"/>
      <c r="G124" s="28"/>
      <c r="H124" s="298">
        <f t="shared" si="6"/>
        <v>0</v>
      </c>
    </row>
    <row r="125" spans="1:8" ht="16.2" thickBot="1" x14ac:dyDescent="0.35">
      <c r="A125" s="279" t="s">
        <v>449</v>
      </c>
      <c r="B125" s="280" t="s">
        <v>410</v>
      </c>
      <c r="C125" s="281" t="s">
        <v>411</v>
      </c>
      <c r="D125" s="281" t="s">
        <v>361</v>
      </c>
      <c r="E125" s="282">
        <v>1</v>
      </c>
      <c r="F125" s="283"/>
      <c r="G125" s="28"/>
      <c r="H125" s="298">
        <f t="shared" si="6"/>
        <v>0</v>
      </c>
    </row>
    <row r="126" spans="1:8" ht="31.8" thickBot="1" x14ac:dyDescent="0.35">
      <c r="A126" s="279" t="s">
        <v>450</v>
      </c>
      <c r="B126" s="280" t="s">
        <v>413</v>
      </c>
      <c r="C126" s="281"/>
      <c r="D126" s="281" t="s">
        <v>794</v>
      </c>
      <c r="E126" s="282">
        <v>30</v>
      </c>
      <c r="F126" s="283"/>
      <c r="G126" s="28"/>
      <c r="H126" s="298">
        <f t="shared" si="6"/>
        <v>0</v>
      </c>
    </row>
    <row r="127" spans="1:8" ht="31.8" thickBot="1" x14ac:dyDescent="0.35">
      <c r="A127" s="279" t="s">
        <v>451</v>
      </c>
      <c r="B127" s="280" t="s">
        <v>895</v>
      </c>
      <c r="C127" s="281"/>
      <c r="D127" s="281" t="s">
        <v>794</v>
      </c>
      <c r="E127" s="282">
        <v>155</v>
      </c>
      <c r="F127" s="283"/>
      <c r="G127" s="28"/>
      <c r="H127" s="298">
        <f t="shared" si="6"/>
        <v>0</v>
      </c>
    </row>
    <row r="128" spans="1:8" ht="16.2" thickBot="1" x14ac:dyDescent="0.35">
      <c r="A128" s="279" t="s">
        <v>452</v>
      </c>
      <c r="B128" s="280" t="s">
        <v>382</v>
      </c>
      <c r="C128" s="281"/>
      <c r="D128" s="281" t="s">
        <v>794</v>
      </c>
      <c r="E128" s="282">
        <v>220</v>
      </c>
      <c r="F128" s="283"/>
      <c r="G128" s="28"/>
      <c r="H128" s="298">
        <f t="shared" si="6"/>
        <v>0</v>
      </c>
    </row>
    <row r="129" spans="1:8" ht="31.8" thickBot="1" x14ac:dyDescent="0.35">
      <c r="A129" s="279" t="s">
        <v>453</v>
      </c>
      <c r="B129" s="284" t="s">
        <v>896</v>
      </c>
      <c r="C129" s="285"/>
      <c r="D129" s="285" t="s">
        <v>794</v>
      </c>
      <c r="E129" s="286">
        <v>64</v>
      </c>
      <c r="F129" s="287"/>
      <c r="G129" s="28"/>
      <c r="H129" s="298">
        <f t="shared" si="6"/>
        <v>0</v>
      </c>
    </row>
    <row r="130" spans="1:8" s="3" customFormat="1" ht="16.2" thickBot="1" x14ac:dyDescent="0.35">
      <c r="A130" s="288" t="s">
        <v>454</v>
      </c>
      <c r="B130" s="152" t="s">
        <v>455</v>
      </c>
      <c r="C130" s="152"/>
      <c r="D130" s="152"/>
      <c r="E130" s="152"/>
      <c r="F130" s="295"/>
      <c r="G130" s="37"/>
      <c r="H130" s="298"/>
    </row>
    <row r="131" spans="1:8" ht="63" thickBot="1" x14ac:dyDescent="0.35">
      <c r="A131" s="279" t="s">
        <v>456</v>
      </c>
      <c r="B131" s="263" t="s">
        <v>930</v>
      </c>
      <c r="C131" s="264" t="s">
        <v>931</v>
      </c>
      <c r="D131" s="264" t="s">
        <v>34</v>
      </c>
      <c r="E131" s="265">
        <v>270</v>
      </c>
      <c r="F131" s="266"/>
      <c r="G131" s="28"/>
      <c r="H131" s="298">
        <f>E131*G131</f>
        <v>0</v>
      </c>
    </row>
    <row r="132" spans="1:8" ht="31.8" thickBot="1" x14ac:dyDescent="0.35">
      <c r="A132" s="279" t="s">
        <v>457</v>
      </c>
      <c r="B132" s="280" t="s">
        <v>458</v>
      </c>
      <c r="C132" s="281"/>
      <c r="D132" s="281" t="s">
        <v>794</v>
      </c>
      <c r="E132" s="282">
        <v>14</v>
      </c>
      <c r="F132" s="283"/>
      <c r="G132" s="28"/>
      <c r="H132" s="298">
        <f t="shared" ref="H132:H139" si="7">E132*G132</f>
        <v>0</v>
      </c>
    </row>
    <row r="133" spans="1:8" ht="31.8" thickBot="1" x14ac:dyDescent="0.35">
      <c r="A133" s="279" t="s">
        <v>459</v>
      </c>
      <c r="B133" s="280" t="s">
        <v>932</v>
      </c>
      <c r="C133" s="281"/>
      <c r="D133" s="281" t="s">
        <v>794</v>
      </c>
      <c r="E133" s="282">
        <v>34</v>
      </c>
      <c r="F133" s="283"/>
      <c r="G133" s="28"/>
      <c r="H133" s="298">
        <f t="shared" si="7"/>
        <v>0</v>
      </c>
    </row>
    <row r="134" spans="1:8" ht="16.2" thickBot="1" x14ac:dyDescent="0.35">
      <c r="A134" s="279" t="s">
        <v>460</v>
      </c>
      <c r="B134" s="280" t="s">
        <v>461</v>
      </c>
      <c r="C134" s="281" t="s">
        <v>462</v>
      </c>
      <c r="D134" s="281" t="s">
        <v>884</v>
      </c>
      <c r="E134" s="282">
        <v>470</v>
      </c>
      <c r="F134" s="283"/>
      <c r="G134" s="28"/>
      <c r="H134" s="298">
        <f t="shared" si="7"/>
        <v>0</v>
      </c>
    </row>
    <row r="135" spans="1:8" ht="31.8" thickBot="1" x14ac:dyDescent="0.35">
      <c r="A135" s="279" t="s">
        <v>463</v>
      </c>
      <c r="B135" s="280" t="s">
        <v>933</v>
      </c>
      <c r="C135" s="281" t="s">
        <v>913</v>
      </c>
      <c r="D135" s="281" t="s">
        <v>358</v>
      </c>
      <c r="E135" s="282">
        <v>1</v>
      </c>
      <c r="F135" s="283"/>
      <c r="G135" s="28"/>
      <c r="H135" s="298">
        <f t="shared" si="7"/>
        <v>0</v>
      </c>
    </row>
    <row r="136" spans="1:8" ht="16.2" thickBot="1" x14ac:dyDescent="0.35">
      <c r="A136" s="279" t="s">
        <v>464</v>
      </c>
      <c r="B136" s="280" t="s">
        <v>395</v>
      </c>
      <c r="C136" s="281"/>
      <c r="D136" s="281" t="s">
        <v>361</v>
      </c>
      <c r="E136" s="282">
        <v>10</v>
      </c>
      <c r="F136" s="283"/>
      <c r="G136" s="28"/>
      <c r="H136" s="298">
        <f t="shared" si="7"/>
        <v>0</v>
      </c>
    </row>
    <row r="137" spans="1:8" ht="31.8" thickBot="1" x14ac:dyDescent="0.35">
      <c r="A137" s="279" t="s">
        <v>465</v>
      </c>
      <c r="B137" s="280" t="s">
        <v>934</v>
      </c>
      <c r="C137" s="281" t="s">
        <v>466</v>
      </c>
      <c r="D137" s="281" t="s">
        <v>9</v>
      </c>
      <c r="E137" s="282">
        <v>10</v>
      </c>
      <c r="F137" s="283"/>
      <c r="G137" s="28"/>
      <c r="H137" s="298">
        <f t="shared" si="7"/>
        <v>0</v>
      </c>
    </row>
    <row r="138" spans="1:8" ht="16.2" thickBot="1" x14ac:dyDescent="0.35">
      <c r="A138" s="279" t="s">
        <v>467</v>
      </c>
      <c r="B138" s="280" t="s">
        <v>468</v>
      </c>
      <c r="C138" s="281" t="s">
        <v>411</v>
      </c>
      <c r="D138" s="281" t="s">
        <v>358</v>
      </c>
      <c r="E138" s="282">
        <v>1</v>
      </c>
      <c r="F138" s="283"/>
      <c r="G138" s="28"/>
      <c r="H138" s="298">
        <f t="shared" si="7"/>
        <v>0</v>
      </c>
    </row>
    <row r="139" spans="1:8" ht="31.8" thickBot="1" x14ac:dyDescent="0.35">
      <c r="A139" s="256" t="s">
        <v>469</v>
      </c>
      <c r="B139" s="284" t="s">
        <v>470</v>
      </c>
      <c r="C139" s="285"/>
      <c r="D139" s="285" t="s">
        <v>358</v>
      </c>
      <c r="E139" s="286">
        <v>10</v>
      </c>
      <c r="F139" s="287"/>
      <c r="G139" s="32"/>
      <c r="H139" s="298">
        <f t="shared" si="7"/>
        <v>0</v>
      </c>
    </row>
    <row r="140" spans="1:8" ht="16.2" thickBot="1" x14ac:dyDescent="0.35">
      <c r="A140" s="60" t="s">
        <v>609</v>
      </c>
      <c r="B140" s="61"/>
      <c r="C140" s="61"/>
      <c r="D140" s="61"/>
      <c r="E140" s="61"/>
      <c r="F140" s="61"/>
      <c r="G140" s="62"/>
      <c r="H140" s="184">
        <f>SUM(H8:H139)</f>
        <v>0</v>
      </c>
    </row>
  </sheetData>
  <sheetProtection algorithmName="SHA-512" hashValue="CgU6jym0ruB93Abe/6scgtAnwrRE+6dylB1TZuQ0o0iMfJlRd+KgJNxn3eDGEw9qs3oOJCENDFV1OUVUlTl0dw==" saltValue="lfOIk2/7ua1L0ggQnM0RKA==" spinCount="100000" sheet="1" objects="1" scenarios="1"/>
  <mergeCells count="87">
    <mergeCell ref="A2:H2"/>
    <mergeCell ref="A3:H3"/>
    <mergeCell ref="A27:A30"/>
    <mergeCell ref="C27:C30"/>
    <mergeCell ref="D27:D30"/>
    <mergeCell ref="E27:E30"/>
    <mergeCell ref="F27:F30"/>
    <mergeCell ref="G27:G30"/>
    <mergeCell ref="H27:H30"/>
    <mergeCell ref="G5:H5"/>
    <mergeCell ref="A5:A6"/>
    <mergeCell ref="B5:B6"/>
    <mergeCell ref="C5:C6"/>
    <mergeCell ref="D5:D6"/>
    <mergeCell ref="E5:E6"/>
    <mergeCell ref="F5:F6"/>
    <mergeCell ref="G33:G35"/>
    <mergeCell ref="H33:H35"/>
    <mergeCell ref="G48:G52"/>
    <mergeCell ref="H48:H52"/>
    <mergeCell ref="A33:A35"/>
    <mergeCell ref="C33:C35"/>
    <mergeCell ref="D33:D35"/>
    <mergeCell ref="E33:E35"/>
    <mergeCell ref="F33:F35"/>
    <mergeCell ref="A48:A52"/>
    <mergeCell ref="C48:C52"/>
    <mergeCell ref="D48:D52"/>
    <mergeCell ref="E48:E52"/>
    <mergeCell ref="F48:F52"/>
    <mergeCell ref="G55:G57"/>
    <mergeCell ref="A58:A60"/>
    <mergeCell ref="C58:C60"/>
    <mergeCell ref="D58:D60"/>
    <mergeCell ref="E58:E60"/>
    <mergeCell ref="F58:F60"/>
    <mergeCell ref="G58:G60"/>
    <mergeCell ref="A55:A57"/>
    <mergeCell ref="C55:C57"/>
    <mergeCell ref="D55:D57"/>
    <mergeCell ref="E55:E57"/>
    <mergeCell ref="F55:F57"/>
    <mergeCell ref="G82:G86"/>
    <mergeCell ref="A87:A91"/>
    <mergeCell ref="C87:C91"/>
    <mergeCell ref="D87:D91"/>
    <mergeCell ref="E87:E91"/>
    <mergeCell ref="F87:F91"/>
    <mergeCell ref="G87:G91"/>
    <mergeCell ref="A82:A86"/>
    <mergeCell ref="C82:C86"/>
    <mergeCell ref="D82:D86"/>
    <mergeCell ref="E82:E86"/>
    <mergeCell ref="F82:F86"/>
    <mergeCell ref="G92:G96"/>
    <mergeCell ref="A97:A102"/>
    <mergeCell ref="C97:C102"/>
    <mergeCell ref="D97:D102"/>
    <mergeCell ref="E97:E102"/>
    <mergeCell ref="F97:F102"/>
    <mergeCell ref="G97:G102"/>
    <mergeCell ref="A92:A96"/>
    <mergeCell ref="C92:C96"/>
    <mergeCell ref="D92:D96"/>
    <mergeCell ref="E92:E96"/>
    <mergeCell ref="F92:F96"/>
    <mergeCell ref="A140:G140"/>
    <mergeCell ref="G105:G107"/>
    <mergeCell ref="H105:H107"/>
    <mergeCell ref="A108:A110"/>
    <mergeCell ref="D108:D110"/>
    <mergeCell ref="E108:E110"/>
    <mergeCell ref="F108:F110"/>
    <mergeCell ref="C108:C110"/>
    <mergeCell ref="G108:G110"/>
    <mergeCell ref="H108:H110"/>
    <mergeCell ref="A105:A107"/>
    <mergeCell ref="F105:F107"/>
    <mergeCell ref="E105:E107"/>
    <mergeCell ref="D105:D107"/>
    <mergeCell ref="C105:C107"/>
    <mergeCell ref="H97:H102"/>
    <mergeCell ref="H55:H57"/>
    <mergeCell ref="H58:H60"/>
    <mergeCell ref="H82:H86"/>
    <mergeCell ref="H87:H91"/>
    <mergeCell ref="H92:H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C31B-5F62-4724-97F8-C8D040F67330}">
  <dimension ref="A2:G28"/>
  <sheetViews>
    <sheetView topLeftCell="A20" zoomScale="80" zoomScaleNormal="80" workbookViewId="0">
      <selection activeCell="K8" sqref="K8"/>
    </sheetView>
  </sheetViews>
  <sheetFormatPr defaultColWidth="8.88671875" defaultRowHeight="15.6" x14ac:dyDescent="0.3"/>
  <cols>
    <col min="1" max="1" width="8.5546875" style="2" customWidth="1"/>
    <col min="2" max="2" width="50.5546875" style="1" customWidth="1"/>
    <col min="3" max="4" width="10.5546875" style="1" customWidth="1"/>
    <col min="5" max="5" width="25.5546875" style="2" customWidth="1"/>
    <col min="6" max="6" width="12.5546875" style="15" customWidth="1"/>
    <col min="7" max="7" width="12.5546875" style="16" customWidth="1"/>
    <col min="8" max="16384" width="8.88671875" style="1"/>
  </cols>
  <sheetData>
    <row r="2" spans="1:7" x14ac:dyDescent="0.3">
      <c r="A2" s="66" t="s">
        <v>601</v>
      </c>
      <c r="B2" s="66"/>
      <c r="C2" s="66"/>
      <c r="D2" s="66"/>
      <c r="E2" s="66"/>
      <c r="F2" s="66"/>
      <c r="G2" s="66"/>
    </row>
    <row r="3" spans="1:7" x14ac:dyDescent="0.3">
      <c r="A3" s="67" t="s">
        <v>1060</v>
      </c>
      <c r="B3" s="67"/>
      <c r="C3" s="67"/>
      <c r="D3" s="67"/>
      <c r="E3" s="67"/>
      <c r="F3" s="67"/>
      <c r="G3" s="67"/>
    </row>
    <row r="4" spans="1:7" ht="16.2" thickBot="1" x14ac:dyDescent="0.35">
      <c r="A4" s="15"/>
    </row>
    <row r="5" spans="1:7" ht="20.100000000000001" customHeight="1" thickBot="1" x14ac:dyDescent="0.35">
      <c r="A5" s="186" t="s">
        <v>480</v>
      </c>
      <c r="B5" s="105" t="s">
        <v>0</v>
      </c>
      <c r="C5" s="130" t="s">
        <v>2</v>
      </c>
      <c r="D5" s="105" t="s">
        <v>3</v>
      </c>
      <c r="E5" s="249" t="s">
        <v>57</v>
      </c>
      <c r="F5" s="68" t="s">
        <v>606</v>
      </c>
      <c r="G5" s="69"/>
    </row>
    <row r="6" spans="1:7" ht="20.100000000000001" customHeight="1" thickBot="1" x14ac:dyDescent="0.35">
      <c r="A6" s="250"/>
      <c r="B6" s="251"/>
      <c r="C6" s="252"/>
      <c r="D6" s="251"/>
      <c r="E6" s="253"/>
      <c r="F6" s="17" t="s">
        <v>607</v>
      </c>
      <c r="G6" s="183" t="s">
        <v>608</v>
      </c>
    </row>
    <row r="7" spans="1:7" ht="33" customHeight="1" thickBot="1" x14ac:dyDescent="0.35">
      <c r="A7" s="254" t="s">
        <v>4</v>
      </c>
      <c r="B7" s="152" t="s">
        <v>1060</v>
      </c>
      <c r="C7" s="152"/>
      <c r="D7" s="152"/>
      <c r="E7" s="152"/>
      <c r="F7" s="40"/>
      <c r="G7" s="311"/>
    </row>
    <row r="8" spans="1:7" ht="109.2" customHeight="1" thickBot="1" x14ac:dyDescent="0.35">
      <c r="A8" s="256" t="s">
        <v>6</v>
      </c>
      <c r="B8" s="303" t="s">
        <v>1061</v>
      </c>
      <c r="C8" s="304" t="s">
        <v>60</v>
      </c>
      <c r="D8" s="305">
        <v>56</v>
      </c>
      <c r="E8" s="306" t="s">
        <v>1071</v>
      </c>
      <c r="F8" s="28"/>
      <c r="G8" s="221">
        <f>D8*F8</f>
        <v>0</v>
      </c>
    </row>
    <row r="9" spans="1:7" ht="234.6" thickBot="1" x14ac:dyDescent="0.35">
      <c r="A9" s="257" t="s">
        <v>10</v>
      </c>
      <c r="B9" s="258" t="s">
        <v>1062</v>
      </c>
      <c r="C9" s="259" t="s">
        <v>358</v>
      </c>
      <c r="D9" s="260">
        <v>1</v>
      </c>
      <c r="E9" s="306"/>
      <c r="F9" s="28"/>
      <c r="G9" s="221">
        <f>D9*F9</f>
        <v>0</v>
      </c>
    </row>
    <row r="10" spans="1:7" ht="38.4" customHeight="1" thickBot="1" x14ac:dyDescent="0.35">
      <c r="A10" s="262" t="s">
        <v>13</v>
      </c>
      <c r="B10" s="258" t="s">
        <v>1063</v>
      </c>
      <c r="C10" s="259" t="s">
        <v>358</v>
      </c>
      <c r="D10" s="265">
        <v>1</v>
      </c>
      <c r="E10" s="306"/>
      <c r="F10" s="28"/>
      <c r="G10" s="221">
        <f t="shared" ref="G10:G27" si="0">D10*F10</f>
        <v>0</v>
      </c>
    </row>
    <row r="11" spans="1:7" ht="16.2" thickBot="1" x14ac:dyDescent="0.35">
      <c r="A11" s="262" t="s">
        <v>16</v>
      </c>
      <c r="B11" s="263" t="s">
        <v>1064</v>
      </c>
      <c r="C11" s="259" t="s">
        <v>358</v>
      </c>
      <c r="D11" s="265">
        <v>1</v>
      </c>
      <c r="E11" s="306"/>
      <c r="F11" s="28"/>
      <c r="G11" s="221">
        <f t="shared" si="0"/>
        <v>0</v>
      </c>
    </row>
    <row r="12" spans="1:7" ht="125.4" thickBot="1" x14ac:dyDescent="0.35">
      <c r="A12" s="262" t="s">
        <v>19</v>
      </c>
      <c r="B12" s="263" t="s">
        <v>1065</v>
      </c>
      <c r="C12" s="259" t="s">
        <v>358</v>
      </c>
      <c r="D12" s="265">
        <v>1</v>
      </c>
      <c r="E12" s="306"/>
      <c r="F12" s="28"/>
      <c r="G12" s="221">
        <f t="shared" si="0"/>
        <v>0</v>
      </c>
    </row>
    <row r="13" spans="1:7" ht="47.4" thickBot="1" x14ac:dyDescent="0.35">
      <c r="A13" s="262" t="s">
        <v>22</v>
      </c>
      <c r="B13" s="263" t="s">
        <v>1066</v>
      </c>
      <c r="C13" s="264" t="s">
        <v>60</v>
      </c>
      <c r="D13" s="265">
        <v>1</v>
      </c>
      <c r="E13" s="306"/>
      <c r="F13" s="28"/>
      <c r="G13" s="221">
        <f t="shared" si="0"/>
        <v>0</v>
      </c>
    </row>
    <row r="14" spans="1:7" ht="31.8" thickBot="1" x14ac:dyDescent="0.35">
      <c r="A14" s="262" t="s">
        <v>25</v>
      </c>
      <c r="B14" s="263" t="s">
        <v>1067</v>
      </c>
      <c r="C14" s="264" t="s">
        <v>60</v>
      </c>
      <c r="D14" s="265">
        <v>1</v>
      </c>
      <c r="E14" s="306"/>
      <c r="F14" s="28"/>
      <c r="G14" s="221">
        <f t="shared" si="0"/>
        <v>0</v>
      </c>
    </row>
    <row r="15" spans="1:7" ht="16.2" thickBot="1" x14ac:dyDescent="0.35">
      <c r="A15" s="262" t="s">
        <v>28</v>
      </c>
      <c r="B15" s="263" t="s">
        <v>1068</v>
      </c>
      <c r="C15" s="259" t="s">
        <v>358</v>
      </c>
      <c r="D15" s="265">
        <v>1</v>
      </c>
      <c r="E15" s="306"/>
      <c r="F15" s="28"/>
      <c r="G15" s="221">
        <f t="shared" si="0"/>
        <v>0</v>
      </c>
    </row>
    <row r="16" spans="1:7" ht="16.2" thickBot="1" x14ac:dyDescent="0.35">
      <c r="A16" s="262" t="s">
        <v>31</v>
      </c>
      <c r="B16" s="303" t="s">
        <v>1069</v>
      </c>
      <c r="C16" s="259" t="s">
        <v>358</v>
      </c>
      <c r="D16" s="307">
        <v>1</v>
      </c>
      <c r="E16" s="308"/>
      <c r="F16" s="28"/>
      <c r="G16" s="221">
        <f t="shared" si="0"/>
        <v>0</v>
      </c>
    </row>
    <row r="17" spans="1:7" ht="28.2" customHeight="1" thickBot="1" x14ac:dyDescent="0.35">
      <c r="A17" s="254" t="s">
        <v>1070</v>
      </c>
      <c r="B17" s="217" t="s">
        <v>1073</v>
      </c>
      <c r="C17" s="217"/>
      <c r="D17" s="217"/>
      <c r="E17" s="309"/>
      <c r="F17" s="28"/>
      <c r="G17" s="221"/>
    </row>
    <row r="18" spans="1:7" ht="47.4" thickBot="1" x14ac:dyDescent="0.35">
      <c r="A18" s="262" t="s">
        <v>200</v>
      </c>
      <c r="B18" s="263" t="s">
        <v>1074</v>
      </c>
      <c r="C18" s="264" t="s">
        <v>60</v>
      </c>
      <c r="D18" s="265">
        <v>2</v>
      </c>
      <c r="E18" s="310" t="s">
        <v>1072</v>
      </c>
      <c r="F18" s="28"/>
      <c r="G18" s="221">
        <f t="shared" si="0"/>
        <v>0</v>
      </c>
    </row>
    <row r="19" spans="1:7" ht="47.4" thickBot="1" x14ac:dyDescent="0.35">
      <c r="A19" s="262" t="s">
        <v>201</v>
      </c>
      <c r="B19" s="263" t="s">
        <v>1075</v>
      </c>
      <c r="C19" s="264" t="s">
        <v>60</v>
      </c>
      <c r="D19" s="265">
        <v>1</v>
      </c>
      <c r="E19" s="306"/>
      <c r="F19" s="28"/>
      <c r="G19" s="221">
        <f t="shared" si="0"/>
        <v>0</v>
      </c>
    </row>
    <row r="20" spans="1:7" ht="31.8" thickBot="1" x14ac:dyDescent="0.35">
      <c r="A20" s="262" t="s">
        <v>202</v>
      </c>
      <c r="B20" s="263" t="s">
        <v>1076</v>
      </c>
      <c r="C20" s="264" t="s">
        <v>34</v>
      </c>
      <c r="D20" s="265">
        <v>26</v>
      </c>
      <c r="E20" s="306"/>
      <c r="F20" s="28"/>
      <c r="G20" s="221">
        <f t="shared" si="0"/>
        <v>0</v>
      </c>
    </row>
    <row r="21" spans="1:7" ht="16.2" thickBot="1" x14ac:dyDescent="0.35">
      <c r="A21" s="262" t="s">
        <v>203</v>
      </c>
      <c r="B21" s="263" t="s">
        <v>1085</v>
      </c>
      <c r="C21" s="264" t="s">
        <v>60</v>
      </c>
      <c r="D21" s="265">
        <v>4</v>
      </c>
      <c r="E21" s="306"/>
      <c r="F21" s="28"/>
      <c r="G21" s="221">
        <f t="shared" si="0"/>
        <v>0</v>
      </c>
    </row>
    <row r="22" spans="1:7" ht="16.2" thickBot="1" x14ac:dyDescent="0.35">
      <c r="A22" s="262" t="s">
        <v>552</v>
      </c>
      <c r="B22" s="263" t="s">
        <v>1086</v>
      </c>
      <c r="C22" s="264" t="s">
        <v>60</v>
      </c>
      <c r="D22" s="265">
        <v>2</v>
      </c>
      <c r="E22" s="306"/>
      <c r="F22" s="28"/>
      <c r="G22" s="221">
        <f t="shared" si="0"/>
        <v>0</v>
      </c>
    </row>
    <row r="23" spans="1:7" ht="31.8" thickBot="1" x14ac:dyDescent="0.35">
      <c r="A23" s="262" t="s">
        <v>554</v>
      </c>
      <c r="B23" s="263" t="s">
        <v>1077</v>
      </c>
      <c r="C23" s="264" t="s">
        <v>34</v>
      </c>
      <c r="D23" s="265">
        <v>3</v>
      </c>
      <c r="E23" s="306"/>
      <c r="F23" s="28"/>
      <c r="G23" s="221">
        <f t="shared" si="0"/>
        <v>0</v>
      </c>
    </row>
    <row r="24" spans="1:7" ht="31.8" thickBot="1" x14ac:dyDescent="0.35">
      <c r="A24" s="262" t="s">
        <v>866</v>
      </c>
      <c r="B24" s="263" t="s">
        <v>1078</v>
      </c>
      <c r="C24" s="264" t="s">
        <v>60</v>
      </c>
      <c r="D24" s="265">
        <v>4</v>
      </c>
      <c r="E24" s="306"/>
      <c r="F24" s="28"/>
      <c r="G24" s="221">
        <f t="shared" si="0"/>
        <v>0</v>
      </c>
    </row>
    <row r="25" spans="1:7" ht="16.2" thickBot="1" x14ac:dyDescent="0.35">
      <c r="A25" s="262" t="s">
        <v>1081</v>
      </c>
      <c r="B25" s="263" t="s">
        <v>1087</v>
      </c>
      <c r="C25" s="264" t="s">
        <v>60</v>
      </c>
      <c r="D25" s="265">
        <v>2</v>
      </c>
      <c r="E25" s="306"/>
      <c r="F25" s="28"/>
      <c r="G25" s="221">
        <f t="shared" si="0"/>
        <v>0</v>
      </c>
    </row>
    <row r="26" spans="1:7" ht="31.8" thickBot="1" x14ac:dyDescent="0.35">
      <c r="A26" s="262" t="s">
        <v>1082</v>
      </c>
      <c r="B26" s="263" t="s">
        <v>1079</v>
      </c>
      <c r="C26" s="264" t="s">
        <v>602</v>
      </c>
      <c r="D26" s="265">
        <v>0.1</v>
      </c>
      <c r="E26" s="306"/>
      <c r="F26" s="28"/>
      <c r="G26" s="221">
        <f t="shared" si="0"/>
        <v>0</v>
      </c>
    </row>
    <row r="27" spans="1:7" ht="16.2" thickBot="1" x14ac:dyDescent="0.35">
      <c r="A27" s="262" t="s">
        <v>1083</v>
      </c>
      <c r="B27" s="263" t="s">
        <v>1080</v>
      </c>
      <c r="C27" s="264" t="s">
        <v>34</v>
      </c>
      <c r="D27" s="265">
        <v>1.5</v>
      </c>
      <c r="E27" s="308"/>
      <c r="F27" s="31"/>
      <c r="G27" s="221">
        <f t="shared" si="0"/>
        <v>0</v>
      </c>
    </row>
    <row r="28" spans="1:7" ht="16.2" thickBot="1" x14ac:dyDescent="0.35">
      <c r="A28" s="60" t="s">
        <v>609</v>
      </c>
      <c r="B28" s="61"/>
      <c r="C28" s="61"/>
      <c r="D28" s="61"/>
      <c r="E28" s="61"/>
      <c r="F28" s="62"/>
      <c r="G28" s="184">
        <f>SUM(G8:G27)</f>
        <v>0</v>
      </c>
    </row>
  </sheetData>
  <sheetProtection algorithmName="SHA-512" hashValue="rg68a10K8cZyxZhS/oJy/EI2PqZjxUsQkYDXUyPVKoxfvrkOZMkjrs4eXy0IeS0fx5wNViqPkveEHt+tvMTc2w==" saltValue="U63XLJoE0owmXoys/YlwNw==" spinCount="100000" sheet="1" objects="1" scenarios="1"/>
  <mergeCells count="11">
    <mergeCell ref="A28:F28"/>
    <mergeCell ref="E8:E16"/>
    <mergeCell ref="E18:E27"/>
    <mergeCell ref="A2:G2"/>
    <mergeCell ref="A3:G3"/>
    <mergeCell ref="A5:A6"/>
    <mergeCell ref="B5:B6"/>
    <mergeCell ref="C5:C6"/>
    <mergeCell ref="D5:D6"/>
    <mergeCell ref="E5:E6"/>
    <mergeCell ref="F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41AC-9546-460A-88F3-0B27C0F56F0F}">
  <dimension ref="A2:G80"/>
  <sheetViews>
    <sheetView topLeftCell="A62" zoomScale="70" zoomScaleNormal="70" workbookViewId="0">
      <selection activeCell="L14" sqref="L14"/>
    </sheetView>
  </sheetViews>
  <sheetFormatPr defaultColWidth="8.88671875" defaultRowHeight="15.6" x14ac:dyDescent="0.3"/>
  <cols>
    <col min="1" max="1" width="8.5546875" style="15" customWidth="1"/>
    <col min="2" max="2" width="50.5546875" style="1" customWidth="1"/>
    <col min="3" max="5" width="10.5546875" style="1" customWidth="1"/>
    <col min="6" max="6" width="12.5546875" style="1" customWidth="1"/>
    <col min="7" max="7" width="12.5546875" style="41" customWidth="1"/>
    <col min="8" max="16384" width="8.88671875" style="1"/>
  </cols>
  <sheetData>
    <row r="2" spans="1:7" x14ac:dyDescent="0.3">
      <c r="A2" s="66" t="s">
        <v>601</v>
      </c>
      <c r="B2" s="66"/>
      <c r="C2" s="66"/>
      <c r="D2" s="66"/>
      <c r="E2" s="66"/>
      <c r="F2" s="66"/>
      <c r="G2" s="66"/>
    </row>
    <row r="3" spans="1:7" x14ac:dyDescent="0.3">
      <c r="A3" s="67" t="s">
        <v>1025</v>
      </c>
      <c r="B3" s="67"/>
      <c r="C3" s="67"/>
      <c r="D3" s="67"/>
      <c r="E3" s="67"/>
      <c r="F3" s="67"/>
      <c r="G3" s="67"/>
    </row>
    <row r="4" spans="1:7" ht="16.2" thickBot="1" x14ac:dyDescent="0.35"/>
    <row r="5" spans="1:7" ht="16.2" thickBot="1" x14ac:dyDescent="0.35">
      <c r="A5" s="105" t="s">
        <v>480</v>
      </c>
      <c r="B5" s="105" t="s">
        <v>0</v>
      </c>
      <c r="C5" s="105" t="s">
        <v>1</v>
      </c>
      <c r="D5" s="105" t="s">
        <v>2</v>
      </c>
      <c r="E5" s="105" t="s">
        <v>3</v>
      </c>
      <c r="F5" s="84" t="s">
        <v>606</v>
      </c>
      <c r="G5" s="85"/>
    </row>
    <row r="6" spans="1:7" ht="16.2" thickBot="1" x14ac:dyDescent="0.35">
      <c r="A6" s="251"/>
      <c r="B6" s="251"/>
      <c r="C6" s="251"/>
      <c r="D6" s="251"/>
      <c r="E6" s="251"/>
      <c r="F6" s="42" t="s">
        <v>607</v>
      </c>
      <c r="G6" s="322" t="s">
        <v>608</v>
      </c>
    </row>
    <row r="7" spans="1:7" ht="16.2" customHeight="1" thickBot="1" x14ac:dyDescent="0.35">
      <c r="A7" s="312" t="s">
        <v>952</v>
      </c>
      <c r="B7" s="313"/>
      <c r="C7" s="152"/>
      <c r="D7" s="152"/>
      <c r="E7" s="152"/>
      <c r="F7" s="22"/>
      <c r="G7" s="323"/>
    </row>
    <row r="8" spans="1:7" ht="31.8" thickBot="1" x14ac:dyDescent="0.35">
      <c r="A8" s="109" t="s">
        <v>953</v>
      </c>
      <c r="B8" s="114" t="s">
        <v>481</v>
      </c>
      <c r="C8" s="111"/>
      <c r="D8" s="111" t="s">
        <v>482</v>
      </c>
      <c r="E8" s="157">
        <v>88</v>
      </c>
      <c r="F8" s="5"/>
      <c r="G8" s="324">
        <f>E8*F8</f>
        <v>0</v>
      </c>
    </row>
    <row r="9" spans="1:7" ht="31.8" thickBot="1" x14ac:dyDescent="0.35">
      <c r="A9" s="109" t="s">
        <v>954</v>
      </c>
      <c r="B9" s="114" t="s">
        <v>483</v>
      </c>
      <c r="C9" s="111"/>
      <c r="D9" s="111" t="s">
        <v>34</v>
      </c>
      <c r="E9" s="157">
        <v>184</v>
      </c>
      <c r="F9" s="5"/>
      <c r="G9" s="324">
        <f t="shared" ref="G9:G73" si="0">E9*F9</f>
        <v>0</v>
      </c>
    </row>
    <row r="10" spans="1:7" ht="31.8" thickBot="1" x14ac:dyDescent="0.35">
      <c r="A10" s="109" t="s">
        <v>955</v>
      </c>
      <c r="B10" s="114" t="s">
        <v>484</v>
      </c>
      <c r="C10" s="111"/>
      <c r="D10" s="111" t="s">
        <v>34</v>
      </c>
      <c r="E10" s="157">
        <v>439</v>
      </c>
      <c r="F10" s="5"/>
      <c r="G10" s="324">
        <f t="shared" si="0"/>
        <v>0</v>
      </c>
    </row>
    <row r="11" spans="1:7" ht="31.8" thickBot="1" x14ac:dyDescent="0.35">
      <c r="A11" s="109" t="s">
        <v>956</v>
      </c>
      <c r="B11" s="114" t="s">
        <v>1022</v>
      </c>
      <c r="C11" s="111"/>
      <c r="D11" s="111" t="s">
        <v>34</v>
      </c>
      <c r="E11" s="157">
        <v>18</v>
      </c>
      <c r="F11" s="5"/>
      <c r="G11" s="324">
        <f t="shared" si="0"/>
        <v>0</v>
      </c>
    </row>
    <row r="12" spans="1:7" ht="31.8" thickBot="1" x14ac:dyDescent="0.35">
      <c r="A12" s="109" t="s">
        <v>957</v>
      </c>
      <c r="B12" s="114" t="s">
        <v>1023</v>
      </c>
      <c r="C12" s="111"/>
      <c r="D12" s="111" t="s">
        <v>34</v>
      </c>
      <c r="E12" s="157">
        <v>605</v>
      </c>
      <c r="F12" s="5"/>
      <c r="G12" s="324">
        <f t="shared" si="0"/>
        <v>0</v>
      </c>
    </row>
    <row r="13" spans="1:7" ht="31.8" thickBot="1" x14ac:dyDescent="0.35">
      <c r="A13" s="109" t="s">
        <v>958</v>
      </c>
      <c r="B13" s="114" t="s">
        <v>1024</v>
      </c>
      <c r="C13" s="111"/>
      <c r="D13" s="111" t="s">
        <v>34</v>
      </c>
      <c r="E13" s="157">
        <v>40</v>
      </c>
      <c r="F13" s="5"/>
      <c r="G13" s="324">
        <f t="shared" si="0"/>
        <v>0</v>
      </c>
    </row>
    <row r="14" spans="1:7" ht="31.8" thickBot="1" x14ac:dyDescent="0.35">
      <c r="A14" s="109" t="s">
        <v>959</v>
      </c>
      <c r="B14" s="114" t="s">
        <v>471</v>
      </c>
      <c r="C14" s="111"/>
      <c r="D14" s="111" t="s">
        <v>34</v>
      </c>
      <c r="E14" s="157">
        <v>623</v>
      </c>
      <c r="F14" s="5"/>
      <c r="G14" s="324">
        <f t="shared" si="0"/>
        <v>0</v>
      </c>
    </row>
    <row r="15" spans="1:7" ht="31.8" thickBot="1" x14ac:dyDescent="0.35">
      <c r="A15" s="109" t="s">
        <v>960</v>
      </c>
      <c r="B15" s="114" t="s">
        <v>485</v>
      </c>
      <c r="C15" s="111"/>
      <c r="D15" s="111" t="s">
        <v>486</v>
      </c>
      <c r="E15" s="157">
        <v>95</v>
      </c>
      <c r="F15" s="5"/>
      <c r="G15" s="324">
        <f t="shared" si="0"/>
        <v>0</v>
      </c>
    </row>
    <row r="16" spans="1:7" ht="31.8" thickBot="1" x14ac:dyDescent="0.35">
      <c r="A16" s="109" t="s">
        <v>961</v>
      </c>
      <c r="B16" s="114" t="s">
        <v>487</v>
      </c>
      <c r="C16" s="111"/>
      <c r="D16" s="111" t="s">
        <v>486</v>
      </c>
      <c r="E16" s="157">
        <v>160</v>
      </c>
      <c r="F16" s="5"/>
      <c r="G16" s="324">
        <f t="shared" si="0"/>
        <v>0</v>
      </c>
    </row>
    <row r="17" spans="1:7" ht="47.4" thickBot="1" x14ac:dyDescent="0.35">
      <c r="A17" s="109" t="s">
        <v>962</v>
      </c>
      <c r="B17" s="114" t="s">
        <v>488</v>
      </c>
      <c r="C17" s="111"/>
      <c r="D17" s="111" t="s">
        <v>358</v>
      </c>
      <c r="E17" s="157">
        <v>8</v>
      </c>
      <c r="F17" s="5"/>
      <c r="G17" s="324">
        <f t="shared" si="0"/>
        <v>0</v>
      </c>
    </row>
    <row r="18" spans="1:7" ht="31.8" thickBot="1" x14ac:dyDescent="0.35">
      <c r="A18" s="109" t="s">
        <v>963</v>
      </c>
      <c r="B18" s="114" t="s">
        <v>489</v>
      </c>
      <c r="C18" s="111"/>
      <c r="D18" s="111" t="s">
        <v>358</v>
      </c>
      <c r="E18" s="157">
        <v>8</v>
      </c>
      <c r="F18" s="5"/>
      <c r="G18" s="324">
        <f t="shared" si="0"/>
        <v>0</v>
      </c>
    </row>
    <row r="19" spans="1:7" ht="31.8" thickBot="1" x14ac:dyDescent="0.35">
      <c r="A19" s="109" t="s">
        <v>964</v>
      </c>
      <c r="B19" s="114" t="s">
        <v>490</v>
      </c>
      <c r="C19" s="111"/>
      <c r="D19" s="111" t="s">
        <v>358</v>
      </c>
      <c r="E19" s="157">
        <v>35</v>
      </c>
      <c r="F19" s="5"/>
      <c r="G19" s="324">
        <f t="shared" si="0"/>
        <v>0</v>
      </c>
    </row>
    <row r="20" spans="1:7" ht="31.8" thickBot="1" x14ac:dyDescent="0.35">
      <c r="A20" s="109" t="s">
        <v>965</v>
      </c>
      <c r="B20" s="114" t="s">
        <v>472</v>
      </c>
      <c r="C20" s="111"/>
      <c r="D20" s="111" t="s">
        <v>34</v>
      </c>
      <c r="E20" s="157">
        <v>663</v>
      </c>
      <c r="F20" s="5"/>
      <c r="G20" s="324">
        <f t="shared" si="0"/>
        <v>0</v>
      </c>
    </row>
    <row r="21" spans="1:7" ht="31.8" thickBot="1" x14ac:dyDescent="0.35">
      <c r="A21" s="109" t="s">
        <v>966</v>
      </c>
      <c r="B21" s="114" t="s">
        <v>491</v>
      </c>
      <c r="C21" s="111"/>
      <c r="D21" s="111" t="s">
        <v>34</v>
      </c>
      <c r="E21" s="157">
        <v>225</v>
      </c>
      <c r="F21" s="5"/>
      <c r="G21" s="324">
        <f t="shared" si="0"/>
        <v>0</v>
      </c>
    </row>
    <row r="22" spans="1:7" ht="31.8" thickBot="1" x14ac:dyDescent="0.35">
      <c r="A22" s="109" t="s">
        <v>967</v>
      </c>
      <c r="B22" s="114" t="s">
        <v>492</v>
      </c>
      <c r="C22" s="111"/>
      <c r="D22" s="111" t="s">
        <v>34</v>
      </c>
      <c r="E22" s="157">
        <v>235</v>
      </c>
      <c r="F22" s="5"/>
      <c r="G22" s="324">
        <f t="shared" si="0"/>
        <v>0</v>
      </c>
    </row>
    <row r="23" spans="1:7" ht="31.8" thickBot="1" x14ac:dyDescent="0.35">
      <c r="A23" s="109" t="s">
        <v>968</v>
      </c>
      <c r="B23" s="114" t="s">
        <v>493</v>
      </c>
      <c r="C23" s="111"/>
      <c r="D23" s="111" t="s">
        <v>358</v>
      </c>
      <c r="E23" s="157">
        <v>3</v>
      </c>
      <c r="F23" s="5"/>
      <c r="G23" s="324">
        <f t="shared" si="0"/>
        <v>0</v>
      </c>
    </row>
    <row r="24" spans="1:7" ht="31.8" thickBot="1" x14ac:dyDescent="0.35">
      <c r="A24" s="109" t="s">
        <v>969</v>
      </c>
      <c r="B24" s="114" t="s">
        <v>494</v>
      </c>
      <c r="C24" s="111"/>
      <c r="D24" s="111" t="s">
        <v>358</v>
      </c>
      <c r="E24" s="157">
        <v>21</v>
      </c>
      <c r="F24" s="5"/>
      <c r="G24" s="324">
        <f t="shared" si="0"/>
        <v>0</v>
      </c>
    </row>
    <row r="25" spans="1:7" ht="31.8" thickBot="1" x14ac:dyDescent="0.35">
      <c r="A25" s="109" t="s">
        <v>970</v>
      </c>
      <c r="B25" s="114" t="s">
        <v>495</v>
      </c>
      <c r="C25" s="111"/>
      <c r="D25" s="111" t="s">
        <v>358</v>
      </c>
      <c r="E25" s="157">
        <v>6</v>
      </c>
      <c r="F25" s="5"/>
      <c r="G25" s="324">
        <f t="shared" si="0"/>
        <v>0</v>
      </c>
    </row>
    <row r="26" spans="1:7" ht="31.8" thickBot="1" x14ac:dyDescent="0.35">
      <c r="A26" s="109" t="s">
        <v>971</v>
      </c>
      <c r="B26" s="114" t="s">
        <v>496</v>
      </c>
      <c r="C26" s="111"/>
      <c r="D26" s="111" t="s">
        <v>358</v>
      </c>
      <c r="E26" s="157">
        <v>5</v>
      </c>
      <c r="F26" s="5"/>
      <c r="G26" s="324">
        <f t="shared" si="0"/>
        <v>0</v>
      </c>
    </row>
    <row r="27" spans="1:7" ht="31.8" thickBot="1" x14ac:dyDescent="0.35">
      <c r="A27" s="109" t="s">
        <v>972</v>
      </c>
      <c r="B27" s="114" t="s">
        <v>497</v>
      </c>
      <c r="C27" s="111"/>
      <c r="D27" s="111" t="s">
        <v>358</v>
      </c>
      <c r="E27" s="157">
        <v>6</v>
      </c>
      <c r="F27" s="5"/>
      <c r="G27" s="324">
        <f t="shared" si="0"/>
        <v>0</v>
      </c>
    </row>
    <row r="28" spans="1:7" ht="31.8" thickBot="1" x14ac:dyDescent="0.35">
      <c r="A28" s="109" t="s">
        <v>973</v>
      </c>
      <c r="B28" s="114" t="s">
        <v>498</v>
      </c>
      <c r="C28" s="111"/>
      <c r="D28" s="111" t="s">
        <v>358</v>
      </c>
      <c r="E28" s="157">
        <v>35</v>
      </c>
      <c r="F28" s="5"/>
      <c r="G28" s="324">
        <f t="shared" si="0"/>
        <v>0</v>
      </c>
    </row>
    <row r="29" spans="1:7" ht="31.8" thickBot="1" x14ac:dyDescent="0.35">
      <c r="A29" s="109" t="s">
        <v>974</v>
      </c>
      <c r="B29" s="114" t="s">
        <v>975</v>
      </c>
      <c r="C29" s="111"/>
      <c r="D29" s="111" t="s">
        <v>60</v>
      </c>
      <c r="E29" s="157">
        <v>73</v>
      </c>
      <c r="F29" s="5"/>
      <c r="G29" s="324">
        <f t="shared" si="0"/>
        <v>0</v>
      </c>
    </row>
    <row r="30" spans="1:7" ht="31.8" thickBot="1" x14ac:dyDescent="0.35">
      <c r="A30" s="109" t="s">
        <v>976</v>
      </c>
      <c r="B30" s="114" t="s">
        <v>499</v>
      </c>
      <c r="C30" s="111"/>
      <c r="D30" s="111" t="s">
        <v>358</v>
      </c>
      <c r="E30" s="157">
        <v>2</v>
      </c>
      <c r="F30" s="5"/>
      <c r="G30" s="324">
        <f t="shared" si="0"/>
        <v>0</v>
      </c>
    </row>
    <row r="31" spans="1:7" ht="31.8" thickBot="1" x14ac:dyDescent="0.35">
      <c r="A31" s="109" t="s">
        <v>977</v>
      </c>
      <c r="B31" s="114" t="s">
        <v>500</v>
      </c>
      <c r="C31" s="111"/>
      <c r="D31" s="111" t="s">
        <v>358</v>
      </c>
      <c r="E31" s="157">
        <v>30</v>
      </c>
      <c r="F31" s="5"/>
      <c r="G31" s="324">
        <f t="shared" si="0"/>
        <v>0</v>
      </c>
    </row>
    <row r="32" spans="1:7" ht="31.8" thickBot="1" x14ac:dyDescent="0.35">
      <c r="A32" s="109" t="s">
        <v>978</v>
      </c>
      <c r="B32" s="114" t="s">
        <v>501</v>
      </c>
      <c r="C32" s="111"/>
      <c r="D32" s="111" t="s">
        <v>358</v>
      </c>
      <c r="E32" s="157">
        <v>30</v>
      </c>
      <c r="F32" s="5"/>
      <c r="G32" s="324">
        <f t="shared" si="0"/>
        <v>0</v>
      </c>
    </row>
    <row r="33" spans="1:7" ht="31.8" thickBot="1" x14ac:dyDescent="0.35">
      <c r="A33" s="109" t="s">
        <v>979</v>
      </c>
      <c r="B33" s="114" t="s">
        <v>502</v>
      </c>
      <c r="C33" s="111"/>
      <c r="D33" s="111" t="s">
        <v>358</v>
      </c>
      <c r="E33" s="157">
        <v>30</v>
      </c>
      <c r="F33" s="5"/>
      <c r="G33" s="324">
        <f t="shared" si="0"/>
        <v>0</v>
      </c>
    </row>
    <row r="34" spans="1:7" ht="31.8" thickBot="1" x14ac:dyDescent="0.35">
      <c r="A34" s="109" t="s">
        <v>980</v>
      </c>
      <c r="B34" s="114" t="s">
        <v>475</v>
      </c>
      <c r="C34" s="111"/>
      <c r="D34" s="111" t="s">
        <v>60</v>
      </c>
      <c r="E34" s="157">
        <v>73</v>
      </c>
      <c r="F34" s="5"/>
      <c r="G34" s="324">
        <f t="shared" si="0"/>
        <v>0</v>
      </c>
    </row>
    <row r="35" spans="1:7" ht="31.8" thickBot="1" x14ac:dyDescent="0.35">
      <c r="A35" s="109" t="s">
        <v>981</v>
      </c>
      <c r="B35" s="114" t="s">
        <v>503</v>
      </c>
      <c r="C35" s="111"/>
      <c r="D35" s="111" t="s">
        <v>358</v>
      </c>
      <c r="E35" s="157">
        <v>1</v>
      </c>
      <c r="F35" s="5"/>
      <c r="G35" s="324">
        <f t="shared" si="0"/>
        <v>0</v>
      </c>
    </row>
    <row r="36" spans="1:7" ht="31.8" thickBot="1" x14ac:dyDescent="0.35">
      <c r="A36" s="109" t="s">
        <v>982</v>
      </c>
      <c r="B36" s="114" t="s">
        <v>473</v>
      </c>
      <c r="C36" s="111"/>
      <c r="D36" s="111" t="s">
        <v>231</v>
      </c>
      <c r="E36" s="157">
        <v>73</v>
      </c>
      <c r="F36" s="5"/>
      <c r="G36" s="324">
        <f t="shared" si="0"/>
        <v>0</v>
      </c>
    </row>
    <row r="37" spans="1:7" ht="31.8" thickBot="1" x14ac:dyDescent="0.35">
      <c r="A37" s="109" t="s">
        <v>983</v>
      </c>
      <c r="B37" s="114" t="s">
        <v>474</v>
      </c>
      <c r="C37" s="111"/>
      <c r="D37" s="111" t="s">
        <v>231</v>
      </c>
      <c r="E37" s="157">
        <v>73</v>
      </c>
      <c r="F37" s="5"/>
      <c r="G37" s="324">
        <f t="shared" si="0"/>
        <v>0</v>
      </c>
    </row>
    <row r="38" spans="1:7" ht="31.8" thickBot="1" x14ac:dyDescent="0.35">
      <c r="A38" s="109" t="s">
        <v>984</v>
      </c>
      <c r="B38" s="114" t="s">
        <v>504</v>
      </c>
      <c r="C38" s="111"/>
      <c r="D38" s="111" t="s">
        <v>358</v>
      </c>
      <c r="E38" s="157">
        <v>1</v>
      </c>
      <c r="F38" s="5"/>
      <c r="G38" s="324">
        <f t="shared" si="0"/>
        <v>0</v>
      </c>
    </row>
    <row r="39" spans="1:7" ht="31.8" thickBot="1" x14ac:dyDescent="0.35">
      <c r="A39" s="121" t="s">
        <v>985</v>
      </c>
      <c r="B39" s="122" t="s">
        <v>505</v>
      </c>
      <c r="C39" s="123"/>
      <c r="D39" s="123" t="s">
        <v>358</v>
      </c>
      <c r="E39" s="192">
        <v>30</v>
      </c>
      <c r="F39" s="29"/>
      <c r="G39" s="324">
        <f t="shared" si="0"/>
        <v>0</v>
      </c>
    </row>
    <row r="40" spans="1:7" ht="33" customHeight="1" thickBot="1" x14ac:dyDescent="0.35">
      <c r="A40" s="314" t="s">
        <v>986</v>
      </c>
      <c r="B40" s="315"/>
      <c r="C40" s="152"/>
      <c r="D40" s="152"/>
      <c r="E40" s="152"/>
      <c r="F40" s="22"/>
      <c r="G40" s="324"/>
    </row>
    <row r="41" spans="1:7" ht="31.8" thickBot="1" x14ac:dyDescent="0.35">
      <c r="A41" s="109" t="s">
        <v>987</v>
      </c>
      <c r="B41" s="110" t="s">
        <v>1027</v>
      </c>
      <c r="C41" s="111"/>
      <c r="D41" s="111" t="s">
        <v>34</v>
      </c>
      <c r="E41" s="157">
        <v>18</v>
      </c>
      <c r="F41" s="5"/>
      <c r="G41" s="324">
        <f t="shared" si="0"/>
        <v>0</v>
      </c>
    </row>
    <row r="42" spans="1:7" ht="31.8" thickBot="1" x14ac:dyDescent="0.35">
      <c r="A42" s="109" t="s">
        <v>988</v>
      </c>
      <c r="B42" s="110" t="s">
        <v>1026</v>
      </c>
      <c r="C42" s="111"/>
      <c r="D42" s="111" t="s">
        <v>34</v>
      </c>
      <c r="E42" s="157">
        <v>605</v>
      </c>
      <c r="F42" s="5"/>
      <c r="G42" s="324">
        <f t="shared" si="0"/>
        <v>0</v>
      </c>
    </row>
    <row r="43" spans="1:7" ht="31.8" thickBot="1" x14ac:dyDescent="0.35">
      <c r="A43" s="109" t="s">
        <v>989</v>
      </c>
      <c r="B43" s="110" t="s">
        <v>1028</v>
      </c>
      <c r="C43" s="111"/>
      <c r="D43" s="111" t="s">
        <v>34</v>
      </c>
      <c r="E43" s="157">
        <v>40</v>
      </c>
      <c r="F43" s="5"/>
      <c r="G43" s="324">
        <f t="shared" si="0"/>
        <v>0</v>
      </c>
    </row>
    <row r="44" spans="1:7" ht="31.8" thickBot="1" x14ac:dyDescent="0.35">
      <c r="A44" s="109" t="s">
        <v>990</v>
      </c>
      <c r="B44" s="110" t="s">
        <v>476</v>
      </c>
      <c r="C44" s="111"/>
      <c r="D44" s="111" t="s">
        <v>34</v>
      </c>
      <c r="E44" s="157">
        <v>623</v>
      </c>
      <c r="F44" s="5"/>
      <c r="G44" s="324">
        <f t="shared" si="0"/>
        <v>0</v>
      </c>
    </row>
    <row r="45" spans="1:7" ht="31.8" thickBot="1" x14ac:dyDescent="0.35">
      <c r="A45" s="109" t="s">
        <v>991</v>
      </c>
      <c r="B45" s="110" t="s">
        <v>506</v>
      </c>
      <c r="C45" s="111"/>
      <c r="D45" s="111" t="s">
        <v>34</v>
      </c>
      <c r="E45" s="157">
        <v>235</v>
      </c>
      <c r="F45" s="5"/>
      <c r="G45" s="324">
        <f t="shared" si="0"/>
        <v>0</v>
      </c>
    </row>
    <row r="46" spans="1:7" ht="31.8" thickBot="1" x14ac:dyDescent="0.35">
      <c r="A46" s="109" t="s">
        <v>992</v>
      </c>
      <c r="B46" s="110" t="s">
        <v>507</v>
      </c>
      <c r="C46" s="111"/>
      <c r="D46" s="111" t="s">
        <v>34</v>
      </c>
      <c r="E46" s="157">
        <v>24</v>
      </c>
      <c r="F46" s="5"/>
      <c r="G46" s="324">
        <f t="shared" si="0"/>
        <v>0</v>
      </c>
    </row>
    <row r="47" spans="1:7" ht="31.8" thickBot="1" x14ac:dyDescent="0.35">
      <c r="A47" s="109" t="s">
        <v>993</v>
      </c>
      <c r="B47" s="110" t="s">
        <v>508</v>
      </c>
      <c r="C47" s="111"/>
      <c r="D47" s="111" t="s">
        <v>34</v>
      </c>
      <c r="E47" s="157">
        <v>856</v>
      </c>
      <c r="F47" s="5"/>
      <c r="G47" s="324">
        <f t="shared" si="0"/>
        <v>0</v>
      </c>
    </row>
    <row r="48" spans="1:7" ht="31.8" thickBot="1" x14ac:dyDescent="0.35">
      <c r="A48" s="109" t="s">
        <v>994</v>
      </c>
      <c r="B48" s="110" t="s">
        <v>995</v>
      </c>
      <c r="C48" s="111"/>
      <c r="D48" s="111" t="s">
        <v>60</v>
      </c>
      <c r="E48" s="157">
        <v>73</v>
      </c>
      <c r="F48" s="5"/>
      <c r="G48" s="324">
        <f t="shared" si="0"/>
        <v>0</v>
      </c>
    </row>
    <row r="49" spans="1:7" ht="47.4" thickBot="1" x14ac:dyDescent="0.35">
      <c r="A49" s="109" t="s">
        <v>996</v>
      </c>
      <c r="B49" s="110" t="s">
        <v>1029</v>
      </c>
      <c r="C49" s="111"/>
      <c r="D49" s="111" t="s">
        <v>358</v>
      </c>
      <c r="E49" s="157">
        <v>3</v>
      </c>
      <c r="F49" s="5"/>
      <c r="G49" s="324">
        <f t="shared" si="0"/>
        <v>0</v>
      </c>
    </row>
    <row r="50" spans="1:7" ht="47.4" thickBot="1" x14ac:dyDescent="0.35">
      <c r="A50" s="109" t="s">
        <v>997</v>
      </c>
      <c r="B50" s="110" t="s">
        <v>1030</v>
      </c>
      <c r="C50" s="111"/>
      <c r="D50" s="111" t="s">
        <v>358</v>
      </c>
      <c r="E50" s="157">
        <v>15</v>
      </c>
      <c r="F50" s="5"/>
      <c r="G50" s="324">
        <f t="shared" si="0"/>
        <v>0</v>
      </c>
    </row>
    <row r="51" spans="1:7" ht="47.4" thickBot="1" x14ac:dyDescent="0.35">
      <c r="A51" s="109" t="s">
        <v>998</v>
      </c>
      <c r="B51" s="110" t="s">
        <v>1031</v>
      </c>
      <c r="C51" s="111"/>
      <c r="D51" s="111" t="s">
        <v>358</v>
      </c>
      <c r="E51" s="157">
        <v>6</v>
      </c>
      <c r="F51" s="5"/>
      <c r="G51" s="324">
        <f t="shared" si="0"/>
        <v>0</v>
      </c>
    </row>
    <row r="52" spans="1:7" ht="47.4" thickBot="1" x14ac:dyDescent="0.35">
      <c r="A52" s="109" t="s">
        <v>999</v>
      </c>
      <c r="B52" s="110" t="s">
        <v>1032</v>
      </c>
      <c r="C52" s="111"/>
      <c r="D52" s="111" t="s">
        <v>358</v>
      </c>
      <c r="E52" s="157">
        <v>6</v>
      </c>
      <c r="F52" s="5"/>
      <c r="G52" s="324">
        <f t="shared" si="0"/>
        <v>0</v>
      </c>
    </row>
    <row r="53" spans="1:7" ht="31.8" thickBot="1" x14ac:dyDescent="0.35">
      <c r="A53" s="109" t="s">
        <v>1000</v>
      </c>
      <c r="B53" s="110" t="s">
        <v>509</v>
      </c>
      <c r="C53" s="111"/>
      <c r="D53" s="111" t="s">
        <v>358</v>
      </c>
      <c r="E53" s="157">
        <v>4</v>
      </c>
      <c r="F53" s="5"/>
      <c r="G53" s="324">
        <f t="shared" si="0"/>
        <v>0</v>
      </c>
    </row>
    <row r="54" spans="1:7" ht="31.8" thickBot="1" x14ac:dyDescent="0.35">
      <c r="A54" s="109" t="s">
        <v>1001</v>
      </c>
      <c r="B54" s="110" t="s">
        <v>510</v>
      </c>
      <c r="C54" s="111"/>
      <c r="D54" s="111" t="s">
        <v>358</v>
      </c>
      <c r="E54" s="157">
        <v>1</v>
      </c>
      <c r="F54" s="5"/>
      <c r="G54" s="324">
        <f t="shared" si="0"/>
        <v>0</v>
      </c>
    </row>
    <row r="55" spans="1:7" ht="31.8" thickBot="1" x14ac:dyDescent="0.35">
      <c r="A55" s="109" t="s">
        <v>1002</v>
      </c>
      <c r="B55" s="110" t="s">
        <v>511</v>
      </c>
      <c r="C55" s="111"/>
      <c r="D55" s="111" t="s">
        <v>358</v>
      </c>
      <c r="E55" s="157">
        <v>6</v>
      </c>
      <c r="F55" s="5"/>
      <c r="G55" s="324">
        <f t="shared" si="0"/>
        <v>0</v>
      </c>
    </row>
    <row r="56" spans="1:7" ht="31.8" thickBot="1" x14ac:dyDescent="0.35">
      <c r="A56" s="109" t="s">
        <v>1003</v>
      </c>
      <c r="B56" s="110" t="s">
        <v>512</v>
      </c>
      <c r="C56" s="111"/>
      <c r="D56" s="111" t="s">
        <v>358</v>
      </c>
      <c r="E56" s="157">
        <v>30</v>
      </c>
      <c r="F56" s="5"/>
      <c r="G56" s="324">
        <f t="shared" si="0"/>
        <v>0</v>
      </c>
    </row>
    <row r="57" spans="1:7" ht="31.8" thickBot="1" x14ac:dyDescent="0.35">
      <c r="A57" s="109" t="s">
        <v>1004</v>
      </c>
      <c r="B57" s="110" t="s">
        <v>513</v>
      </c>
      <c r="C57" s="111"/>
      <c r="D57" s="111" t="s">
        <v>358</v>
      </c>
      <c r="E57" s="157">
        <v>2</v>
      </c>
      <c r="F57" s="5"/>
      <c r="G57" s="324">
        <f t="shared" si="0"/>
        <v>0</v>
      </c>
    </row>
    <row r="58" spans="1:7" ht="31.8" thickBot="1" x14ac:dyDescent="0.35">
      <c r="A58" s="109" t="s">
        <v>1005</v>
      </c>
      <c r="B58" s="110" t="s">
        <v>1033</v>
      </c>
      <c r="C58" s="111"/>
      <c r="D58" s="111" t="s">
        <v>358</v>
      </c>
      <c r="E58" s="157">
        <v>17</v>
      </c>
      <c r="F58" s="5"/>
      <c r="G58" s="324">
        <f t="shared" si="0"/>
        <v>0</v>
      </c>
    </row>
    <row r="59" spans="1:7" ht="31.8" thickBot="1" x14ac:dyDescent="0.35">
      <c r="A59" s="109" t="s">
        <v>1006</v>
      </c>
      <c r="B59" s="110" t="s">
        <v>514</v>
      </c>
      <c r="C59" s="111"/>
      <c r="D59" s="111" t="s">
        <v>358</v>
      </c>
      <c r="E59" s="157">
        <v>1</v>
      </c>
      <c r="F59" s="5"/>
      <c r="G59" s="324">
        <f t="shared" si="0"/>
        <v>0</v>
      </c>
    </row>
    <row r="60" spans="1:7" ht="47.4" thickBot="1" x14ac:dyDescent="0.35">
      <c r="A60" s="109" t="s">
        <v>1007</v>
      </c>
      <c r="B60" s="110" t="s">
        <v>515</v>
      </c>
      <c r="C60" s="111"/>
      <c r="D60" s="111" t="s">
        <v>358</v>
      </c>
      <c r="E60" s="157">
        <v>3</v>
      </c>
      <c r="F60" s="5"/>
      <c r="G60" s="324">
        <f t="shared" si="0"/>
        <v>0</v>
      </c>
    </row>
    <row r="61" spans="1:7" ht="47.4" thickBot="1" x14ac:dyDescent="0.35">
      <c r="A61" s="109" t="s">
        <v>1008</v>
      </c>
      <c r="B61" s="110" t="s">
        <v>516</v>
      </c>
      <c r="C61" s="111"/>
      <c r="D61" s="111" t="s">
        <v>358</v>
      </c>
      <c r="E61" s="157">
        <v>3</v>
      </c>
      <c r="F61" s="5"/>
      <c r="G61" s="324">
        <f t="shared" si="0"/>
        <v>0</v>
      </c>
    </row>
    <row r="62" spans="1:7" ht="47.4" thickBot="1" x14ac:dyDescent="0.35">
      <c r="A62" s="109" t="s">
        <v>1009</v>
      </c>
      <c r="B62" s="110" t="s">
        <v>517</v>
      </c>
      <c r="C62" s="111"/>
      <c r="D62" s="111" t="s">
        <v>358</v>
      </c>
      <c r="E62" s="157">
        <v>3</v>
      </c>
      <c r="F62" s="5"/>
      <c r="G62" s="324">
        <f t="shared" si="0"/>
        <v>0</v>
      </c>
    </row>
    <row r="63" spans="1:7" ht="47.4" thickBot="1" x14ac:dyDescent="0.35">
      <c r="A63" s="109" t="s">
        <v>1010</v>
      </c>
      <c r="B63" s="110" t="s">
        <v>518</v>
      </c>
      <c r="C63" s="111"/>
      <c r="D63" s="111" t="s">
        <v>358</v>
      </c>
      <c r="E63" s="157">
        <v>4</v>
      </c>
      <c r="F63" s="5"/>
      <c r="G63" s="324">
        <f t="shared" si="0"/>
        <v>0</v>
      </c>
    </row>
    <row r="64" spans="1:7" ht="47.4" thickBot="1" x14ac:dyDescent="0.35">
      <c r="A64" s="109" t="s">
        <v>1011</v>
      </c>
      <c r="B64" s="110" t="s">
        <v>519</v>
      </c>
      <c r="C64" s="111"/>
      <c r="D64" s="111" t="s">
        <v>358</v>
      </c>
      <c r="E64" s="157">
        <v>4</v>
      </c>
      <c r="F64" s="5"/>
      <c r="G64" s="324">
        <f t="shared" si="0"/>
        <v>0</v>
      </c>
    </row>
    <row r="65" spans="1:7" ht="31.8" thickBot="1" x14ac:dyDescent="0.35">
      <c r="A65" s="109" t="s">
        <v>1012</v>
      </c>
      <c r="B65" s="110" t="s">
        <v>520</v>
      </c>
      <c r="C65" s="111"/>
      <c r="D65" s="111" t="s">
        <v>358</v>
      </c>
      <c r="E65" s="157">
        <v>35</v>
      </c>
      <c r="F65" s="5"/>
      <c r="G65" s="324">
        <f t="shared" si="0"/>
        <v>0</v>
      </c>
    </row>
    <row r="66" spans="1:7" ht="31.8" thickBot="1" x14ac:dyDescent="0.35">
      <c r="A66" s="109" t="s">
        <v>1013</v>
      </c>
      <c r="B66" s="110" t="s">
        <v>521</v>
      </c>
      <c r="C66" s="111"/>
      <c r="D66" s="111" t="s">
        <v>60</v>
      </c>
      <c r="E66" s="157">
        <v>30</v>
      </c>
      <c r="F66" s="5"/>
      <c r="G66" s="324">
        <f t="shared" si="0"/>
        <v>0</v>
      </c>
    </row>
    <row r="67" spans="1:7" ht="31.8" thickBot="1" x14ac:dyDescent="0.35">
      <c r="A67" s="316" t="s">
        <v>1014</v>
      </c>
      <c r="B67" s="110" t="s">
        <v>1034</v>
      </c>
      <c r="C67" s="200"/>
      <c r="D67" s="200" t="s">
        <v>358</v>
      </c>
      <c r="E67" s="317">
        <v>30</v>
      </c>
      <c r="F67" s="81"/>
      <c r="G67" s="317">
        <f t="shared" si="0"/>
        <v>0</v>
      </c>
    </row>
    <row r="68" spans="1:7" ht="16.2" thickBot="1" x14ac:dyDescent="0.35">
      <c r="A68" s="318"/>
      <c r="B68" s="110" t="s">
        <v>1015</v>
      </c>
      <c r="C68" s="202"/>
      <c r="D68" s="202"/>
      <c r="E68" s="319"/>
      <c r="F68" s="82"/>
      <c r="G68" s="319"/>
    </row>
    <row r="69" spans="1:7" ht="16.2" thickBot="1" x14ac:dyDescent="0.35">
      <c r="A69" s="318"/>
      <c r="B69" s="110" t="s">
        <v>1016</v>
      </c>
      <c r="C69" s="202"/>
      <c r="D69" s="202"/>
      <c r="E69" s="319"/>
      <c r="F69" s="82"/>
      <c r="G69" s="319"/>
    </row>
    <row r="70" spans="1:7" ht="16.2" thickBot="1" x14ac:dyDescent="0.35">
      <c r="A70" s="318"/>
      <c r="B70" s="110" t="s">
        <v>1017</v>
      </c>
      <c r="C70" s="202"/>
      <c r="D70" s="202"/>
      <c r="E70" s="319"/>
      <c r="F70" s="82"/>
      <c r="G70" s="319"/>
    </row>
    <row r="71" spans="1:7" ht="16.2" thickBot="1" x14ac:dyDescent="0.35">
      <c r="A71" s="318"/>
      <c r="B71" s="110" t="s">
        <v>1018</v>
      </c>
      <c r="C71" s="202"/>
      <c r="D71" s="202"/>
      <c r="E71" s="319"/>
      <c r="F71" s="82"/>
      <c r="G71" s="319"/>
    </row>
    <row r="72" spans="1:7" ht="16.2" thickBot="1" x14ac:dyDescent="0.35">
      <c r="A72" s="320"/>
      <c r="B72" s="110" t="s">
        <v>522</v>
      </c>
      <c r="C72" s="204"/>
      <c r="D72" s="204"/>
      <c r="E72" s="321"/>
      <c r="F72" s="83"/>
      <c r="G72" s="321"/>
    </row>
    <row r="73" spans="1:7" ht="31.8" thickBot="1" x14ac:dyDescent="0.35">
      <c r="A73" s="109" t="s">
        <v>1019</v>
      </c>
      <c r="B73" s="110" t="s">
        <v>523</v>
      </c>
      <c r="C73" s="111"/>
      <c r="D73" s="111" t="s">
        <v>60</v>
      </c>
      <c r="E73" s="157">
        <v>2</v>
      </c>
      <c r="F73" s="5"/>
      <c r="G73" s="324">
        <f t="shared" si="0"/>
        <v>0</v>
      </c>
    </row>
    <row r="74" spans="1:7" ht="31.8" thickBot="1" x14ac:dyDescent="0.35">
      <c r="A74" s="109" t="s">
        <v>1020</v>
      </c>
      <c r="B74" s="110" t="s">
        <v>477</v>
      </c>
      <c r="C74" s="111"/>
      <c r="D74" s="111" t="s">
        <v>60</v>
      </c>
      <c r="E74" s="157">
        <v>73</v>
      </c>
      <c r="F74" s="5"/>
      <c r="G74" s="324">
        <f t="shared" ref="G74:G75" si="1">E74*F74</f>
        <v>0</v>
      </c>
    </row>
    <row r="75" spans="1:7" ht="31.8" thickBot="1" x14ac:dyDescent="0.35">
      <c r="A75" s="109" t="s">
        <v>1021</v>
      </c>
      <c r="B75" s="110" t="s">
        <v>524</v>
      </c>
      <c r="C75" s="111"/>
      <c r="D75" s="111" t="s">
        <v>60</v>
      </c>
      <c r="E75" s="157">
        <v>2</v>
      </c>
      <c r="F75" s="5"/>
      <c r="G75" s="324">
        <f t="shared" si="1"/>
        <v>0</v>
      </c>
    </row>
    <row r="76" spans="1:7" ht="16.2" thickBot="1" x14ac:dyDescent="0.35">
      <c r="A76" s="86" t="s">
        <v>609</v>
      </c>
      <c r="B76" s="87"/>
      <c r="C76" s="87"/>
      <c r="D76" s="87"/>
      <c r="E76" s="87"/>
      <c r="F76" s="88"/>
      <c r="G76" s="167">
        <f>SUM(G8:G75)</f>
        <v>0</v>
      </c>
    </row>
    <row r="78" spans="1:7" x14ac:dyDescent="0.3">
      <c r="A78" s="75" t="s">
        <v>144</v>
      </c>
      <c r="B78" s="75"/>
    </row>
    <row r="79" spans="1:7" x14ac:dyDescent="0.3">
      <c r="A79" s="14" t="s">
        <v>478</v>
      </c>
      <c r="B79" s="14"/>
    </row>
    <row r="80" spans="1:7" x14ac:dyDescent="0.3">
      <c r="A80" s="75" t="s">
        <v>479</v>
      </c>
      <c r="B80" s="75"/>
      <c r="C80" s="75"/>
      <c r="D80" s="75"/>
      <c r="E80" s="75"/>
    </row>
  </sheetData>
  <sheetProtection algorithmName="SHA-512" hashValue="IzXW3yqMyoTNsexq9ouJh+5d4rvcsjqIqqnR1y9YK3LcGc/9ecq8SnxUkRrwUtYShoI91TEnnBN14qlIWUIhgg==" saltValue="ypsEIndOZ+tWry9q3Rj6ZA==" spinCount="100000" sheet="1" objects="1" scenarios="1"/>
  <mergeCells count="19">
    <mergeCell ref="A76:F76"/>
    <mergeCell ref="A7:B7"/>
    <mergeCell ref="A40:B40"/>
    <mergeCell ref="A80:E80"/>
    <mergeCell ref="A78:B78"/>
    <mergeCell ref="A2:G2"/>
    <mergeCell ref="A3:G3"/>
    <mergeCell ref="A67:A72"/>
    <mergeCell ref="D67:D72"/>
    <mergeCell ref="E67:E72"/>
    <mergeCell ref="F67:F72"/>
    <mergeCell ref="G67:G72"/>
    <mergeCell ref="C67:C72"/>
    <mergeCell ref="F5:G5"/>
    <mergeCell ref="A5:A6"/>
    <mergeCell ref="B5:B6"/>
    <mergeCell ref="C5:C6"/>
    <mergeCell ref="D5:D6"/>
    <mergeCell ref="E5: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4134E-A026-4A42-AA6C-F4ED24CBE41A}">
  <dimension ref="A2:G31"/>
  <sheetViews>
    <sheetView topLeftCell="A23" zoomScale="80" zoomScaleNormal="80" workbookViewId="0">
      <selection activeCell="K13" sqref="K13"/>
    </sheetView>
  </sheetViews>
  <sheetFormatPr defaultColWidth="8.88671875" defaultRowHeight="15.6" x14ac:dyDescent="0.3"/>
  <cols>
    <col min="1" max="1" width="8.5546875" style="1" customWidth="1"/>
    <col min="2" max="2" width="50.5546875" style="1" customWidth="1"/>
    <col min="3" max="5" width="10.5546875" style="1" customWidth="1"/>
    <col min="6" max="6" width="12.5546875" style="1" customWidth="1"/>
    <col min="7" max="7" width="12.5546875" style="41" customWidth="1"/>
    <col min="8" max="16384" width="8.88671875" style="1"/>
  </cols>
  <sheetData>
    <row r="2" spans="1:7" x14ac:dyDescent="0.3">
      <c r="A2" s="66" t="s">
        <v>601</v>
      </c>
      <c r="B2" s="66"/>
      <c r="C2" s="66"/>
      <c r="D2" s="66"/>
      <c r="E2" s="66"/>
      <c r="F2" s="66"/>
      <c r="G2" s="66"/>
    </row>
    <row r="3" spans="1:7" x14ac:dyDescent="0.3">
      <c r="A3" s="67" t="s">
        <v>1035</v>
      </c>
      <c r="B3" s="67"/>
      <c r="C3" s="67"/>
      <c r="D3" s="67"/>
      <c r="E3" s="67"/>
      <c r="F3" s="67"/>
      <c r="G3" s="67"/>
    </row>
    <row r="4" spans="1:7" ht="16.2" thickBot="1" x14ac:dyDescent="0.35"/>
    <row r="5" spans="1:7" ht="16.8" thickTop="1" thickBot="1" x14ac:dyDescent="0.35">
      <c r="A5" s="105" t="s">
        <v>480</v>
      </c>
      <c r="B5" s="325" t="s">
        <v>0</v>
      </c>
      <c r="C5" s="105" t="s">
        <v>1</v>
      </c>
      <c r="D5" s="325" t="s">
        <v>2</v>
      </c>
      <c r="E5" s="105" t="s">
        <v>3</v>
      </c>
      <c r="F5" s="89" t="s">
        <v>606</v>
      </c>
      <c r="G5" s="90"/>
    </row>
    <row r="6" spans="1:7" ht="16.8" thickTop="1" thickBot="1" x14ac:dyDescent="0.35">
      <c r="A6" s="251"/>
      <c r="B6" s="252"/>
      <c r="C6" s="108"/>
      <c r="D6" s="252"/>
      <c r="E6" s="108"/>
      <c r="F6" s="43" t="s">
        <v>607</v>
      </c>
      <c r="G6" s="125" t="s">
        <v>608</v>
      </c>
    </row>
    <row r="7" spans="1:7" ht="16.2" thickBot="1" x14ac:dyDescent="0.35">
      <c r="A7" s="314" t="s">
        <v>525</v>
      </c>
      <c r="B7" s="315"/>
      <c r="C7" s="152"/>
      <c r="D7" s="152"/>
      <c r="E7" s="152"/>
      <c r="F7" s="22"/>
      <c r="G7" s="323"/>
    </row>
    <row r="8" spans="1:7" ht="31.8" thickBot="1" x14ac:dyDescent="0.35">
      <c r="A8" s="109" t="s">
        <v>611</v>
      </c>
      <c r="B8" s="173" t="s">
        <v>526</v>
      </c>
      <c r="C8" s="111" t="s">
        <v>527</v>
      </c>
      <c r="D8" s="111" t="s">
        <v>34</v>
      </c>
      <c r="E8" s="157">
        <v>60</v>
      </c>
      <c r="F8" s="5"/>
      <c r="G8" s="167">
        <f>E8*F8</f>
        <v>0</v>
      </c>
    </row>
    <row r="9" spans="1:7" ht="31.8" thickBot="1" x14ac:dyDescent="0.35">
      <c r="A9" s="109" t="s">
        <v>612</v>
      </c>
      <c r="B9" s="173" t="s">
        <v>528</v>
      </c>
      <c r="C9" s="111" t="s">
        <v>527</v>
      </c>
      <c r="D9" s="111" t="s">
        <v>34</v>
      </c>
      <c r="E9" s="157">
        <v>10</v>
      </c>
      <c r="F9" s="5"/>
      <c r="G9" s="167">
        <f t="shared" ref="G9:G30" si="0">E9*F9</f>
        <v>0</v>
      </c>
    </row>
    <row r="10" spans="1:7" ht="31.8" thickBot="1" x14ac:dyDescent="0.35">
      <c r="A10" s="109" t="s">
        <v>613</v>
      </c>
      <c r="B10" s="173" t="s">
        <v>529</v>
      </c>
      <c r="C10" s="111" t="s">
        <v>527</v>
      </c>
      <c r="D10" s="111" t="s">
        <v>34</v>
      </c>
      <c r="E10" s="157">
        <v>20</v>
      </c>
      <c r="F10" s="5"/>
      <c r="G10" s="167">
        <f t="shared" si="0"/>
        <v>0</v>
      </c>
    </row>
    <row r="11" spans="1:7" ht="31.8" thickBot="1" x14ac:dyDescent="0.35">
      <c r="A11" s="109" t="s">
        <v>615</v>
      </c>
      <c r="B11" s="173" t="s">
        <v>530</v>
      </c>
      <c r="C11" s="111" t="s">
        <v>527</v>
      </c>
      <c r="D11" s="111" t="s">
        <v>34</v>
      </c>
      <c r="E11" s="157">
        <v>90</v>
      </c>
      <c r="F11" s="5"/>
      <c r="G11" s="167">
        <f t="shared" si="0"/>
        <v>0</v>
      </c>
    </row>
    <row r="12" spans="1:7" ht="31.8" thickBot="1" x14ac:dyDescent="0.35">
      <c r="A12" s="109" t="s">
        <v>616</v>
      </c>
      <c r="B12" s="173" t="s">
        <v>531</v>
      </c>
      <c r="C12" s="111" t="s">
        <v>1036</v>
      </c>
      <c r="D12" s="111" t="s">
        <v>60</v>
      </c>
      <c r="E12" s="157">
        <v>2</v>
      </c>
      <c r="F12" s="5"/>
      <c r="G12" s="167">
        <f t="shared" si="0"/>
        <v>0</v>
      </c>
    </row>
    <row r="13" spans="1:7" ht="31.8" thickBot="1" x14ac:dyDescent="0.35">
      <c r="A13" s="109" t="s">
        <v>617</v>
      </c>
      <c r="B13" s="173" t="s">
        <v>534</v>
      </c>
      <c r="C13" s="111" t="s">
        <v>527</v>
      </c>
      <c r="D13" s="111" t="s">
        <v>34</v>
      </c>
      <c r="E13" s="157">
        <v>90</v>
      </c>
      <c r="F13" s="5"/>
      <c r="G13" s="167">
        <f t="shared" si="0"/>
        <v>0</v>
      </c>
    </row>
    <row r="14" spans="1:7" ht="31.8" thickBot="1" x14ac:dyDescent="0.35">
      <c r="A14" s="109" t="s">
        <v>618</v>
      </c>
      <c r="B14" s="173" t="s">
        <v>535</v>
      </c>
      <c r="C14" s="111" t="s">
        <v>527</v>
      </c>
      <c r="D14" s="111" t="s">
        <v>361</v>
      </c>
      <c r="E14" s="157">
        <v>2</v>
      </c>
      <c r="F14" s="5"/>
      <c r="G14" s="167">
        <f t="shared" si="0"/>
        <v>0</v>
      </c>
    </row>
    <row r="15" spans="1:7" ht="31.8" thickBot="1" x14ac:dyDescent="0.35">
      <c r="A15" s="109" t="s">
        <v>619</v>
      </c>
      <c r="B15" s="173" t="s">
        <v>536</v>
      </c>
      <c r="C15" s="111" t="s">
        <v>537</v>
      </c>
      <c r="D15" s="111" t="s">
        <v>603</v>
      </c>
      <c r="E15" s="157">
        <v>15</v>
      </c>
      <c r="F15" s="5"/>
      <c r="G15" s="167">
        <f t="shared" si="0"/>
        <v>0</v>
      </c>
    </row>
    <row r="16" spans="1:7" ht="31.8" thickBot="1" x14ac:dyDescent="0.35">
      <c r="A16" s="121" t="s">
        <v>620</v>
      </c>
      <c r="B16" s="326" t="s">
        <v>538</v>
      </c>
      <c r="C16" s="123" t="s">
        <v>527</v>
      </c>
      <c r="D16" s="123" t="s">
        <v>361</v>
      </c>
      <c r="E16" s="192">
        <v>1</v>
      </c>
      <c r="F16" s="29"/>
      <c r="G16" s="167">
        <f t="shared" si="0"/>
        <v>0</v>
      </c>
    </row>
    <row r="17" spans="1:7" ht="16.2" customHeight="1" thickBot="1" x14ac:dyDescent="0.35">
      <c r="A17" s="314" t="s">
        <v>539</v>
      </c>
      <c r="B17" s="315"/>
      <c r="C17" s="152"/>
      <c r="D17" s="152"/>
      <c r="E17" s="152"/>
      <c r="F17" s="22"/>
      <c r="G17" s="167"/>
    </row>
    <row r="18" spans="1:7" ht="31.8" thickBot="1" x14ac:dyDescent="0.35">
      <c r="A18" s="109" t="s">
        <v>621</v>
      </c>
      <c r="B18" s="173" t="s">
        <v>540</v>
      </c>
      <c r="C18" s="111" t="s">
        <v>541</v>
      </c>
      <c r="D18" s="111" t="s">
        <v>34</v>
      </c>
      <c r="E18" s="157">
        <v>90</v>
      </c>
      <c r="F18" s="5"/>
      <c r="G18" s="167">
        <f t="shared" si="0"/>
        <v>0</v>
      </c>
    </row>
    <row r="19" spans="1:7" ht="31.8" thickBot="1" x14ac:dyDescent="0.35">
      <c r="A19" s="109" t="s">
        <v>622</v>
      </c>
      <c r="B19" s="173" t="s">
        <v>542</v>
      </c>
      <c r="C19" s="111" t="s">
        <v>1036</v>
      </c>
      <c r="D19" s="111" t="s">
        <v>60</v>
      </c>
      <c r="E19" s="157">
        <v>2</v>
      </c>
      <c r="F19" s="5"/>
      <c r="G19" s="167">
        <f t="shared" si="0"/>
        <v>0</v>
      </c>
    </row>
    <row r="20" spans="1:7" ht="31.8" thickBot="1" x14ac:dyDescent="0.35">
      <c r="A20" s="109" t="s">
        <v>623</v>
      </c>
      <c r="B20" s="173" t="s">
        <v>543</v>
      </c>
      <c r="C20" s="111" t="s">
        <v>533</v>
      </c>
      <c r="D20" s="111" t="s">
        <v>361</v>
      </c>
      <c r="E20" s="157">
        <v>2</v>
      </c>
      <c r="F20" s="5"/>
      <c r="G20" s="167">
        <f>E20*F20</f>
        <v>0</v>
      </c>
    </row>
    <row r="21" spans="1:7" ht="31.8" thickBot="1" x14ac:dyDescent="0.35">
      <c r="A21" s="109" t="s">
        <v>624</v>
      </c>
      <c r="B21" s="173" t="s">
        <v>544</v>
      </c>
      <c r="C21" s="111"/>
      <c r="D21" s="111" t="s">
        <v>361</v>
      </c>
      <c r="E21" s="157">
        <v>1</v>
      </c>
      <c r="F21" s="5"/>
      <c r="G21" s="167">
        <f t="shared" si="0"/>
        <v>0</v>
      </c>
    </row>
    <row r="22" spans="1:7" ht="16.2" customHeight="1" thickBot="1" x14ac:dyDescent="0.35">
      <c r="A22" s="314" t="s">
        <v>545</v>
      </c>
      <c r="B22" s="315"/>
      <c r="C22" s="152"/>
      <c r="D22" s="152"/>
      <c r="E22" s="152"/>
      <c r="F22" s="35"/>
      <c r="G22" s="167"/>
    </row>
    <row r="23" spans="1:7" ht="16.2" thickBot="1" x14ac:dyDescent="0.35">
      <c r="A23" s="327"/>
      <c r="B23" s="328" t="s">
        <v>546</v>
      </c>
      <c r="C23" s="111"/>
      <c r="D23" s="173"/>
      <c r="E23" s="111"/>
      <c r="F23" s="5"/>
      <c r="G23" s="167"/>
    </row>
    <row r="24" spans="1:7" ht="16.2" thickBot="1" x14ac:dyDescent="0.35">
      <c r="A24" s="327" t="s">
        <v>200</v>
      </c>
      <c r="B24" s="173" t="s">
        <v>547</v>
      </c>
      <c r="C24" s="111" t="s">
        <v>532</v>
      </c>
      <c r="D24" s="111" t="s">
        <v>60</v>
      </c>
      <c r="E24" s="157">
        <v>2</v>
      </c>
      <c r="F24" s="5"/>
      <c r="G24" s="167">
        <f t="shared" si="0"/>
        <v>0</v>
      </c>
    </row>
    <row r="25" spans="1:7" ht="16.2" thickBot="1" x14ac:dyDescent="0.35">
      <c r="A25" s="327" t="s">
        <v>201</v>
      </c>
      <c r="B25" s="329" t="s">
        <v>548</v>
      </c>
      <c r="C25" s="111" t="s">
        <v>532</v>
      </c>
      <c r="D25" s="111" t="s">
        <v>60</v>
      </c>
      <c r="E25" s="157">
        <v>2</v>
      </c>
      <c r="F25" s="5"/>
      <c r="G25" s="167">
        <f t="shared" si="0"/>
        <v>0</v>
      </c>
    </row>
    <row r="26" spans="1:7" ht="16.2" thickBot="1" x14ac:dyDescent="0.35">
      <c r="A26" s="327" t="s">
        <v>202</v>
      </c>
      <c r="B26" s="329" t="s">
        <v>549</v>
      </c>
      <c r="C26" s="111" t="s">
        <v>532</v>
      </c>
      <c r="D26" s="111" t="s">
        <v>60</v>
      </c>
      <c r="E26" s="157">
        <v>2</v>
      </c>
      <c r="F26" s="5"/>
      <c r="G26" s="167">
        <f t="shared" si="0"/>
        <v>0</v>
      </c>
    </row>
    <row r="27" spans="1:7" ht="16.2" thickBot="1" x14ac:dyDescent="0.35">
      <c r="A27" s="327"/>
      <c r="B27" s="328" t="s">
        <v>550</v>
      </c>
      <c r="C27" s="111"/>
      <c r="D27" s="111"/>
      <c r="E27" s="157"/>
      <c r="F27" s="5"/>
      <c r="G27" s="167"/>
    </row>
    <row r="28" spans="1:7" ht="16.2" thickBot="1" x14ac:dyDescent="0.35">
      <c r="A28" s="327" t="s">
        <v>203</v>
      </c>
      <c r="B28" s="329" t="s">
        <v>551</v>
      </c>
      <c r="C28" s="111" t="s">
        <v>527</v>
      </c>
      <c r="D28" s="111" t="s">
        <v>34</v>
      </c>
      <c r="E28" s="157">
        <v>2</v>
      </c>
      <c r="F28" s="5"/>
      <c r="G28" s="167">
        <f t="shared" si="0"/>
        <v>0</v>
      </c>
    </row>
    <row r="29" spans="1:7" ht="16.2" thickBot="1" x14ac:dyDescent="0.35">
      <c r="A29" s="327" t="s">
        <v>552</v>
      </c>
      <c r="B29" s="329" t="s">
        <v>553</v>
      </c>
      <c r="C29" s="111" t="s">
        <v>527</v>
      </c>
      <c r="D29" s="111" t="s">
        <v>34</v>
      </c>
      <c r="E29" s="157">
        <v>2</v>
      </c>
      <c r="F29" s="5"/>
      <c r="G29" s="167">
        <f t="shared" si="0"/>
        <v>0</v>
      </c>
    </row>
    <row r="30" spans="1:7" ht="16.2" thickBot="1" x14ac:dyDescent="0.35">
      <c r="A30" s="327" t="s">
        <v>554</v>
      </c>
      <c r="B30" s="329" t="s">
        <v>555</v>
      </c>
      <c r="C30" s="111" t="s">
        <v>527</v>
      </c>
      <c r="D30" s="111" t="s">
        <v>231</v>
      </c>
      <c r="E30" s="157">
        <v>1</v>
      </c>
      <c r="F30" s="5"/>
      <c r="G30" s="167">
        <f t="shared" si="0"/>
        <v>0</v>
      </c>
    </row>
    <row r="31" spans="1:7" ht="16.2" thickBot="1" x14ac:dyDescent="0.35">
      <c r="A31" s="70" t="s">
        <v>609</v>
      </c>
      <c r="B31" s="71"/>
      <c r="C31" s="71"/>
      <c r="D31" s="71"/>
      <c r="E31" s="71"/>
      <c r="F31" s="71"/>
      <c r="G31" s="330">
        <f>SUM(G8:G30)</f>
        <v>0</v>
      </c>
    </row>
  </sheetData>
  <sheetProtection algorithmName="SHA-512" hashValue="YsHUk+baoqwomjncNaYBK8xkfmisbXGkVa5t4Q0grtATQIgKH3v/iEW5nbvf2rgwThXcgyVTPYk69iw+x74sRA==" saltValue="VFQj1bI7/olXsG4NlOpIFQ==" spinCount="100000" sheet="1" objects="1" scenarios="1"/>
  <mergeCells count="12">
    <mergeCell ref="A31:F31"/>
    <mergeCell ref="A2:G2"/>
    <mergeCell ref="A3:G3"/>
    <mergeCell ref="A5:A6"/>
    <mergeCell ref="B5:B6"/>
    <mergeCell ref="C5:C6"/>
    <mergeCell ref="D5:D6"/>
    <mergeCell ref="E5:E6"/>
    <mergeCell ref="F5:G5"/>
    <mergeCell ref="A17:B17"/>
    <mergeCell ref="A7:B7"/>
    <mergeCell ref="A22:B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3E54-1C8E-4F41-AF0A-115D79E0CB70}">
  <dimension ref="A2:G49"/>
  <sheetViews>
    <sheetView topLeftCell="A35" zoomScale="80" zoomScaleNormal="80" workbookViewId="0">
      <selection activeCell="K12" sqref="K12"/>
    </sheetView>
  </sheetViews>
  <sheetFormatPr defaultColWidth="8.88671875" defaultRowHeight="15.6" x14ac:dyDescent="0.3"/>
  <cols>
    <col min="1" max="1" width="8.5546875" style="1" customWidth="1"/>
    <col min="2" max="2" width="50.5546875" style="1" customWidth="1"/>
    <col min="3" max="5" width="10.5546875" style="1" customWidth="1"/>
    <col min="6" max="7" width="12.5546875" style="41" customWidth="1"/>
    <col min="8" max="16384" width="8.88671875" style="1"/>
  </cols>
  <sheetData>
    <row r="2" spans="1:7" x14ac:dyDescent="0.3">
      <c r="A2" s="66" t="s">
        <v>601</v>
      </c>
      <c r="B2" s="66"/>
      <c r="C2" s="66"/>
      <c r="D2" s="66"/>
      <c r="E2" s="66"/>
      <c r="F2" s="66"/>
      <c r="G2" s="66"/>
    </row>
    <row r="3" spans="1:7" x14ac:dyDescent="0.3">
      <c r="A3" s="67" t="s">
        <v>1045</v>
      </c>
      <c r="B3" s="67"/>
      <c r="C3" s="67"/>
      <c r="D3" s="67"/>
      <c r="E3" s="67"/>
      <c r="F3" s="67"/>
      <c r="G3" s="67"/>
    </row>
    <row r="4" spans="1:7" ht="16.2" thickBot="1" x14ac:dyDescent="0.35"/>
    <row r="5" spans="1:7" ht="16.2" thickBot="1" x14ac:dyDescent="0.35">
      <c r="A5" s="105" t="s">
        <v>480</v>
      </c>
      <c r="B5" s="105" t="s">
        <v>0</v>
      </c>
      <c r="C5" s="130" t="s">
        <v>1</v>
      </c>
      <c r="D5" s="105" t="s">
        <v>2</v>
      </c>
      <c r="E5" s="130" t="s">
        <v>3</v>
      </c>
      <c r="F5" s="92" t="s">
        <v>606</v>
      </c>
      <c r="G5" s="93"/>
    </row>
    <row r="6" spans="1:7" ht="16.2" thickBot="1" x14ac:dyDescent="0.35">
      <c r="A6" s="251"/>
      <c r="B6" s="251"/>
      <c r="C6" s="252"/>
      <c r="D6" s="108"/>
      <c r="E6" s="252"/>
      <c r="F6" s="44" t="s">
        <v>607</v>
      </c>
      <c r="G6" s="333" t="s">
        <v>608</v>
      </c>
    </row>
    <row r="7" spans="1:7" ht="16.8" customHeight="1" thickBot="1" x14ac:dyDescent="0.35">
      <c r="A7" s="312" t="s">
        <v>556</v>
      </c>
      <c r="B7" s="313"/>
      <c r="C7" s="295"/>
      <c r="D7" s="152"/>
      <c r="E7" s="152"/>
      <c r="F7" s="35"/>
      <c r="G7" s="323"/>
    </row>
    <row r="8" spans="1:7" ht="16.2" customHeight="1" thickBot="1" x14ac:dyDescent="0.35">
      <c r="A8" s="314" t="s">
        <v>557</v>
      </c>
      <c r="B8" s="331"/>
      <c r="C8" s="152"/>
      <c r="D8" s="152"/>
      <c r="E8" s="152"/>
      <c r="F8" s="22"/>
      <c r="G8" s="334"/>
    </row>
    <row r="9" spans="1:7" ht="31.8" thickBot="1" x14ac:dyDescent="0.35">
      <c r="A9" s="137" t="s">
        <v>611</v>
      </c>
      <c r="B9" s="173" t="s">
        <v>558</v>
      </c>
      <c r="C9" s="111" t="s">
        <v>400</v>
      </c>
      <c r="D9" s="111" t="s">
        <v>9</v>
      </c>
      <c r="E9" s="157">
        <v>1</v>
      </c>
      <c r="F9" s="7"/>
      <c r="G9" s="167">
        <f>E9*F9</f>
        <v>0</v>
      </c>
    </row>
    <row r="10" spans="1:7" ht="31.8" thickBot="1" x14ac:dyDescent="0.35">
      <c r="A10" s="137" t="s">
        <v>612</v>
      </c>
      <c r="B10" s="173" t="s">
        <v>559</v>
      </c>
      <c r="C10" s="111" t="s">
        <v>560</v>
      </c>
      <c r="D10" s="111" t="s">
        <v>34</v>
      </c>
      <c r="E10" s="157">
        <v>5</v>
      </c>
      <c r="F10" s="7"/>
      <c r="G10" s="167">
        <f t="shared" ref="G10:G40" si="0">E10*F10</f>
        <v>0</v>
      </c>
    </row>
    <row r="11" spans="1:7" ht="31.8" thickBot="1" x14ac:dyDescent="0.35">
      <c r="A11" s="137" t="s">
        <v>613</v>
      </c>
      <c r="B11" s="173" t="s">
        <v>561</v>
      </c>
      <c r="C11" s="111" t="s">
        <v>562</v>
      </c>
      <c r="D11" s="111" t="s">
        <v>361</v>
      </c>
      <c r="E11" s="157">
        <v>1</v>
      </c>
      <c r="F11" s="7"/>
      <c r="G11" s="167">
        <f t="shared" si="0"/>
        <v>0</v>
      </c>
    </row>
    <row r="12" spans="1:7" ht="16.2" customHeight="1" thickBot="1" x14ac:dyDescent="0.35">
      <c r="A12" s="314" t="s">
        <v>563</v>
      </c>
      <c r="B12" s="315"/>
      <c r="C12" s="152"/>
      <c r="D12" s="152"/>
      <c r="E12" s="152"/>
      <c r="F12" s="22"/>
      <c r="G12" s="167"/>
    </row>
    <row r="13" spans="1:7" ht="31.8" thickBot="1" x14ac:dyDescent="0.35">
      <c r="A13" s="139" t="s">
        <v>615</v>
      </c>
      <c r="B13" s="173" t="s">
        <v>564</v>
      </c>
      <c r="C13" s="111" t="s">
        <v>360</v>
      </c>
      <c r="D13" s="111" t="s">
        <v>9</v>
      </c>
      <c r="E13" s="157">
        <v>1</v>
      </c>
      <c r="F13" s="7"/>
      <c r="G13" s="167">
        <f t="shared" si="0"/>
        <v>0</v>
      </c>
    </row>
    <row r="14" spans="1:7" ht="31.8" thickBot="1" x14ac:dyDescent="0.35">
      <c r="A14" s="137" t="s">
        <v>616</v>
      </c>
      <c r="B14" s="173" t="s">
        <v>565</v>
      </c>
      <c r="C14" s="111" t="s">
        <v>360</v>
      </c>
      <c r="D14" s="111" t="s">
        <v>9</v>
      </c>
      <c r="E14" s="157">
        <v>1</v>
      </c>
      <c r="F14" s="7"/>
      <c r="G14" s="167">
        <f t="shared" si="0"/>
        <v>0</v>
      </c>
    </row>
    <row r="15" spans="1:7" ht="31.8" thickBot="1" x14ac:dyDescent="0.35">
      <c r="A15" s="137" t="s">
        <v>617</v>
      </c>
      <c r="B15" s="173" t="s">
        <v>566</v>
      </c>
      <c r="C15" s="111" t="s">
        <v>567</v>
      </c>
      <c r="D15" s="111" t="s">
        <v>34</v>
      </c>
      <c r="E15" s="157">
        <v>5</v>
      </c>
      <c r="F15" s="7"/>
      <c r="G15" s="167">
        <f t="shared" si="0"/>
        <v>0</v>
      </c>
    </row>
    <row r="16" spans="1:7" ht="31.8" thickBot="1" x14ac:dyDescent="0.35">
      <c r="A16" s="149" t="s">
        <v>25</v>
      </c>
      <c r="B16" s="326" t="s">
        <v>592</v>
      </c>
      <c r="C16" s="160" t="s">
        <v>568</v>
      </c>
      <c r="D16" s="160" t="s">
        <v>361</v>
      </c>
      <c r="E16" s="161">
        <v>1</v>
      </c>
      <c r="F16" s="39"/>
      <c r="G16" s="167">
        <f t="shared" si="0"/>
        <v>0</v>
      </c>
    </row>
    <row r="17" spans="1:7" ht="16.2" customHeight="1" thickBot="1" x14ac:dyDescent="0.35">
      <c r="A17" s="314" t="s">
        <v>557</v>
      </c>
      <c r="B17" s="315"/>
      <c r="C17" s="152"/>
      <c r="D17" s="152"/>
      <c r="E17" s="152"/>
      <c r="F17" s="22"/>
      <c r="G17" s="167"/>
    </row>
    <row r="18" spans="1:7" ht="16.2" thickBot="1" x14ac:dyDescent="0.35">
      <c r="A18" s="144" t="s">
        <v>44</v>
      </c>
      <c r="B18" s="144" t="s">
        <v>569</v>
      </c>
      <c r="C18" s="113" t="s">
        <v>570</v>
      </c>
      <c r="D18" s="113" t="s">
        <v>9</v>
      </c>
      <c r="E18" s="167">
        <v>2</v>
      </c>
      <c r="F18" s="23"/>
      <c r="G18" s="167">
        <f t="shared" si="0"/>
        <v>0</v>
      </c>
    </row>
    <row r="19" spans="1:7" ht="31.8" thickBot="1" x14ac:dyDescent="0.35">
      <c r="A19" s="137" t="s">
        <v>630</v>
      </c>
      <c r="B19" s="173" t="s">
        <v>571</v>
      </c>
      <c r="C19" s="111" t="s">
        <v>405</v>
      </c>
      <c r="D19" s="111" t="s">
        <v>9</v>
      </c>
      <c r="E19" s="157">
        <v>1</v>
      </c>
      <c r="F19" s="7"/>
      <c r="G19" s="167">
        <f t="shared" si="0"/>
        <v>0</v>
      </c>
    </row>
    <row r="20" spans="1:7" ht="31.8" thickBot="1" x14ac:dyDescent="0.35">
      <c r="A20" s="137" t="s">
        <v>631</v>
      </c>
      <c r="B20" s="173" t="s">
        <v>572</v>
      </c>
      <c r="C20" s="111" t="s">
        <v>408</v>
      </c>
      <c r="D20" s="111" t="s">
        <v>9</v>
      </c>
      <c r="E20" s="157">
        <v>2</v>
      </c>
      <c r="F20" s="7"/>
      <c r="G20" s="167">
        <f t="shared" si="0"/>
        <v>0</v>
      </c>
    </row>
    <row r="21" spans="1:7" ht="31.8" thickBot="1" x14ac:dyDescent="0.35">
      <c r="A21" s="137" t="s">
        <v>632</v>
      </c>
      <c r="B21" s="173" t="s">
        <v>573</v>
      </c>
      <c r="C21" s="111" t="s">
        <v>411</v>
      </c>
      <c r="D21" s="111" t="s">
        <v>9</v>
      </c>
      <c r="E21" s="157">
        <v>1</v>
      </c>
      <c r="F21" s="7"/>
      <c r="G21" s="167">
        <f t="shared" si="0"/>
        <v>0</v>
      </c>
    </row>
    <row r="22" spans="1:7" ht="31.8" thickBot="1" x14ac:dyDescent="0.35">
      <c r="A22" s="137" t="s">
        <v>633</v>
      </c>
      <c r="B22" s="173" t="s">
        <v>574</v>
      </c>
      <c r="C22" s="111" t="s">
        <v>575</v>
      </c>
      <c r="D22" s="111" t="s">
        <v>9</v>
      </c>
      <c r="E22" s="157">
        <v>1</v>
      </c>
      <c r="F22" s="7"/>
      <c r="G22" s="167">
        <f>E22*F22</f>
        <v>0</v>
      </c>
    </row>
    <row r="23" spans="1:7" ht="31.8" thickBot="1" x14ac:dyDescent="0.35">
      <c r="A23" s="137" t="s">
        <v>634</v>
      </c>
      <c r="B23" s="173" t="s">
        <v>576</v>
      </c>
      <c r="C23" s="111" t="s">
        <v>466</v>
      </c>
      <c r="D23" s="111" t="s">
        <v>34</v>
      </c>
      <c r="E23" s="157">
        <v>92</v>
      </c>
      <c r="F23" s="7"/>
      <c r="G23" s="167">
        <f t="shared" si="0"/>
        <v>0</v>
      </c>
    </row>
    <row r="24" spans="1:7" ht="31.8" thickBot="1" x14ac:dyDescent="0.35">
      <c r="A24" s="137" t="s">
        <v>635</v>
      </c>
      <c r="B24" s="173" t="s">
        <v>577</v>
      </c>
      <c r="C24" s="111" t="s">
        <v>578</v>
      </c>
      <c r="D24" s="111" t="s">
        <v>9</v>
      </c>
      <c r="E24" s="157">
        <v>6</v>
      </c>
      <c r="F24" s="7"/>
      <c r="G24" s="167">
        <f t="shared" si="0"/>
        <v>0</v>
      </c>
    </row>
    <row r="25" spans="1:7" ht="31.8" thickBot="1" x14ac:dyDescent="0.35">
      <c r="A25" s="137" t="s">
        <v>636</v>
      </c>
      <c r="B25" s="173" t="s">
        <v>579</v>
      </c>
      <c r="C25" s="111" t="s">
        <v>560</v>
      </c>
      <c r="D25" s="111" t="s">
        <v>34</v>
      </c>
      <c r="E25" s="157">
        <v>5</v>
      </c>
      <c r="F25" s="7"/>
      <c r="G25" s="167">
        <f t="shared" si="0"/>
        <v>0</v>
      </c>
    </row>
    <row r="26" spans="1:7" ht="31.8" thickBot="1" x14ac:dyDescent="0.35">
      <c r="A26" s="137" t="s">
        <v>637</v>
      </c>
      <c r="B26" s="173" t="s">
        <v>540</v>
      </c>
      <c r="C26" s="111" t="s">
        <v>560</v>
      </c>
      <c r="D26" s="111" t="s">
        <v>34</v>
      </c>
      <c r="E26" s="157">
        <v>72</v>
      </c>
      <c r="F26" s="7"/>
      <c r="G26" s="167">
        <f t="shared" si="0"/>
        <v>0</v>
      </c>
    </row>
    <row r="27" spans="1:7" ht="31.8" thickBot="1" x14ac:dyDescent="0.35">
      <c r="A27" s="137" t="s">
        <v>638</v>
      </c>
      <c r="B27" s="173" t="s">
        <v>580</v>
      </c>
      <c r="C27" s="111" t="s">
        <v>581</v>
      </c>
      <c r="D27" s="111" t="s">
        <v>9</v>
      </c>
      <c r="E27" s="157">
        <v>2</v>
      </c>
      <c r="F27" s="7"/>
      <c r="G27" s="167">
        <f t="shared" si="0"/>
        <v>0</v>
      </c>
    </row>
    <row r="28" spans="1:7" ht="31.8" thickBot="1" x14ac:dyDescent="0.35">
      <c r="A28" s="137" t="s">
        <v>639</v>
      </c>
      <c r="B28" s="173" t="s">
        <v>561</v>
      </c>
      <c r="C28" s="111" t="s">
        <v>562</v>
      </c>
      <c r="D28" s="111" t="s">
        <v>361</v>
      </c>
      <c r="E28" s="157">
        <v>1</v>
      </c>
      <c r="F28" s="7"/>
      <c r="G28" s="167">
        <f t="shared" si="0"/>
        <v>0</v>
      </c>
    </row>
    <row r="29" spans="1:7" ht="16.2" customHeight="1" thickBot="1" x14ac:dyDescent="0.35">
      <c r="A29" s="314" t="s">
        <v>582</v>
      </c>
      <c r="B29" s="331"/>
      <c r="C29" s="152"/>
      <c r="D29" s="152"/>
      <c r="E29" s="332"/>
      <c r="F29" s="22"/>
      <c r="G29" s="167"/>
    </row>
    <row r="30" spans="1:7" ht="31.8" thickBot="1" x14ac:dyDescent="0.35">
      <c r="A30" s="137" t="s">
        <v>640</v>
      </c>
      <c r="B30" s="173" t="s">
        <v>583</v>
      </c>
      <c r="C30" s="111" t="s">
        <v>360</v>
      </c>
      <c r="D30" s="111" t="s">
        <v>9</v>
      </c>
      <c r="E30" s="157">
        <v>2</v>
      </c>
      <c r="F30" s="7"/>
      <c r="G30" s="167">
        <f t="shared" si="0"/>
        <v>0</v>
      </c>
    </row>
    <row r="31" spans="1:7" ht="31.8" thickBot="1" x14ac:dyDescent="0.35">
      <c r="A31" s="137" t="s">
        <v>641</v>
      </c>
      <c r="B31" s="173" t="s">
        <v>584</v>
      </c>
      <c r="C31" s="111" t="s">
        <v>360</v>
      </c>
      <c r="D31" s="111" t="s">
        <v>9</v>
      </c>
      <c r="E31" s="157">
        <v>1</v>
      </c>
      <c r="F31" s="7"/>
      <c r="G31" s="167">
        <f t="shared" si="0"/>
        <v>0</v>
      </c>
    </row>
    <row r="32" spans="1:7" ht="31.8" thickBot="1" x14ac:dyDescent="0.35">
      <c r="A32" s="137" t="s">
        <v>642</v>
      </c>
      <c r="B32" s="173" t="s">
        <v>585</v>
      </c>
      <c r="C32" s="111" t="s">
        <v>360</v>
      </c>
      <c r="D32" s="111" t="s">
        <v>9</v>
      </c>
      <c r="E32" s="157">
        <v>2</v>
      </c>
      <c r="F32" s="7"/>
      <c r="G32" s="167">
        <f t="shared" si="0"/>
        <v>0</v>
      </c>
    </row>
    <row r="33" spans="1:7" ht="31.8" thickBot="1" x14ac:dyDescent="0.35">
      <c r="A33" s="137" t="s">
        <v>1037</v>
      </c>
      <c r="B33" s="173" t="s">
        <v>586</v>
      </c>
      <c r="C33" s="111" t="s">
        <v>360</v>
      </c>
      <c r="D33" s="111" t="s">
        <v>9</v>
      </c>
      <c r="E33" s="157">
        <v>1</v>
      </c>
      <c r="F33" s="7"/>
      <c r="G33" s="167">
        <f>E33*F33</f>
        <v>0</v>
      </c>
    </row>
    <row r="34" spans="1:7" ht="31.8" thickBot="1" x14ac:dyDescent="0.35">
      <c r="A34" s="137" t="s">
        <v>1038</v>
      </c>
      <c r="B34" s="173" t="s">
        <v>587</v>
      </c>
      <c r="C34" s="111" t="s">
        <v>360</v>
      </c>
      <c r="D34" s="111" t="s">
        <v>9</v>
      </c>
      <c r="E34" s="157">
        <v>1</v>
      </c>
      <c r="F34" s="7"/>
      <c r="G34" s="167">
        <f t="shared" si="0"/>
        <v>0</v>
      </c>
    </row>
    <row r="35" spans="1:7" ht="31.8" thickBot="1" x14ac:dyDescent="0.35">
      <c r="A35" s="137" t="s">
        <v>1039</v>
      </c>
      <c r="B35" s="173" t="s">
        <v>588</v>
      </c>
      <c r="C35" s="111" t="s">
        <v>567</v>
      </c>
      <c r="D35" s="111" t="s">
        <v>34</v>
      </c>
      <c r="E35" s="157">
        <v>92</v>
      </c>
      <c r="F35" s="7"/>
      <c r="G35" s="167">
        <f t="shared" si="0"/>
        <v>0</v>
      </c>
    </row>
    <row r="36" spans="1:7" ht="31.8" thickBot="1" x14ac:dyDescent="0.35">
      <c r="A36" s="137" t="s">
        <v>1040</v>
      </c>
      <c r="B36" s="173" t="s">
        <v>577</v>
      </c>
      <c r="C36" s="111" t="s">
        <v>567</v>
      </c>
      <c r="D36" s="111" t="s">
        <v>9</v>
      </c>
      <c r="E36" s="157">
        <v>6</v>
      </c>
      <c r="F36" s="7"/>
      <c r="G36" s="167">
        <f t="shared" si="0"/>
        <v>0</v>
      </c>
    </row>
    <row r="37" spans="1:7" ht="31.8" thickBot="1" x14ac:dyDescent="0.35">
      <c r="A37" s="137" t="s">
        <v>1041</v>
      </c>
      <c r="B37" s="173" t="s">
        <v>589</v>
      </c>
      <c r="C37" s="111" t="s">
        <v>365</v>
      </c>
      <c r="D37" s="111" t="s">
        <v>34</v>
      </c>
      <c r="E37" s="157">
        <v>5</v>
      </c>
      <c r="F37" s="7"/>
      <c r="G37" s="167">
        <f t="shared" si="0"/>
        <v>0</v>
      </c>
    </row>
    <row r="38" spans="1:7" ht="31.8" thickBot="1" x14ac:dyDescent="0.35">
      <c r="A38" s="137" t="s">
        <v>1042</v>
      </c>
      <c r="B38" s="173" t="s">
        <v>590</v>
      </c>
      <c r="C38" s="111" t="s">
        <v>365</v>
      </c>
      <c r="D38" s="111" t="s">
        <v>34</v>
      </c>
      <c r="E38" s="157">
        <v>72</v>
      </c>
      <c r="F38" s="7"/>
      <c r="G38" s="167">
        <f t="shared" si="0"/>
        <v>0</v>
      </c>
    </row>
    <row r="39" spans="1:7" ht="31.8" thickBot="1" x14ac:dyDescent="0.35">
      <c r="A39" s="137" t="s">
        <v>1043</v>
      </c>
      <c r="B39" s="173" t="s">
        <v>591</v>
      </c>
      <c r="C39" s="111" t="s">
        <v>562</v>
      </c>
      <c r="D39" s="111" t="s">
        <v>9</v>
      </c>
      <c r="E39" s="157">
        <v>2</v>
      </c>
      <c r="F39" s="7"/>
      <c r="G39" s="167">
        <f t="shared" si="0"/>
        <v>0</v>
      </c>
    </row>
    <row r="40" spans="1:7" ht="31.8" thickBot="1" x14ac:dyDescent="0.35">
      <c r="A40" s="137" t="s">
        <v>1044</v>
      </c>
      <c r="B40" s="173" t="s">
        <v>592</v>
      </c>
      <c r="C40" s="111" t="s">
        <v>562</v>
      </c>
      <c r="D40" s="111" t="s">
        <v>361</v>
      </c>
      <c r="E40" s="157">
        <v>1</v>
      </c>
      <c r="F40" s="7"/>
      <c r="G40" s="167">
        <f t="shared" si="0"/>
        <v>0</v>
      </c>
    </row>
    <row r="41" spans="1:7" ht="16.2" thickBot="1" x14ac:dyDescent="0.35">
      <c r="A41" s="86" t="s">
        <v>609</v>
      </c>
      <c r="B41" s="87"/>
      <c r="C41" s="87"/>
      <c r="D41" s="87"/>
      <c r="E41" s="87"/>
      <c r="F41" s="88"/>
      <c r="G41" s="178">
        <f>SUM(G9:G40)</f>
        <v>0</v>
      </c>
    </row>
    <row r="42" spans="1:7" x14ac:dyDescent="0.3">
      <c r="A42" s="14"/>
    </row>
    <row r="43" spans="1:7" ht="152.4" customHeight="1" x14ac:dyDescent="0.3">
      <c r="A43" s="45"/>
      <c r="B43" s="91" t="s">
        <v>593</v>
      </c>
      <c r="C43" s="91"/>
      <c r="D43" s="91"/>
      <c r="E43" s="91"/>
      <c r="F43" s="91"/>
      <c r="G43" s="91"/>
    </row>
    <row r="44" spans="1:7" x14ac:dyDescent="0.3">
      <c r="A44" s="45"/>
    </row>
    <row r="45" spans="1:7" x14ac:dyDescent="0.3">
      <c r="A45" s="45"/>
    </row>
    <row r="46" spans="1:7" x14ac:dyDescent="0.3">
      <c r="A46" s="45"/>
    </row>
    <row r="47" spans="1:7" x14ac:dyDescent="0.3">
      <c r="A47" s="45"/>
    </row>
    <row r="48" spans="1:7" x14ac:dyDescent="0.3">
      <c r="A48" s="45"/>
    </row>
    <row r="49" spans="1:1" x14ac:dyDescent="0.3">
      <c r="A49" s="14"/>
    </row>
  </sheetData>
  <sheetProtection algorithmName="SHA-512" hashValue="QQTGyY0rAlfyodY56jm0PGGVLTXcJCiGFeLX4axq2CG/vI9WnPuj5+WMBN7DLm1ASGXGjBBD2qZeQzXA4EgoyQ==" saltValue="6V37ZOsm3LG4o26J42thMA==" spinCount="100000" sheet="1" objects="1" scenarios="1"/>
  <mergeCells count="15">
    <mergeCell ref="F5:G5"/>
    <mergeCell ref="A2:G2"/>
    <mergeCell ref="A3:G3"/>
    <mergeCell ref="A5:A6"/>
    <mergeCell ref="B5:B6"/>
    <mergeCell ref="C5:C6"/>
    <mergeCell ref="D5:D6"/>
    <mergeCell ref="E5:E6"/>
    <mergeCell ref="B43:G43"/>
    <mergeCell ref="A41:F41"/>
    <mergeCell ref="A7:B7"/>
    <mergeCell ref="A12:B12"/>
    <mergeCell ref="A17:B17"/>
    <mergeCell ref="A29:B29"/>
    <mergeCell ref="A8: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as xmlns="bd76807b-7035-44a2-93ee-9bb18f0b649c" xsi:nil="true"/>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DF0328-D473-4BD0-A953-E391BDC72527}"/>
</file>

<file path=customXml/itemProps2.xml><?xml version="1.0" encoding="utf-8"?>
<ds:datastoreItem xmlns:ds="http://schemas.openxmlformats.org/officeDocument/2006/customXml" ds:itemID="{079B489A-D51B-4C5B-90A2-ABB97786F12E}">
  <ds:schemaRefs>
    <ds:schemaRef ds:uri="http://schemas.microsoft.com/sharepoint/v3/contenttype/forms"/>
  </ds:schemaRefs>
</ds:datastoreItem>
</file>

<file path=customXml/itemProps3.xml><?xml version="1.0" encoding="utf-8"?>
<ds:datastoreItem xmlns:ds="http://schemas.openxmlformats.org/officeDocument/2006/customXml" ds:itemID="{F2C5D266-3129-45D6-A608-BF0B77408AF6}">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SA</vt:lpstr>
      <vt:lpstr>SP</vt:lpstr>
      <vt:lpstr>SK</vt:lpstr>
      <vt:lpstr>Ž</vt:lpstr>
      <vt:lpstr>VN</vt:lpstr>
      <vt:lpstr>Fontanas</vt:lpstr>
      <vt:lpstr>EA</vt:lpstr>
      <vt:lpstr>ER</vt:lpstr>
      <vt:lpstr>AS</vt:lpstr>
      <vt:lpstr>Tvarkyba</vt:lpstr>
      <vt:lpstr>Kiti_darbai</vt:lpstr>
      <vt:lpstr>BENDRA_STATYBOS_KAINA</vt:lpstr>
      <vt:lpstr>Ž!_Hlk198803394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Justė Sakalauskaitė</dc:creator>
  <cp:keywords/>
  <dc:description/>
  <cp:lastModifiedBy>Reda Pileckaitė</cp:lastModifiedBy>
  <cp:revision/>
  <dcterms:created xsi:type="dcterms:W3CDTF">2015-06-05T18:17:20Z</dcterms:created>
  <dcterms:modified xsi:type="dcterms:W3CDTF">2026-05-20T10:11:55Z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