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ttps://vilniausvt.sharepoint.com/teams/VVT-Viejpirkimkomisija-Pirkimai/Bendrai naudojami dokumentai/Jurgita/2026/5. UŽ-479_Elektronika, įrankiai, chemija/Rinkos konsultacija/"/>
    </mc:Choice>
  </mc:AlternateContent>
  <xr:revisionPtr revIDLastSave="566" documentId="8_{B351D30F-3C5C-4479-B498-44990A296517}" xr6:coauthVersionLast="47" xr6:coauthVersionMax="47" xr10:uidLastSave="{EF94002F-AD60-452E-8E32-B156D8351A9D}"/>
  <bookViews>
    <workbookView xWindow="-110" yWindow="-110" windowWidth="19420" windowHeight="11500" xr2:uid="{00000000-000D-0000-FFFF-FFFF00000000}"/>
  </bookViews>
  <sheets>
    <sheet name="Pasiūlymas kainų ir nuolaidų" sheetId="1" r:id="rId1"/>
  </sheets>
  <definedNames>
    <definedName name="_xlnm._FilterDatabase" localSheetId="0" hidden="1">'Pasiūlymas kainų ir nuolaidų'!$B$5:$J$91</definedName>
    <definedName name="_xlnm.Print_Area" localSheetId="0">'Pasiūlymas kainų ir nuolaidų'!$B$1:$J$106</definedName>
    <definedName name="_xlnm.Print_Titles" localSheetId="0">'Pasiūlymas kainų ir nuolaidų'!$5:$5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3" i="1" l="1"/>
  <c r="H7" i="1" l="1"/>
  <c r="H8" i="1"/>
  <c r="H9" i="1"/>
  <c r="H10" i="1"/>
  <c r="H12" i="1"/>
  <c r="H13" i="1"/>
  <c r="H14" i="1"/>
  <c r="H16" i="1"/>
  <c r="H17" i="1"/>
  <c r="H18" i="1"/>
  <c r="H19" i="1"/>
  <c r="H20" i="1"/>
  <c r="H21" i="1"/>
  <c r="H22" i="1"/>
  <c r="H23" i="1"/>
  <c r="H24" i="1"/>
  <c r="H25" i="1"/>
  <c r="H27" i="1"/>
  <c r="H28" i="1"/>
  <c r="H29" i="1"/>
  <c r="H30" i="1"/>
  <c r="H31" i="1"/>
  <c r="H33" i="1"/>
  <c r="H34" i="1"/>
  <c r="H35" i="1"/>
  <c r="H36" i="1"/>
  <c r="H37" i="1"/>
  <c r="H38" i="1"/>
  <c r="H39" i="1"/>
  <c r="H40" i="1"/>
  <c r="H41" i="1"/>
  <c r="H42" i="1"/>
  <c r="H43" i="1"/>
  <c r="H44" i="1"/>
  <c r="H45" i="1"/>
  <c r="H46" i="1"/>
  <c r="H47" i="1"/>
  <c r="H48" i="1"/>
  <c r="H49" i="1"/>
  <c r="H50" i="1"/>
  <c r="H51" i="1"/>
  <c r="H52" i="1"/>
  <c r="H53" i="1"/>
  <c r="H54" i="1"/>
  <c r="H55" i="1"/>
  <c r="H56" i="1"/>
  <c r="H57" i="1"/>
  <c r="H58" i="1"/>
  <c r="H59"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l="1"/>
  <c r="H90" i="1" s="1"/>
  <c r="H91" i="1" l="1"/>
</calcChain>
</file>

<file path=xl/sharedStrings.xml><?xml version="1.0" encoding="utf-8"?>
<sst xmlns="http://schemas.openxmlformats.org/spreadsheetml/2006/main" count="357" uniqueCount="247">
  <si>
    <t>Eil. Nr.</t>
  </si>
  <si>
    <t>(a)</t>
  </si>
  <si>
    <t>Prekės pavadinimas</t>
  </si>
  <si>
    <t>Dalyvis</t>
  </si>
  <si>
    <t>(c)= (a) + (b)</t>
  </si>
  <si>
    <r>
      <t xml:space="preserve">(b)= (a) </t>
    </r>
    <r>
      <rPr>
        <b/>
        <sz val="11"/>
        <color theme="1"/>
        <rFont val="Calibri"/>
        <family val="2"/>
        <charset val="186"/>
      </rPr>
      <t>×</t>
    </r>
    <r>
      <rPr>
        <b/>
        <sz val="11"/>
        <color theme="1"/>
        <rFont val="Times New Roman"/>
        <family val="1"/>
        <charset val="186"/>
      </rPr>
      <t xml:space="preserve"> 0,21</t>
    </r>
  </si>
  <si>
    <t>Pasiūlymo kaina, Eur be PVM</t>
  </si>
  <si>
    <t>21 proc. PVM, Eur</t>
  </si>
  <si>
    <t>Galutinė pasiūlymo kaina, Eur su PVM</t>
  </si>
  <si>
    <r>
      <t>Prekės mato
 vieneto įkainis</t>
    </r>
    <r>
      <rPr>
        <b/>
        <sz val="9"/>
        <color rgb="FF00B0F0"/>
        <rFont val="Times New Roman"/>
        <family val="1"/>
        <charset val="186"/>
      </rPr>
      <t>*</t>
    </r>
    <r>
      <rPr>
        <b/>
        <sz val="9"/>
        <color theme="1"/>
        <rFont val="Times New Roman"/>
        <family val="1"/>
        <charset val="186"/>
      </rPr>
      <t>, Eur be PVM [</t>
    </r>
    <r>
      <rPr>
        <b/>
        <sz val="9"/>
        <color rgb="FFFF0000"/>
        <rFont val="Times New Roman"/>
        <family val="1"/>
        <charset val="186"/>
      </rPr>
      <t>įrašyti</t>
    </r>
    <r>
      <rPr>
        <b/>
        <sz val="9"/>
        <color theme="1"/>
        <rFont val="Times New Roman"/>
        <family val="1"/>
        <charset val="186"/>
      </rPr>
      <t>]</t>
    </r>
  </si>
  <si>
    <t>Prekės aprašymas</t>
  </si>
  <si>
    <t>Mato vnt.</t>
  </si>
  <si>
    <r>
      <t>Pateikiamas siūlomos Prekės gamintojas ir modelis
(</t>
    </r>
    <r>
      <rPr>
        <b/>
        <sz val="9"/>
        <color rgb="FFFF0000"/>
        <rFont val="Times New Roman"/>
        <family val="1"/>
        <charset val="186"/>
      </rPr>
      <t>pildo Tiekėjas</t>
    </r>
    <r>
      <rPr>
        <b/>
        <sz val="9"/>
        <color theme="1"/>
        <rFont val="Times New Roman"/>
        <family val="1"/>
        <charset val="186"/>
      </rPr>
      <t>)</t>
    </r>
  </si>
  <si>
    <r>
      <t>Pateikiamas siūlomos Prekės parametrai atitinkantys minimalius techninių sąlygų parametrų reikalavimus
(</t>
    </r>
    <r>
      <rPr>
        <b/>
        <sz val="9"/>
        <color rgb="FFFF0000"/>
        <rFont val="Times New Roman"/>
        <family val="1"/>
        <charset val="186"/>
      </rPr>
      <t>pildo Tiekėjas</t>
    </r>
    <r>
      <rPr>
        <b/>
        <sz val="9"/>
        <color theme="1"/>
        <rFont val="Times New Roman"/>
        <family val="1"/>
        <charset val="186"/>
      </rPr>
      <t>)</t>
    </r>
  </si>
  <si>
    <t>SIŪLOMOS NUOLAIDOS PREKIŲ GRUPĖMS</t>
  </si>
  <si>
    <t>6.1 lentelė</t>
  </si>
  <si>
    <t>6.2 lentelė</t>
  </si>
  <si>
    <t>kainos (a), (b) ir (c) įrašomos į pasiūlymo formos (2 priedo) 1 lentelę</t>
  </si>
  <si>
    <t>Prekių rūšis</t>
  </si>
  <si>
    <t>1.</t>
  </si>
  <si>
    <t>Įvairios ličio baterijos, šarminės baterijos, įkraunamos baterijos, akumuliatorinės baterijos, akumuliatorius</t>
  </si>
  <si>
    <t>2.</t>
  </si>
  <si>
    <t>Elektros lemputės, Led juostos ir priedai, automobilių apšvietimas, apšvietimo valdymas, šviesos diodų profiliai ir priedai, vidinis apšvietimas, lauko apšvietimas</t>
  </si>
  <si>
    <t>3.</t>
  </si>
  <si>
    <t>Daugiagysliai kabeliai, juostiniai kabeliai, kabeliai garso ir vaizdo signalams, kabeliai duomenų perdavimui, kabeliai matavimo prietaisams, maitinimo kabeliai, HDMI kabeliai, ilgintuvai, keitikliai ir adapteriai, jungiamieji bendraašiai, USB kabeliai, Micro USB kabeliai</t>
  </si>
  <si>
    <t>4.</t>
  </si>
  <si>
    <t>Elektrotechninės juostos, tvirtinimo juostos, universalios juostos, klijai, rašikliai, markeriai, universalios tepimo priemonės, universalios valymo ir tepimo priemonės, dujos lituoklių pildymui</t>
  </si>
  <si>
    <t>5.</t>
  </si>
  <si>
    <t xml:space="preserve">Nuėmikliai laidams ir kabeliams, suveržimo įrankiai, veržliarakčiai, veržliarakčių rinkiniai, litavimas, pincetai, magnetai, klijų pistoletai, karšto oro pistoletai, antistatinė apsauga, atsuktuvai, keraminiai atsuktuvai, , atsuktuvo antgaliai, žnyplės, žirklės, peiliai </t>
  </si>
  <si>
    <t>6.</t>
  </si>
  <si>
    <t xml:space="preserve">Kondensatoriai, potenciometrai, rezistoriai, saugikliai, puslaidininkai, radiatoriai, relės, elektros instaliacija, jungikliai, mygtukai, AC ventiliatoriai, DC ventiliatoriai, LED aušinimas, ventiliatorių priedai,  priedai, herkoniai kontaktai, jutikliai, kojiniai jungikliai, mikro jungikliai, galinės padėties jungikliai. </t>
  </si>
  <si>
    <t>Siūloma nuolaida, proc.</t>
  </si>
  <si>
    <t>Nuolaidų suma, kuri bus naudojama vertinimui</t>
  </si>
  <si>
    <t>SIŪLOMOS PREKĖS IR ĮKAINIAI</t>
  </si>
  <si>
    <t>įrašoma į pasiūlymo formos (2 priedo) 2 lentelę</t>
  </si>
  <si>
    <t>Pasiūlymo formoje (2, 6 prieduose) kaina ir įkainiai turi būti skaičiuojami tikslumo lygiu iki šimtųjų dalių (t. y. du skaičiai po kablelio). Vertinant pasiūlymus ir sudarant sutartį bus laikoma, kad įkainiai yra Perkančiojo subjekto pateiktoje Excel formoje (Siūlomų Prekių, kainų, nuolaidų lentelėje (6 priede)) matomos įkainių reikšmės, automatiškai suapvalintos iki dviejų skaičių po kablelio tikslumu. Perkančiojo subjekto atliekamam pasiūlymų vertinimui neturės reikšmės tiekėjo įvesta faktinė įkainio skaitinė reikšmė (skaičiai po kablelio) Excel langelyje, jeigu ji nėra matoma po automatinio apvalinimo, t.y. reikšmę turės tik įkainiai suapvalinti šiame punkte nustatytu tikslumu. Jeigu dėl automatinio apvalinimo įkainis Excel formoje (6 priede) taps lygus 0,00 Eur, bus laikoma, kad tiekėjas pasiūlė tokį (nulinį) įkainį ir sudarius sutartį tiekėjas turės tiekti Prekes už 0,00 Eur.</t>
  </si>
  <si>
    <r>
      <t xml:space="preserve">6 priedas </t>
    </r>
    <r>
      <rPr>
        <sz val="11"/>
        <color theme="1"/>
        <rFont val="Times New Roman"/>
        <family val="1"/>
        <charset val="186"/>
      </rPr>
      <t>( 1 ir 2 lentelės)</t>
    </r>
  </si>
  <si>
    <r>
      <t xml:space="preserve">ELEKTRONIKOS PREKIŲ, ĮRANKIŲ IR CHEMIJOS PRODUKTŲ  PIRKIMO </t>
    </r>
    <r>
      <rPr>
        <b/>
        <sz val="11"/>
        <color rgb="FF00B0F0"/>
        <rFont val="Times New Roman"/>
        <family val="1"/>
        <charset val="186"/>
      </rPr>
      <t>SIŪLOMŲ PREKIŲ, KAINŲ, NUOLAIDŲ LENTELĖ</t>
    </r>
  </si>
  <si>
    <t>1. Baterijos ir įkraunami elementai</t>
  </si>
  <si>
    <r>
      <rPr>
        <b/>
        <u/>
        <sz val="9"/>
        <color rgb="FFC00000"/>
        <rFont val="Times New Roman"/>
        <family val="1"/>
        <charset val="186"/>
      </rPr>
      <t>Pastaba</t>
    </r>
    <r>
      <rPr>
        <b/>
        <sz val="9"/>
        <color rgb="FFC00000"/>
        <rFont val="Times New Roman"/>
        <family val="1"/>
        <charset val="186"/>
      </rPr>
      <t>. Pagal Techninę specifikaciją</t>
    </r>
  </si>
  <si>
    <t>1.1.</t>
  </si>
  <si>
    <t>Ličio baterija</t>
  </si>
  <si>
    <t>1.2.</t>
  </si>
  <si>
    <t>Šarminė baterija</t>
  </si>
  <si>
    <t>1.3.</t>
  </si>
  <si>
    <t>Įkraunamos baterijos</t>
  </si>
  <si>
    <t>1.4.</t>
  </si>
  <si>
    <t>Akumuliatorius</t>
  </si>
  <si>
    <t>FR6 (AA) L91 1.5V</t>
  </si>
  <si>
    <t>LR03 (MN2400/AAA) 1.5V  (4vnt pakuotėje)</t>
  </si>
  <si>
    <t>1604 9V 400mAh (Li-Ion 3.7Wh) su USB-C lizdu.</t>
  </si>
  <si>
    <t>R6 (AA) 1.2V 2100mAh Ni-Mh</t>
  </si>
  <si>
    <t>2. Apšvietimo įranga</t>
  </si>
  <si>
    <t>2.1.</t>
  </si>
  <si>
    <t>LED juosta</t>
  </si>
  <si>
    <t>2.2.</t>
  </si>
  <si>
    <t>2.3.</t>
  </si>
  <si>
    <t>24V 16W/m nehermetiška IP20 neutraliai balta 4000K 120LED/m 115lm/W</t>
  </si>
  <si>
    <t>24V 16W/m nehermetiška IP20 šiltai balta 3000K 120LED/m 115lm/W</t>
  </si>
  <si>
    <t>12V 14.4W/m hermetiška IP67, T formos, šiltai balta 3000K 115lm/W</t>
  </si>
  <si>
    <t>3. Laidai ir kabeliai</t>
  </si>
  <si>
    <t>3.1.</t>
  </si>
  <si>
    <t>Kabelis</t>
  </si>
  <si>
    <t>3.2.</t>
  </si>
  <si>
    <t>Laidas</t>
  </si>
  <si>
    <t>3.3.</t>
  </si>
  <si>
    <t>3.4.</t>
  </si>
  <si>
    <t>3.5.</t>
  </si>
  <si>
    <t>3.6.</t>
  </si>
  <si>
    <t>3.7.</t>
  </si>
  <si>
    <t>3.8.</t>
  </si>
  <si>
    <t>Varinė lakuota viela</t>
  </si>
  <si>
    <t>3.9.</t>
  </si>
  <si>
    <t>3.10.</t>
  </si>
  <si>
    <t>FTP CAT6 4x2x0.5mm, daugiagyslis, varinis</t>
  </si>
  <si>
    <t>1x0.5mm² rudas LgY 300/500V 70*C RoHS</t>
  </si>
  <si>
    <t>1x0.75mm² geltonas-žalias LgY 300/500V 70*C RoHS</t>
  </si>
  <si>
    <t>1x2.5mm² raudonas LgY 300/500V 70*C RoHS</t>
  </si>
  <si>
    <t>1x0.5mm² mėlynas LgY 300/500V 70*C RoHS</t>
  </si>
  <si>
    <t>1x0.75mm² geltonas LgY 300/500V 70*C RoHS</t>
  </si>
  <si>
    <t>1x0.75mm² rudas LgY 300/500V 70*C RoHS</t>
  </si>
  <si>
    <t>Ø0.71mm ritėje 500g</t>
  </si>
  <si>
    <t>Ø0.9mm ritėje 500g</t>
  </si>
  <si>
    <t>Ø1,6mm ritėje</t>
  </si>
  <si>
    <t>4. Cheminės medžiagos</t>
  </si>
  <si>
    <t>4.1.</t>
  </si>
  <si>
    <t>Priemonė skirta aptikti dujų nutekėjimus</t>
  </si>
  <si>
    <t>4.2.</t>
  </si>
  <si>
    <t>Tepalas kontaktų tepimui ir apsaugai nuo korozijos</t>
  </si>
  <si>
    <t>4.3.</t>
  </si>
  <si>
    <t>Universali valymo ir tepimo priemonė</t>
  </si>
  <si>
    <t>4.4.</t>
  </si>
  <si>
    <t>Kontaktų ploviklis, skirtas nuvalyti ištirpintus oksidus</t>
  </si>
  <si>
    <t>4.5.</t>
  </si>
  <si>
    <t>Apsauginis akrilinis lakas plokščių padengimui</t>
  </si>
  <si>
    <t>Gr. 520ml / Net 400ml</t>
  </si>
  <si>
    <t>200ml (aerozolinis)</t>
  </si>
  <si>
    <t>200ml (aeozolinė)</t>
  </si>
  <si>
    <t>400ml (aerozolinis)</t>
  </si>
  <si>
    <t>5. Įrankiai, montavimo medžiagos ir elektronikos komponentai</t>
  </si>
  <si>
    <t>5.1.</t>
  </si>
  <si>
    <t>Lydmetalis</t>
  </si>
  <si>
    <t>5.2.</t>
  </si>
  <si>
    <t>Išlitavimo juosta</t>
  </si>
  <si>
    <t>5.3.</t>
  </si>
  <si>
    <t>Fliuso gelis</t>
  </si>
  <si>
    <t>5.4.</t>
  </si>
  <si>
    <t>Fliusas</t>
  </si>
  <si>
    <t>5.5.</t>
  </si>
  <si>
    <t>5.6.</t>
  </si>
  <si>
    <t>Pintas apsauginis kembrikas</t>
  </si>
  <si>
    <t>5.7.</t>
  </si>
  <si>
    <t>Kabelio dirželio laikiklis</t>
  </si>
  <si>
    <t>5.8.</t>
  </si>
  <si>
    <t>Laikikliai</t>
  </si>
  <si>
    <t>5.9.</t>
  </si>
  <si>
    <t>Sujungimo kaladėlė</t>
  </si>
  <si>
    <t>SN100C - SnCu0,7NiGe 1.00mm 500g su fliusu</t>
  </si>
  <si>
    <t>0.8mm x 1.6m.</t>
  </si>
  <si>
    <t>RMA 10ml.</t>
  </si>
  <si>
    <t>nerūdijančio plieno gaminių litavimui, 1000ml.</t>
  </si>
  <si>
    <t>su kanifolija,100ml.</t>
  </si>
  <si>
    <t>25mm. Darbinė temp. -50°C iki +150°C Atsparus chemikalams ir dilimui.</t>
  </si>
  <si>
    <t>lipnus 12.7x12.7 baltas</t>
  </si>
  <si>
    <t>prisukami laido dirželiui, 30x15, juoda (100 vnt.).</t>
  </si>
  <si>
    <t>12k. 2.5-16mm² laidui</t>
  </si>
  <si>
    <t>5.10.</t>
  </si>
  <si>
    <t>Kontaktas</t>
  </si>
  <si>
    <t>5.11.</t>
  </si>
  <si>
    <t>Kištukas</t>
  </si>
  <si>
    <t>5.12.</t>
  </si>
  <si>
    <t>Lizdas</t>
  </si>
  <si>
    <t>5.13.</t>
  </si>
  <si>
    <t>Kilpa</t>
  </si>
  <si>
    <t>5.14.</t>
  </si>
  <si>
    <t>5.15.</t>
  </si>
  <si>
    <t>5.16.</t>
  </si>
  <si>
    <t>5.17.</t>
  </si>
  <si>
    <t>5.18.</t>
  </si>
  <si>
    <t>Jungties komplektas</t>
  </si>
  <si>
    <t>5.19.</t>
  </si>
  <si>
    <t>5.20.</t>
  </si>
  <si>
    <t>5.21.</t>
  </si>
  <si>
    <t>Kontaktas - lizdas</t>
  </si>
  <si>
    <t>5.22.</t>
  </si>
  <si>
    <t>5.23.</t>
  </si>
  <si>
    <t>5.24.</t>
  </si>
  <si>
    <t>5.25.</t>
  </si>
  <si>
    <t>Jutiklis induktyvinis cilindrinis neekranuotas</t>
  </si>
  <si>
    <t>5.26.</t>
  </si>
  <si>
    <t>Jutiklis induktyvinis cilindrinis ekranuotas</t>
  </si>
  <si>
    <t>5.27</t>
  </si>
  <si>
    <t>Mygtukas</t>
  </si>
  <si>
    <t>greitam laidų sujungimui su geliu 3 kont. 0.5-1.5 mm nedegus</t>
  </si>
  <si>
    <t>6.3mm mėlynas 1.5-2.5mm² laidui RoHS.</t>
  </si>
  <si>
    <t>4.8mm neizoliuotas mėlynas 1.5-2.5mm² laidui RoHS</t>
  </si>
  <si>
    <t>M10 Ø10.5mm mėlyna 1.5-2.5mm² laidui RoHS</t>
  </si>
  <si>
    <t>greitam laidų sujungimui mėlynas 1.5-2.5mm² laidui RoHS</t>
  </si>
  <si>
    <t>akumuliatoriaus pajungimui (+). Laido storis 10.0-22.0mm²</t>
  </si>
  <si>
    <t>akumuliatoriaus pajungimui (-).  Laido storis 10.0-22.0mm²</t>
  </si>
  <si>
    <t>6.3mm, 2.5mm² laidui</t>
  </si>
  <si>
    <t>SuperSeal 1.5 3 kontaktų</t>
  </si>
  <si>
    <t>SuperSeal 1.5 4 kontaktų</t>
  </si>
  <si>
    <t>NSR 2.54mm AWG22-28 RoHS</t>
  </si>
  <si>
    <t>Superseal jungčiai RoHS</t>
  </si>
  <si>
    <t>4.2mm AWG22-24 RoHS</t>
  </si>
  <si>
    <t>6.3mm su fiksacija 2.5mm² laidui</t>
  </si>
  <si>
    <t>6.3mm su fiksacija 2.5mm laidui</t>
  </si>
  <si>
    <t>M30 PNP NC, 2m kabelis.</t>
  </si>
  <si>
    <t>M18 PNP NO, 2m kabelis.</t>
  </si>
  <si>
    <t>OFF-(ON) nefiks, 2k. 3A/125VAC M12, raudonu mygtuku</t>
  </si>
  <si>
    <t>6. Aktyvieji ir pasyvieji  elektronikos komponentai</t>
  </si>
  <si>
    <t>6.1.</t>
  </si>
  <si>
    <t>Keitiklis</t>
  </si>
  <si>
    <t>6.2.</t>
  </si>
  <si>
    <t>6.3.</t>
  </si>
  <si>
    <t>Rezistorius</t>
  </si>
  <si>
    <t>6.4.</t>
  </si>
  <si>
    <t>6.5.</t>
  </si>
  <si>
    <t>6.6.</t>
  </si>
  <si>
    <t>6.7.</t>
  </si>
  <si>
    <t>6.8.</t>
  </si>
  <si>
    <t>6.9.</t>
  </si>
  <si>
    <t>6.10.</t>
  </si>
  <si>
    <t>6.11.</t>
  </si>
  <si>
    <t>Kondensatorius elek.</t>
  </si>
  <si>
    <t>6.12.</t>
  </si>
  <si>
    <t>Kondensatorius</t>
  </si>
  <si>
    <t>6.13.</t>
  </si>
  <si>
    <t>6.14.</t>
  </si>
  <si>
    <t>Stabilitronas</t>
  </si>
  <si>
    <t>6.15.</t>
  </si>
  <si>
    <t>Optronas</t>
  </si>
  <si>
    <t>6.16.</t>
  </si>
  <si>
    <t>Diodas</t>
  </si>
  <si>
    <t>6.17.</t>
  </si>
  <si>
    <t>6.18.</t>
  </si>
  <si>
    <t>Diodas šviesos</t>
  </si>
  <si>
    <t>6.19.</t>
  </si>
  <si>
    <t>Šotki diodas</t>
  </si>
  <si>
    <t>6.20.</t>
  </si>
  <si>
    <t>Tranzistorius</t>
  </si>
  <si>
    <t>6.21.</t>
  </si>
  <si>
    <t>6.22.</t>
  </si>
  <si>
    <t>6.23.</t>
  </si>
  <si>
    <t>6.24.</t>
  </si>
  <si>
    <t>Stiprintuvas</t>
  </si>
  <si>
    <t>6.25.</t>
  </si>
  <si>
    <t>Filtras</t>
  </si>
  <si>
    <t>6.26.</t>
  </si>
  <si>
    <t>6.27.</t>
  </si>
  <si>
    <t>Mikrosaugiklis</t>
  </si>
  <si>
    <t>6.28.</t>
  </si>
  <si>
    <t>DC/DC; 5W; Uin: 18÷36VDC; Uout: 12VDC; Uout2: -12VDC;</t>
  </si>
  <si>
    <t>DC/DC; 1W; Uin: 4.5÷5.5VDC; Uout: 12VDC; Iout: 80mA;</t>
  </si>
  <si>
    <t>MOR 5,6Om 2W 5x12mm  5%</t>
  </si>
  <si>
    <t>RM3101 1kOM 0805 5%</t>
  </si>
  <si>
    <t>RM510 100 kOm 1206 5%</t>
  </si>
  <si>
    <t>MOR 82 kOm 2W 5X12mm 5%</t>
  </si>
  <si>
    <t>SMD 180 Om 1206 5%</t>
  </si>
  <si>
    <t>2W 68K 5%</t>
  </si>
  <si>
    <t>5W 360R</t>
  </si>
  <si>
    <t>5W 33 OM -keramika</t>
  </si>
  <si>
    <t>22uF 16V tantalinis</t>
  </si>
  <si>
    <t>1,0uF 63V MKS4 RM7,5mm.</t>
  </si>
  <si>
    <t>15uF 16V tantalinis</t>
  </si>
  <si>
    <t>SMD 410mW; 15V</t>
  </si>
  <si>
    <t>SFH615A-2</t>
  </si>
  <si>
    <t>100V 0,2A DO35</t>
  </si>
  <si>
    <t>SMD 85V; 0,215A</t>
  </si>
  <si>
    <t>5mm. mėlynas 15" 1200mcd</t>
  </si>
  <si>
    <t>SR1100, 1A, 100V, DO-41</t>
  </si>
  <si>
    <t>NPN-Darl 100V 8A 60W TO220</t>
  </si>
  <si>
    <t>NPN 80V 1A 0,8W B:40-250 BC639 TO92</t>
  </si>
  <si>
    <t>NPN 40V 0,6A 0,625W B:100 2N222A-300 TO92</t>
  </si>
  <si>
    <t xml:space="preserve">  IRF3910TRPBF-MOSFET 100V 16A</t>
  </si>
  <si>
    <t>LM2902N DIP14</t>
  </si>
  <si>
    <t>u LFD21868MMF1D38 X371218</t>
  </si>
  <si>
    <t>APTGT3000SK170G  X1A818</t>
  </si>
  <si>
    <t>0,25A</t>
  </si>
  <si>
    <t>P-FET 60V 1.6A 1.3W 0.28Ohm DIP-4</t>
  </si>
  <si>
    <t xml:space="preserve">Viso prekių 
preliminaraus kiekio kaina, Eur be PVM </t>
  </si>
  <si>
    <r>
      <t xml:space="preserve">Tiekėjas privalo kiekvienai siūlomai Prekių grupei pasiūlyti </t>
    </r>
    <r>
      <rPr>
        <b/>
        <sz val="10"/>
        <color rgb="FFFF0000"/>
        <rFont val="Times New Roman"/>
        <family val="1"/>
        <charset val="186"/>
      </rPr>
      <t>ne mažesnę kaip 1% nuolaidą</t>
    </r>
    <r>
      <rPr>
        <sz val="10"/>
        <color rgb="FFFF0000"/>
        <rFont val="Times New Roman"/>
        <family val="1"/>
        <charset val="186"/>
      </rPr>
      <t xml:space="preserve"> nuo atitinkamos Prekių grupės įkainių sumos (be PVM). </t>
    </r>
    <r>
      <rPr>
        <b/>
        <sz val="10"/>
        <color rgb="FFFF0000"/>
        <rFont val="Times New Roman"/>
        <family val="1"/>
        <charset val="186"/>
      </rPr>
      <t>Jei bent vienai Prekių grupei taikoma nuolaida yra mažesnė nei 1 % (arba nenurodoma), toks Pasiūlymas</t>
    </r>
    <r>
      <rPr>
        <sz val="10"/>
        <color rgb="FFFF0000"/>
        <rFont val="Times New Roman"/>
        <family val="1"/>
        <charset val="186"/>
      </rPr>
      <t xml:space="preserve"> laikomas neatitinkančiu Pirkimo sąlygų reikalavimų ir yra</t>
    </r>
    <r>
      <rPr>
        <b/>
        <sz val="10"/>
        <color rgb="FFFF0000"/>
        <rFont val="Times New Roman"/>
        <family val="1"/>
        <charset val="186"/>
      </rPr>
      <t xml:space="preserve"> atmetamas be tolimesnio vertinimo. </t>
    </r>
    <r>
      <rPr>
        <b/>
        <u/>
        <sz val="10"/>
        <color rgb="FFFF0000"/>
        <rFont val="Times New Roman"/>
        <family val="1"/>
        <charset val="186"/>
      </rPr>
      <t xml:space="preserve">Nuolaida turi būti teigiama – </t>
    </r>
    <r>
      <rPr>
        <u/>
        <sz val="10"/>
        <color rgb="FFFF0000"/>
        <rFont val="Times New Roman"/>
        <family val="1"/>
        <charset val="186"/>
      </rPr>
      <t>neleidžiama siūlyti antkainio (t. y. nuolaidos &lt; 0 %).</t>
    </r>
  </si>
  <si>
    <t>vnt.</t>
  </si>
  <si>
    <t>pakuotė</t>
  </si>
  <si>
    <t>m</t>
  </si>
  <si>
    <r>
      <t xml:space="preserve">Preliminarus kiekis, </t>
    </r>
    <r>
      <rPr>
        <b/>
        <u/>
        <sz val="8"/>
        <color rgb="FFFF0000"/>
        <rFont val="Times New Roman"/>
        <family val="1"/>
        <charset val="186"/>
      </rPr>
      <t>skirtas pasiūlymų palyginimui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</si>
</sst>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34" x14ac:knownFonts="1">
    <font>
      <sz val="11"/>
      <color theme="1"/>
      <name val="Calibri"/>
      <family val="2"/>
      <charset val="186"/>
      <scheme val="minor"/>
    </font>
    <font>
      <b/>
      <sz val="11"/>
      <color theme="1"/>
      <name val="Calibri"/>
      <family val="2"/>
      <charset val="186"/>
      <scheme val="minor"/>
    </font>
    <font>
      <b/>
      <sz val="10"/>
      <color theme="1"/>
      <name val="Times New Roman"/>
      <family val="1"/>
      <charset val="186"/>
    </font>
    <font>
      <b/>
      <sz val="11"/>
      <color theme="1"/>
      <name val="Times New Roman"/>
      <family val="1"/>
      <charset val="186"/>
    </font>
    <font>
      <b/>
      <i/>
      <sz val="10"/>
      <color theme="1"/>
      <name val="Calibri"/>
      <family val="2"/>
      <charset val="186"/>
      <scheme val="minor"/>
    </font>
    <font>
      <sz val="11"/>
      <color theme="1"/>
      <name val="Times New Roman"/>
      <family val="1"/>
      <charset val="186"/>
    </font>
    <font>
      <b/>
      <sz val="9"/>
      <color theme="1"/>
      <name val="Times New Roman"/>
      <family val="1"/>
      <charset val="186"/>
    </font>
    <font>
      <b/>
      <i/>
      <sz val="11"/>
      <color theme="1"/>
      <name val="Calibri"/>
      <family val="2"/>
      <charset val="186"/>
      <scheme val="minor"/>
    </font>
    <font>
      <b/>
      <sz val="9"/>
      <color rgb="FFFF0000"/>
      <name val="Times New Roman"/>
      <family val="1"/>
      <charset val="186"/>
    </font>
    <font>
      <sz val="10"/>
      <color theme="1"/>
      <name val="Times New Roman"/>
      <family val="1"/>
    </font>
    <font>
      <sz val="10"/>
      <color theme="1"/>
      <name val="Times New Roman"/>
      <family val="1"/>
      <charset val="186"/>
    </font>
    <font>
      <b/>
      <u/>
      <sz val="8"/>
      <color rgb="FFFF0000"/>
      <name val="Times New Roman"/>
      <family val="1"/>
      <charset val="186"/>
    </font>
    <font>
      <sz val="10"/>
      <color rgb="FF000000"/>
      <name val="Times New Roman"/>
      <family val="1"/>
      <charset val="186"/>
    </font>
    <font>
      <b/>
      <sz val="11"/>
      <color theme="1"/>
      <name val="Calibri"/>
      <family val="2"/>
      <charset val="186"/>
    </font>
    <font>
      <sz val="9.5"/>
      <color theme="1"/>
      <name val="Times New Roman"/>
      <family val="1"/>
    </font>
    <font>
      <b/>
      <sz val="9"/>
      <color rgb="FF00B0F0"/>
      <name val="Times New Roman"/>
      <family val="1"/>
      <charset val="186"/>
    </font>
    <font>
      <b/>
      <sz val="11"/>
      <color rgb="FFFF0000"/>
      <name val="Times New Roman"/>
      <family val="1"/>
      <charset val="186"/>
    </font>
    <font>
      <b/>
      <sz val="10"/>
      <color rgb="FFC00000"/>
      <name val="Times New Roman"/>
      <family val="1"/>
      <charset val="186"/>
    </font>
    <font>
      <b/>
      <sz val="11"/>
      <color rgb="FF000000"/>
      <name val="Times New Roman"/>
      <family val="1"/>
      <charset val="186"/>
    </font>
    <font>
      <b/>
      <sz val="9"/>
      <color rgb="FFC00000"/>
      <name val="Times New Roman"/>
      <family val="1"/>
      <charset val="186"/>
    </font>
    <font>
      <b/>
      <u/>
      <sz val="9"/>
      <color rgb="FFC00000"/>
      <name val="Times New Roman"/>
      <family val="1"/>
      <charset val="186"/>
    </font>
    <font>
      <i/>
      <sz val="10"/>
      <color rgb="FF00B0F0"/>
      <name val="Times New Roman"/>
      <family val="1"/>
      <charset val="186"/>
    </font>
    <font>
      <i/>
      <sz val="9"/>
      <color rgb="FF00B0F0"/>
      <name val="Times New Roman"/>
      <family val="1"/>
      <charset val="186"/>
    </font>
    <font>
      <sz val="10"/>
      <color rgb="FFFF0000"/>
      <name val="Times New Roman"/>
      <family val="1"/>
      <charset val="186"/>
    </font>
    <font>
      <b/>
      <sz val="10"/>
      <color rgb="FFFF0000"/>
      <name val="Times New Roman"/>
      <family val="1"/>
      <charset val="186"/>
    </font>
    <font>
      <b/>
      <u/>
      <sz val="10"/>
      <color rgb="FFFF0000"/>
      <name val="Times New Roman"/>
      <family val="1"/>
      <charset val="186"/>
    </font>
    <font>
      <b/>
      <sz val="10"/>
      <color rgb="FF000000"/>
      <name val="Times New Roman"/>
      <family val="1"/>
      <charset val="186"/>
    </font>
    <font>
      <sz val="8.5"/>
      <color rgb="FF7030A0"/>
      <name val="Calibri"/>
      <family val="2"/>
      <charset val="186"/>
      <scheme val="minor"/>
    </font>
    <font>
      <b/>
      <sz val="11"/>
      <color rgb="FF00B0F0"/>
      <name val="Times New Roman"/>
      <family val="1"/>
      <charset val="186"/>
    </font>
    <font>
      <u/>
      <sz val="10"/>
      <color theme="1"/>
      <name val="Times New Roman"/>
      <family val="1"/>
      <charset val="186"/>
    </font>
    <font>
      <sz val="9.5"/>
      <color theme="1"/>
      <name val="Times New Roman"/>
      <family val="1"/>
      <charset val="186"/>
    </font>
    <font>
      <u/>
      <sz val="10"/>
      <color rgb="FFFF0000"/>
      <name val="Times New Roman"/>
      <family val="1"/>
      <charset val="186"/>
    </font>
    <font>
      <b/>
      <sz val="9"/>
      <color rgb="FF000000"/>
      <name val="Times New Roman"/>
      <family val="1"/>
      <charset val="186"/>
    </font>
    <font>
      <sz val="9"/>
      <color theme="1"/>
      <name val="Times New Roman"/>
      <family val="1"/>
      <charset val="186"/>
    </font>
  </fonts>
  <fills count="9">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rgb="FFFFFF99"/>
        <bgColor indexed="64"/>
      </patternFill>
    </fill>
    <fill>
      <patternFill patternType="solid">
        <fgColor rgb="FFE7E6E6"/>
        <bgColor indexed="64"/>
      </patternFill>
    </fill>
    <fill>
      <patternFill patternType="solid">
        <fgColor rgb="FFFFFFFF"/>
        <bgColor indexed="64"/>
      </patternFill>
    </fill>
    <fill>
      <patternFill patternType="solid">
        <fgColor theme="6" tint="0.79998168889431442"/>
        <bgColor indexed="64"/>
      </patternFill>
    </fill>
    <fill>
      <patternFill patternType="solid">
        <fgColor theme="8"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96">
    <xf numFmtId="0" fontId="0" fillId="0" borderId="0" xfId="0"/>
    <xf numFmtId="4" fontId="3" fillId="0" borderId="0" xfId="0" applyNumberFormat="1" applyFont="1" applyAlignment="1" applyProtection="1">
      <alignment horizontal="center" vertical="center"/>
      <protection locked="0"/>
    </xf>
    <xf numFmtId="0" fontId="0" fillId="0" borderId="0" xfId="0" applyAlignment="1" applyProtection="1">
      <alignment horizontal="center"/>
      <protection locked="0"/>
    </xf>
    <xf numFmtId="4" fontId="5" fillId="4" borderId="1" xfId="0" applyNumberFormat="1" applyFont="1" applyFill="1" applyBorder="1" applyAlignment="1" applyProtection="1">
      <alignment horizontal="right" vertical="center" indent="1"/>
      <protection locked="0"/>
    </xf>
    <xf numFmtId="0" fontId="3" fillId="0" borderId="16" xfId="0" applyFont="1" applyBorder="1" applyAlignment="1" applyProtection="1">
      <alignment horizontal="center" vertical="center" wrapText="1"/>
      <protection locked="0"/>
    </xf>
    <xf numFmtId="0" fontId="6" fillId="2" borderId="17" xfId="0" applyFont="1" applyFill="1" applyBorder="1" applyAlignment="1" applyProtection="1">
      <alignment horizontal="center" vertical="center" wrapText="1"/>
      <protection locked="0"/>
    </xf>
    <xf numFmtId="0" fontId="3" fillId="3" borderId="0" xfId="0" applyFont="1" applyFill="1" applyAlignment="1" applyProtection="1">
      <alignment horizontal="center" vertical="center" wrapText="1"/>
      <protection locked="0"/>
    </xf>
    <xf numFmtId="0" fontId="5" fillId="0" borderId="0" xfId="0" applyFont="1" applyAlignment="1" applyProtection="1">
      <alignment horizontal="center"/>
      <protection locked="0"/>
    </xf>
    <xf numFmtId="0" fontId="4" fillId="2" borderId="35" xfId="0" applyFont="1" applyFill="1" applyBorder="1" applyAlignment="1" applyProtection="1">
      <alignment horizontal="center" vertical="center"/>
      <protection locked="0"/>
    </xf>
    <xf numFmtId="4" fontId="5" fillId="4" borderId="19" xfId="0" applyNumberFormat="1" applyFont="1" applyFill="1" applyBorder="1" applyAlignment="1" applyProtection="1">
      <alignment horizontal="right" vertical="center" indent="1"/>
      <protection locked="0"/>
    </xf>
    <xf numFmtId="4" fontId="5" fillId="8" borderId="1" xfId="0" applyNumberFormat="1" applyFont="1" applyFill="1" applyBorder="1" applyAlignment="1" applyProtection="1">
      <alignment horizontal="right" vertical="center" indent="1"/>
      <protection locked="0"/>
    </xf>
    <xf numFmtId="4" fontId="30" fillId="8" borderId="1" xfId="0" applyNumberFormat="1" applyFont="1" applyFill="1" applyBorder="1" applyAlignment="1" applyProtection="1">
      <alignment horizontal="center" vertical="center" wrapText="1"/>
      <protection locked="0"/>
    </xf>
    <xf numFmtId="4" fontId="30" fillId="0" borderId="1" xfId="0" applyNumberFormat="1" applyFont="1" applyBorder="1" applyAlignment="1" applyProtection="1">
      <alignment horizontal="center" vertical="center" wrapText="1"/>
      <protection locked="0"/>
    </xf>
    <xf numFmtId="0" fontId="1" fillId="0" borderId="0" xfId="0" applyFont="1" applyProtection="1">
      <protection locked="0"/>
    </xf>
    <xf numFmtId="0" fontId="0" fillId="0" borderId="0" xfId="0" applyProtection="1">
      <protection locked="0"/>
    </xf>
    <xf numFmtId="0" fontId="3" fillId="0" borderId="0" xfId="0" applyFont="1" applyAlignment="1" applyProtection="1">
      <alignment horizontal="center" vertical="center" wrapText="1"/>
      <protection locked="0"/>
    </xf>
    <xf numFmtId="0" fontId="17" fillId="0" borderId="18" xfId="0" applyFont="1" applyBorder="1" applyAlignment="1" applyProtection="1">
      <alignment vertical="center" wrapText="1"/>
      <protection locked="0"/>
    </xf>
    <xf numFmtId="0" fontId="16" fillId="7" borderId="16" xfId="0" applyFont="1" applyFill="1" applyBorder="1" applyAlignment="1" applyProtection="1">
      <alignment vertical="top"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6" fillId="2" borderId="23" xfId="0" applyFont="1" applyFill="1" applyBorder="1" applyAlignment="1" applyProtection="1">
      <alignment horizontal="center" vertical="center" wrapText="1"/>
      <protection locked="0"/>
    </xf>
    <xf numFmtId="0" fontId="7" fillId="2" borderId="32" xfId="0" applyFont="1" applyFill="1" applyBorder="1" applyAlignment="1" applyProtection="1">
      <alignment horizontal="center" vertical="center"/>
      <protection locked="0"/>
    </xf>
    <xf numFmtId="0" fontId="4" fillId="2" borderId="33" xfId="0" applyFont="1" applyFill="1" applyBorder="1" applyAlignment="1" applyProtection="1">
      <alignment horizontal="center" vertical="center"/>
      <protection locked="0"/>
    </xf>
    <xf numFmtId="0" fontId="4" fillId="2" borderId="34" xfId="0" applyFont="1" applyFill="1" applyBorder="1" applyAlignment="1" applyProtection="1">
      <alignment horizontal="center" vertical="center"/>
      <protection locked="0"/>
    </xf>
    <xf numFmtId="4" fontId="30" fillId="8" borderId="1" xfId="0" applyNumberFormat="1" applyFont="1" applyFill="1" applyBorder="1" applyAlignment="1" applyProtection="1">
      <alignment horizontal="right" vertical="center" indent="1"/>
      <protection locked="0"/>
    </xf>
    <xf numFmtId="0" fontId="10" fillId="0" borderId="0" xfId="0" applyFont="1" applyAlignment="1" applyProtection="1">
      <alignment horizontal="center" vertical="center"/>
      <protection locked="0"/>
    </xf>
    <xf numFmtId="3" fontId="5" fillId="0" borderId="0" xfId="0" applyNumberFormat="1" applyFont="1" applyAlignment="1" applyProtection="1">
      <alignment horizontal="center" vertical="center"/>
      <protection locked="0"/>
    </xf>
    <xf numFmtId="3" fontId="10" fillId="0" borderId="0" xfId="0" applyNumberFormat="1" applyFont="1" applyAlignment="1" applyProtection="1">
      <alignment horizontal="center" vertical="center"/>
      <protection locked="0"/>
    </xf>
    <xf numFmtId="0" fontId="10" fillId="0" borderId="1" xfId="0" applyFont="1" applyBorder="1" applyAlignment="1" applyProtection="1">
      <alignment horizontal="center" vertical="center" wrapText="1"/>
      <protection locked="0"/>
    </xf>
    <xf numFmtId="4" fontId="30" fillId="0" borderId="1" xfId="0" applyNumberFormat="1" applyFont="1" applyBorder="1" applyAlignment="1" applyProtection="1">
      <alignment horizontal="right" vertical="center" wrapText="1"/>
      <protection locked="0"/>
    </xf>
    <xf numFmtId="4" fontId="30" fillId="8" borderId="1" xfId="0" applyNumberFormat="1" applyFont="1" applyFill="1" applyBorder="1" applyAlignment="1" applyProtection="1">
      <alignment horizontal="right" vertical="center" wrapText="1"/>
      <protection locked="0"/>
    </xf>
    <xf numFmtId="0" fontId="10" fillId="0" borderId="0" xfId="0" applyFont="1" applyAlignment="1" applyProtection="1">
      <alignment horizontal="center" vertical="center" wrapText="1"/>
      <protection locked="0"/>
    </xf>
    <xf numFmtId="0" fontId="2" fillId="0" borderId="0" xfId="0" applyFont="1" applyAlignment="1" applyProtection="1">
      <alignment vertical="center"/>
      <protection locked="0"/>
    </xf>
    <xf numFmtId="0" fontId="5" fillId="0" borderId="0" xfId="0" applyFont="1" applyProtection="1">
      <protection locked="0"/>
    </xf>
    <xf numFmtId="0" fontId="3" fillId="0" borderId="0" xfId="0" applyFont="1" applyProtection="1">
      <protection locked="0"/>
    </xf>
    <xf numFmtId="0" fontId="16" fillId="7" borderId="0" xfId="0" applyFont="1" applyFill="1" applyProtection="1">
      <protection locked="0"/>
    </xf>
    <xf numFmtId="0" fontId="32" fillId="5" borderId="1" xfId="0" applyFont="1" applyFill="1" applyBorder="1" applyAlignment="1" applyProtection="1">
      <alignment horizontal="center" vertical="center" wrapText="1"/>
      <protection locked="0"/>
    </xf>
    <xf numFmtId="0" fontId="18" fillId="0" borderId="0" xfId="0" applyFont="1" applyAlignment="1" applyProtection="1">
      <alignment vertical="center" wrapText="1"/>
      <protection locked="0"/>
    </xf>
    <xf numFmtId="2" fontId="10" fillId="0" borderId="1" xfId="0" applyNumberFormat="1" applyFont="1" applyBorder="1" applyAlignment="1" applyProtection="1">
      <alignment horizontal="center" vertical="center"/>
      <protection locked="0"/>
    </xf>
    <xf numFmtId="0" fontId="22" fillId="0" borderId="0" xfId="0" applyFont="1" applyAlignment="1" applyProtection="1">
      <alignment horizontal="center" wrapText="1"/>
      <protection locked="0"/>
    </xf>
    <xf numFmtId="0" fontId="9" fillId="0" borderId="1" xfId="0" applyFont="1" applyBorder="1" applyAlignment="1">
      <alignment horizontal="center" vertical="center"/>
    </xf>
    <xf numFmtId="0" fontId="14" fillId="0" borderId="1" xfId="0" applyFont="1" applyBorder="1" applyAlignment="1">
      <alignment horizontal="center" wrapText="1"/>
    </xf>
    <xf numFmtId="0" fontId="10"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14" fillId="0" borderId="1" xfId="0" applyFont="1" applyBorder="1" applyAlignment="1">
      <alignment horizontal="center" vertical="center" wrapText="1"/>
    </xf>
    <xf numFmtId="3"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9" fillId="0" borderId="19" xfId="0" applyFont="1" applyBorder="1" applyAlignment="1">
      <alignment horizontal="center" vertical="center"/>
    </xf>
    <xf numFmtId="0" fontId="14" fillId="0" borderId="19" xfId="0" applyFont="1" applyBorder="1" applyAlignment="1">
      <alignment horizontal="center" vertical="center" wrapText="1"/>
    </xf>
    <xf numFmtId="0" fontId="10" fillId="0" borderId="19" xfId="0" applyFont="1" applyBorder="1" applyAlignment="1">
      <alignment horizontal="center" vertical="center" wrapText="1"/>
    </xf>
    <xf numFmtId="4" fontId="5" fillId="0" borderId="1" xfId="0" applyNumberFormat="1" applyFont="1" applyBorder="1" applyAlignment="1">
      <alignment horizontal="right" vertical="center" indent="1"/>
    </xf>
    <xf numFmtId="4" fontId="5" fillId="8" borderId="1" xfId="0" applyNumberFormat="1" applyFont="1" applyFill="1" applyBorder="1" applyAlignment="1">
      <alignment horizontal="right" vertical="center" indent="1"/>
    </xf>
    <xf numFmtId="4" fontId="5" fillId="0" borderId="19" xfId="0" applyNumberFormat="1" applyFont="1" applyBorder="1" applyAlignment="1">
      <alignment horizontal="right" vertical="center" indent="1"/>
    </xf>
    <xf numFmtId="164" fontId="3" fillId="3" borderId="22" xfId="0" applyNumberFormat="1" applyFont="1" applyFill="1" applyBorder="1" applyAlignment="1">
      <alignment vertical="center"/>
    </xf>
    <xf numFmtId="164" fontId="3" fillId="3" borderId="12" xfId="0" applyNumberFormat="1" applyFont="1" applyFill="1" applyBorder="1" applyAlignment="1">
      <alignment vertical="center"/>
    </xf>
    <xf numFmtId="164" fontId="3" fillId="3" borderId="10" xfId="0" applyNumberFormat="1" applyFont="1" applyFill="1" applyBorder="1" applyAlignment="1">
      <alignment vertical="center"/>
    </xf>
    <xf numFmtId="0" fontId="26" fillId="5" borderId="1" xfId="0" applyFont="1" applyFill="1" applyBorder="1" applyAlignment="1">
      <alignment horizontal="center" vertical="center" wrapText="1"/>
    </xf>
    <xf numFmtId="0" fontId="12" fillId="6" borderId="1" xfId="0" applyFont="1" applyFill="1" applyBorder="1" applyAlignment="1">
      <alignment horizontal="justify" vertical="center" wrapText="1"/>
    </xf>
    <xf numFmtId="0" fontId="12" fillId="6" borderId="19" xfId="0" applyFont="1" applyFill="1" applyBorder="1" applyAlignment="1">
      <alignment horizontal="justify" vertical="center" wrapText="1"/>
    </xf>
    <xf numFmtId="0" fontId="5" fillId="0" borderId="13" xfId="0" applyFont="1" applyBorder="1"/>
    <xf numFmtId="2" fontId="3" fillId="0" borderId="30" xfId="0" applyNumberFormat="1" applyFont="1" applyBorder="1" applyAlignment="1">
      <alignment horizontal="center" vertical="center"/>
    </xf>
    <xf numFmtId="0" fontId="3" fillId="3" borderId="31" xfId="0" applyFont="1" applyFill="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2" borderId="25" xfId="0" applyFont="1" applyFill="1" applyBorder="1" applyAlignment="1" applyProtection="1">
      <alignment horizontal="right" vertical="center" wrapText="1"/>
      <protection locked="0"/>
    </xf>
    <xf numFmtId="0" fontId="3" fillId="2" borderId="15" xfId="0" applyFont="1" applyFill="1" applyBorder="1" applyAlignment="1" applyProtection="1">
      <alignment horizontal="right" vertical="center" wrapText="1"/>
      <protection locked="0"/>
    </xf>
    <xf numFmtId="0" fontId="3" fillId="2" borderId="26" xfId="0" applyFont="1" applyFill="1" applyBorder="1" applyAlignment="1" applyProtection="1">
      <alignment horizontal="right" vertical="center" wrapText="1"/>
      <protection locked="0"/>
    </xf>
    <xf numFmtId="0" fontId="3" fillId="2" borderId="2" xfId="0" applyFont="1" applyFill="1" applyBorder="1" applyAlignment="1" applyProtection="1">
      <alignment horizontal="right" vertical="center"/>
      <protection locked="0"/>
    </xf>
    <xf numFmtId="0" fontId="3" fillId="2" borderId="7" xfId="0" applyFont="1" applyFill="1" applyBorder="1" applyAlignment="1" applyProtection="1">
      <alignment horizontal="right" vertical="center"/>
      <protection locked="0"/>
    </xf>
    <xf numFmtId="0" fontId="3" fillId="2" borderId="3" xfId="0" applyFont="1" applyFill="1" applyBorder="1" applyAlignment="1" applyProtection="1">
      <alignment horizontal="right" vertical="center"/>
      <protection locked="0"/>
    </xf>
    <xf numFmtId="0" fontId="3" fillId="2" borderId="27" xfId="0" applyFont="1" applyFill="1" applyBorder="1" applyAlignment="1" applyProtection="1">
      <alignment horizontal="right" vertical="center" wrapText="1"/>
      <protection locked="0"/>
    </xf>
    <xf numFmtId="0" fontId="3" fillId="2" borderId="28" xfId="0" applyFont="1" applyFill="1" applyBorder="1" applyAlignment="1" applyProtection="1">
      <alignment horizontal="right" vertical="center" wrapText="1"/>
      <protection locked="0"/>
    </xf>
    <xf numFmtId="0" fontId="3" fillId="2" borderId="29" xfId="0" applyFont="1" applyFill="1" applyBorder="1" applyAlignment="1" applyProtection="1">
      <alignment horizontal="right" vertical="center" wrapText="1"/>
      <protection locked="0"/>
    </xf>
    <xf numFmtId="0" fontId="12" fillId="6" borderId="1" xfId="0" applyFont="1" applyFill="1" applyBorder="1" applyAlignment="1">
      <alignment horizontal="left" vertical="center" wrapText="1"/>
    </xf>
    <xf numFmtId="0" fontId="27" fillId="0" borderId="0" xfId="0" applyFont="1" applyAlignment="1">
      <alignment horizontal="left" wrapText="1"/>
    </xf>
    <xf numFmtId="164" fontId="21" fillId="0" borderId="24" xfId="0" applyNumberFormat="1" applyFont="1" applyBorder="1" applyAlignment="1" applyProtection="1">
      <alignment horizontal="center" vertical="center" wrapText="1"/>
      <protection locked="0"/>
    </xf>
    <xf numFmtId="0" fontId="26" fillId="5" borderId="1" xfId="0" applyFont="1" applyFill="1" applyBorder="1" applyAlignment="1">
      <alignment horizontal="center" vertical="center" wrapText="1"/>
    </xf>
    <xf numFmtId="0" fontId="3" fillId="2" borderId="8" xfId="0" applyFont="1" applyFill="1" applyBorder="1" applyAlignment="1" applyProtection="1">
      <alignment horizontal="center" vertical="center" wrapText="1"/>
      <protection locked="0"/>
    </xf>
    <xf numFmtId="0" fontId="3" fillId="2" borderId="9" xfId="0" applyFont="1" applyFill="1" applyBorder="1" applyAlignment="1" applyProtection="1">
      <alignment horizontal="center" vertical="center" wrapText="1"/>
      <protection locked="0"/>
    </xf>
    <xf numFmtId="0" fontId="3" fillId="2" borderId="20" xfId="0" applyFont="1" applyFill="1" applyBorder="1" applyAlignment="1" applyProtection="1">
      <alignment horizontal="center" vertical="center" wrapText="1"/>
      <protection locked="0"/>
    </xf>
    <xf numFmtId="0" fontId="3" fillId="2" borderId="21" xfId="0" applyFont="1" applyFill="1" applyBorder="1" applyAlignment="1" applyProtection="1">
      <alignment horizontal="center" vertical="center" wrapText="1"/>
      <protection locked="0"/>
    </xf>
    <xf numFmtId="0" fontId="3" fillId="2" borderId="1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23" fillId="0" borderId="0" xfId="0" applyFont="1" applyAlignment="1">
      <alignment horizontal="left" vertical="center" wrapText="1"/>
    </xf>
    <xf numFmtId="0" fontId="3" fillId="0" borderId="23" xfId="0" applyFont="1" applyBorder="1" applyAlignment="1">
      <alignment horizontal="right"/>
    </xf>
    <xf numFmtId="0" fontId="3" fillId="0" borderId="5" xfId="0" applyFont="1" applyBorder="1" applyAlignment="1">
      <alignment horizontal="right"/>
    </xf>
    <xf numFmtId="0" fontId="19" fillId="0" borderId="18" xfId="0" applyFont="1" applyBorder="1" applyAlignment="1" applyProtection="1">
      <alignment horizontal="left" vertical="center" wrapText="1"/>
      <protection locked="0"/>
    </xf>
    <xf numFmtId="0" fontId="28" fillId="7" borderId="28" xfId="0" applyFont="1" applyFill="1" applyBorder="1" applyAlignment="1" applyProtection="1">
      <alignment horizontal="center" vertical="center" wrapText="1"/>
      <protection locked="0"/>
    </xf>
    <xf numFmtId="0" fontId="28" fillId="7" borderId="0" xfId="0" applyFont="1" applyFill="1" applyAlignment="1" applyProtection="1">
      <alignment horizontal="center"/>
      <protection locked="0"/>
    </xf>
    <xf numFmtId="0" fontId="2" fillId="8" borderId="1" xfId="0" applyFont="1" applyFill="1" applyBorder="1" applyAlignment="1" applyProtection="1">
      <alignment horizontal="left"/>
      <protection locked="0"/>
    </xf>
    <xf numFmtId="0" fontId="2" fillId="8" borderId="2" xfId="0" applyFont="1" applyFill="1" applyBorder="1" applyAlignment="1" applyProtection="1">
      <alignment horizontal="left"/>
      <protection locked="0"/>
    </xf>
    <xf numFmtId="0" fontId="2" fillId="8" borderId="7" xfId="0" applyFont="1" applyFill="1" applyBorder="1" applyAlignment="1" applyProtection="1">
      <alignment horizontal="left"/>
      <protection locked="0"/>
    </xf>
    <xf numFmtId="0" fontId="2" fillId="8" borderId="3" xfId="0" applyFont="1" applyFill="1" applyBorder="1" applyAlignment="1" applyProtection="1">
      <alignment horizontal="left"/>
      <protection locked="0"/>
    </xf>
    <xf numFmtId="0" fontId="12" fillId="6" borderId="19"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05"/>
  <sheetViews>
    <sheetView tabSelected="1" topLeftCell="A89" zoomScale="90" zoomScaleNormal="90" zoomScaleSheetLayoutView="70" workbookViewId="0">
      <selection activeCell="I102" sqref="I102"/>
    </sheetView>
  </sheetViews>
  <sheetFormatPr defaultColWidth="8.90625" defaultRowHeight="14.5" x14ac:dyDescent="0.35"/>
  <cols>
    <col min="1" max="1" width="0.1796875" style="14" customWidth="1"/>
    <col min="2" max="2" width="3.81640625" style="14" customWidth="1"/>
    <col min="3" max="3" width="23.36328125" style="2" customWidth="1"/>
    <col min="4" max="4" width="41.36328125" style="14" customWidth="1"/>
    <col min="5" max="5" width="6.1796875" style="2" customWidth="1"/>
    <col min="6" max="6" width="9.81640625" style="14" customWidth="1"/>
    <col min="7" max="7" width="11.1796875" style="2" customWidth="1"/>
    <col min="8" max="8" width="11.36328125" style="2" customWidth="1"/>
    <col min="9" max="9" width="20.1796875" style="2" customWidth="1"/>
    <col min="10" max="10" width="29.1796875" style="2" customWidth="1"/>
    <col min="11" max="11" width="22.54296875" style="14" customWidth="1"/>
    <col min="12" max="12" width="4.81640625" style="14" customWidth="1"/>
    <col min="13" max="13" width="8.90625" style="14"/>
    <col min="14" max="14" width="7" style="14" customWidth="1"/>
    <col min="15" max="15" width="14.453125" style="14" customWidth="1"/>
    <col min="16" max="16384" width="8.90625" style="14"/>
  </cols>
  <sheetData>
    <row r="1" spans="2:15" ht="20.25" customHeight="1" thickBot="1" x14ac:dyDescent="0.4">
      <c r="B1" s="63" t="s">
        <v>37</v>
      </c>
      <c r="C1" s="64"/>
      <c r="D1" s="64"/>
      <c r="E1" s="64"/>
      <c r="F1" s="64"/>
      <c r="G1" s="64"/>
      <c r="H1" s="64"/>
      <c r="I1" s="65"/>
      <c r="J1" s="4" t="s">
        <v>36</v>
      </c>
      <c r="K1" s="13"/>
      <c r="L1" s="13"/>
      <c r="M1" s="13"/>
      <c r="N1" s="13"/>
    </row>
    <row r="2" spans="2:15" ht="18" customHeight="1" x14ac:dyDescent="0.35">
      <c r="B2" s="15"/>
      <c r="C2" s="15" t="s">
        <v>3</v>
      </c>
      <c r="D2" s="62"/>
      <c r="E2" s="62"/>
      <c r="F2" s="62"/>
      <c r="G2" s="62"/>
      <c r="H2" s="62"/>
      <c r="I2" s="6"/>
      <c r="J2" s="4"/>
      <c r="K2" s="13"/>
      <c r="L2" s="13"/>
      <c r="M2" s="13"/>
      <c r="N2" s="13"/>
    </row>
    <row r="3" spans="2:15" ht="21" customHeight="1" thickBot="1" x14ac:dyDescent="0.4">
      <c r="B3" s="88" t="s">
        <v>39</v>
      </c>
      <c r="C3" s="88"/>
      <c r="D3" s="16"/>
      <c r="E3" s="89" t="s">
        <v>33</v>
      </c>
      <c r="F3" s="89"/>
      <c r="G3" s="89"/>
      <c r="H3" s="89"/>
      <c r="I3" s="16"/>
      <c r="J3" s="17" t="s">
        <v>15</v>
      </c>
      <c r="K3" s="13"/>
      <c r="L3" s="13"/>
      <c r="M3" s="13"/>
      <c r="N3" s="13"/>
    </row>
    <row r="4" spans="2:15" ht="58.5" customHeight="1" thickBot="1" x14ac:dyDescent="0.4">
      <c r="B4" s="18" t="s">
        <v>0</v>
      </c>
      <c r="C4" s="19" t="s">
        <v>2</v>
      </c>
      <c r="D4" s="19" t="s">
        <v>10</v>
      </c>
      <c r="E4" s="19" t="s">
        <v>11</v>
      </c>
      <c r="F4" s="19" t="s">
        <v>246</v>
      </c>
      <c r="G4" s="19" t="s">
        <v>9</v>
      </c>
      <c r="H4" s="19" t="s">
        <v>241</v>
      </c>
      <c r="I4" s="20" t="s">
        <v>12</v>
      </c>
      <c r="J4" s="5" t="s">
        <v>13</v>
      </c>
    </row>
    <row r="5" spans="2:15" x14ac:dyDescent="0.35">
      <c r="B5" s="21">
        <v>1</v>
      </c>
      <c r="C5" s="22">
        <v>2</v>
      </c>
      <c r="D5" s="22">
        <v>3</v>
      </c>
      <c r="E5" s="22">
        <v>4</v>
      </c>
      <c r="F5" s="22">
        <v>5</v>
      </c>
      <c r="G5" s="22">
        <v>6</v>
      </c>
      <c r="H5" s="22">
        <v>7</v>
      </c>
      <c r="I5" s="23">
        <v>8</v>
      </c>
      <c r="J5" s="8">
        <v>9</v>
      </c>
    </row>
    <row r="6" spans="2:15" ht="18" customHeight="1" x14ac:dyDescent="0.35">
      <c r="B6" s="92" t="s">
        <v>38</v>
      </c>
      <c r="C6" s="93"/>
      <c r="D6" s="93"/>
      <c r="E6" s="93"/>
      <c r="F6" s="94"/>
      <c r="G6" s="10"/>
      <c r="H6" s="10"/>
      <c r="I6" s="24"/>
      <c r="J6" s="11"/>
      <c r="K6" s="25"/>
      <c r="M6" s="26"/>
      <c r="O6" s="27"/>
    </row>
    <row r="7" spans="2:15" ht="25.5" customHeight="1" x14ac:dyDescent="0.35">
      <c r="B7" s="40" t="s">
        <v>40</v>
      </c>
      <c r="C7" s="41" t="s">
        <v>41</v>
      </c>
      <c r="D7" s="42" t="s">
        <v>48</v>
      </c>
      <c r="E7" s="42" t="s">
        <v>243</v>
      </c>
      <c r="F7" s="42">
        <v>1</v>
      </c>
      <c r="G7" s="3">
        <v>0</v>
      </c>
      <c r="H7" s="51">
        <f t="shared" ref="H7:H70" si="0">ROUND(F7*ROUND(G7,2),2)</f>
        <v>0</v>
      </c>
      <c r="I7" s="29"/>
      <c r="J7" s="12"/>
      <c r="K7" s="25"/>
      <c r="M7" s="26"/>
      <c r="O7" s="27"/>
    </row>
    <row r="8" spans="2:15" ht="23" customHeight="1" x14ac:dyDescent="0.35">
      <c r="B8" s="40" t="s">
        <v>42</v>
      </c>
      <c r="C8" s="41" t="s">
        <v>43</v>
      </c>
      <c r="D8" s="42" t="s">
        <v>49</v>
      </c>
      <c r="E8" s="43" t="s">
        <v>244</v>
      </c>
      <c r="F8" s="42">
        <v>1</v>
      </c>
      <c r="G8" s="3">
        <v>0</v>
      </c>
      <c r="H8" s="51">
        <f t="shared" si="0"/>
        <v>0</v>
      </c>
      <c r="I8" s="29"/>
      <c r="J8" s="12"/>
      <c r="K8" s="25"/>
      <c r="M8" s="26"/>
      <c r="O8" s="27"/>
    </row>
    <row r="9" spans="2:15" ht="24" customHeight="1" x14ac:dyDescent="0.35">
      <c r="B9" s="40" t="s">
        <v>44</v>
      </c>
      <c r="C9" s="41" t="s">
        <v>45</v>
      </c>
      <c r="D9" s="42" t="s">
        <v>50</v>
      </c>
      <c r="E9" s="42" t="s">
        <v>243</v>
      </c>
      <c r="F9" s="42">
        <v>1</v>
      </c>
      <c r="G9" s="3">
        <v>0</v>
      </c>
      <c r="H9" s="51">
        <f t="shared" si="0"/>
        <v>0</v>
      </c>
      <c r="I9" s="29"/>
      <c r="J9" s="12"/>
      <c r="K9" s="25"/>
      <c r="M9" s="26"/>
      <c r="O9" s="27"/>
    </row>
    <row r="10" spans="2:15" ht="21.5" customHeight="1" x14ac:dyDescent="0.35">
      <c r="B10" s="40" t="s">
        <v>46</v>
      </c>
      <c r="C10" s="41" t="s">
        <v>47</v>
      </c>
      <c r="D10" s="42" t="s">
        <v>51</v>
      </c>
      <c r="E10" s="42" t="s">
        <v>243</v>
      </c>
      <c r="F10" s="42">
        <v>1</v>
      </c>
      <c r="G10" s="3">
        <v>0</v>
      </c>
      <c r="H10" s="51">
        <f t="shared" si="0"/>
        <v>0</v>
      </c>
      <c r="I10" s="29"/>
      <c r="J10" s="12"/>
      <c r="K10" s="25"/>
      <c r="M10" s="26"/>
      <c r="O10" s="27"/>
    </row>
    <row r="11" spans="2:15" ht="20" customHeight="1" x14ac:dyDescent="0.35">
      <c r="B11" s="91" t="s">
        <v>52</v>
      </c>
      <c r="C11" s="91"/>
      <c r="D11" s="91"/>
      <c r="E11" s="91"/>
      <c r="F11" s="91"/>
      <c r="G11" s="10"/>
      <c r="H11" s="52"/>
      <c r="I11" s="24"/>
      <c r="J11" s="11"/>
      <c r="K11" s="25"/>
      <c r="M11" s="26"/>
      <c r="O11" s="27"/>
    </row>
    <row r="12" spans="2:15" ht="33" customHeight="1" x14ac:dyDescent="0.35">
      <c r="B12" s="40" t="s">
        <v>53</v>
      </c>
      <c r="C12" s="41" t="s">
        <v>54</v>
      </c>
      <c r="D12" s="42" t="s">
        <v>57</v>
      </c>
      <c r="E12" s="42" t="s">
        <v>245</v>
      </c>
      <c r="F12" s="42">
        <v>1</v>
      </c>
      <c r="G12" s="3">
        <v>0</v>
      </c>
      <c r="H12" s="51">
        <f t="shared" si="0"/>
        <v>0</v>
      </c>
      <c r="I12" s="29"/>
      <c r="J12" s="28"/>
      <c r="K12" s="25"/>
      <c r="M12" s="26"/>
      <c r="O12" s="27"/>
    </row>
    <row r="13" spans="2:15" ht="32" customHeight="1" x14ac:dyDescent="0.35">
      <c r="B13" s="40" t="s">
        <v>55</v>
      </c>
      <c r="C13" s="41" t="s">
        <v>54</v>
      </c>
      <c r="D13" s="42" t="s">
        <v>58</v>
      </c>
      <c r="E13" s="42" t="s">
        <v>245</v>
      </c>
      <c r="F13" s="42">
        <v>1</v>
      </c>
      <c r="G13" s="3">
        <v>0</v>
      </c>
      <c r="H13" s="51">
        <f t="shared" si="0"/>
        <v>0</v>
      </c>
      <c r="I13" s="29"/>
      <c r="J13" s="12"/>
      <c r="K13" s="25"/>
      <c r="M13" s="26"/>
      <c r="O13" s="27"/>
    </row>
    <row r="14" spans="2:15" ht="30.5" customHeight="1" x14ac:dyDescent="0.35">
      <c r="B14" s="40" t="s">
        <v>56</v>
      </c>
      <c r="C14" s="41" t="s">
        <v>54</v>
      </c>
      <c r="D14" s="42" t="s">
        <v>59</v>
      </c>
      <c r="E14" s="42" t="s">
        <v>245</v>
      </c>
      <c r="F14" s="42">
        <v>1</v>
      </c>
      <c r="G14" s="3">
        <v>0</v>
      </c>
      <c r="H14" s="51">
        <f t="shared" si="0"/>
        <v>0</v>
      </c>
      <c r="I14" s="29"/>
      <c r="J14" s="12"/>
      <c r="K14" s="25"/>
      <c r="M14" s="26"/>
      <c r="O14" s="27"/>
    </row>
    <row r="15" spans="2:15" ht="21" customHeight="1" x14ac:dyDescent="0.35">
      <c r="B15" s="92" t="s">
        <v>60</v>
      </c>
      <c r="C15" s="93"/>
      <c r="D15" s="93"/>
      <c r="E15" s="93"/>
      <c r="F15" s="94"/>
      <c r="G15" s="10"/>
      <c r="H15" s="52"/>
      <c r="I15" s="30"/>
      <c r="J15" s="11"/>
      <c r="K15" s="25"/>
      <c r="M15" s="26"/>
      <c r="O15" s="27"/>
    </row>
    <row r="16" spans="2:15" ht="28" customHeight="1" x14ac:dyDescent="0.35">
      <c r="B16" s="40" t="s">
        <v>61</v>
      </c>
      <c r="C16" s="41" t="s">
        <v>62</v>
      </c>
      <c r="D16" s="42" t="s">
        <v>74</v>
      </c>
      <c r="E16" s="42" t="s">
        <v>243</v>
      </c>
      <c r="F16" s="42">
        <v>1</v>
      </c>
      <c r="G16" s="3">
        <v>0</v>
      </c>
      <c r="H16" s="51">
        <f t="shared" si="0"/>
        <v>0</v>
      </c>
      <c r="I16" s="29"/>
      <c r="J16" s="12"/>
      <c r="K16" s="25"/>
      <c r="M16" s="26"/>
      <c r="O16" s="27"/>
    </row>
    <row r="17" spans="2:15" ht="27.5" customHeight="1" x14ac:dyDescent="0.35">
      <c r="B17" s="40" t="s">
        <v>63</v>
      </c>
      <c r="C17" s="41" t="s">
        <v>64</v>
      </c>
      <c r="D17" s="42" t="s">
        <v>75</v>
      </c>
      <c r="E17" s="42" t="s">
        <v>245</v>
      </c>
      <c r="F17" s="42">
        <v>1</v>
      </c>
      <c r="G17" s="3">
        <v>0</v>
      </c>
      <c r="H17" s="51">
        <f t="shared" si="0"/>
        <v>0</v>
      </c>
      <c r="I17" s="29"/>
      <c r="J17" s="12"/>
      <c r="K17" s="25"/>
      <c r="M17" s="26"/>
      <c r="O17" s="27"/>
    </row>
    <row r="18" spans="2:15" ht="29" customHeight="1" x14ac:dyDescent="0.35">
      <c r="B18" s="40" t="s">
        <v>65</v>
      </c>
      <c r="C18" s="41" t="s">
        <v>64</v>
      </c>
      <c r="D18" s="42" t="s">
        <v>76</v>
      </c>
      <c r="E18" s="42" t="s">
        <v>245</v>
      </c>
      <c r="F18" s="42">
        <v>1</v>
      </c>
      <c r="G18" s="3">
        <v>0</v>
      </c>
      <c r="H18" s="51">
        <f t="shared" si="0"/>
        <v>0</v>
      </c>
      <c r="I18" s="29"/>
      <c r="J18" s="12"/>
      <c r="K18" s="25"/>
      <c r="M18" s="26"/>
      <c r="O18" s="27"/>
    </row>
    <row r="19" spans="2:15" ht="29" customHeight="1" x14ac:dyDescent="0.35">
      <c r="B19" s="40" t="s">
        <v>66</v>
      </c>
      <c r="C19" s="41" t="s">
        <v>64</v>
      </c>
      <c r="D19" s="42" t="s">
        <v>77</v>
      </c>
      <c r="E19" s="42" t="s">
        <v>245</v>
      </c>
      <c r="F19" s="42">
        <v>1</v>
      </c>
      <c r="G19" s="3">
        <v>0</v>
      </c>
      <c r="H19" s="51">
        <f t="shared" si="0"/>
        <v>0</v>
      </c>
      <c r="I19" s="29"/>
      <c r="J19" s="12"/>
      <c r="K19" s="25"/>
      <c r="M19" s="26"/>
      <c r="O19" s="27"/>
    </row>
    <row r="20" spans="2:15" ht="27" customHeight="1" x14ac:dyDescent="0.35">
      <c r="B20" s="40" t="s">
        <v>67</v>
      </c>
      <c r="C20" s="41" t="s">
        <v>64</v>
      </c>
      <c r="D20" s="42" t="s">
        <v>78</v>
      </c>
      <c r="E20" s="42" t="s">
        <v>245</v>
      </c>
      <c r="F20" s="42">
        <v>1</v>
      </c>
      <c r="G20" s="3">
        <v>0</v>
      </c>
      <c r="H20" s="51">
        <f t="shared" si="0"/>
        <v>0</v>
      </c>
      <c r="I20" s="29"/>
      <c r="J20" s="12"/>
      <c r="K20" s="25"/>
      <c r="M20" s="26"/>
      <c r="O20" s="27"/>
    </row>
    <row r="21" spans="2:15" ht="27" customHeight="1" x14ac:dyDescent="0.35">
      <c r="B21" s="40" t="s">
        <v>68</v>
      </c>
      <c r="C21" s="41" t="s">
        <v>64</v>
      </c>
      <c r="D21" s="42" t="s">
        <v>79</v>
      </c>
      <c r="E21" s="42" t="s">
        <v>245</v>
      </c>
      <c r="F21" s="42">
        <v>1</v>
      </c>
      <c r="G21" s="3">
        <v>0</v>
      </c>
      <c r="H21" s="51">
        <f t="shared" si="0"/>
        <v>0</v>
      </c>
      <c r="I21" s="29"/>
      <c r="J21" s="12"/>
      <c r="K21" s="25"/>
      <c r="M21" s="26"/>
      <c r="O21" s="27"/>
    </row>
    <row r="22" spans="2:15" ht="27" customHeight="1" x14ac:dyDescent="0.35">
      <c r="B22" s="40" t="s">
        <v>69</v>
      </c>
      <c r="C22" s="41" t="s">
        <v>64</v>
      </c>
      <c r="D22" s="42" t="s">
        <v>80</v>
      </c>
      <c r="E22" s="42" t="s">
        <v>245</v>
      </c>
      <c r="F22" s="42">
        <v>1</v>
      </c>
      <c r="G22" s="3">
        <v>0</v>
      </c>
      <c r="H22" s="51">
        <f t="shared" si="0"/>
        <v>0</v>
      </c>
      <c r="I22" s="29"/>
      <c r="J22" s="12"/>
      <c r="K22" s="25"/>
      <c r="M22" s="26"/>
      <c r="O22" s="27"/>
    </row>
    <row r="23" spans="2:15" ht="24" customHeight="1" x14ac:dyDescent="0.35">
      <c r="B23" s="40" t="s">
        <v>70</v>
      </c>
      <c r="C23" s="41" t="s">
        <v>71</v>
      </c>
      <c r="D23" s="42" t="s">
        <v>81</v>
      </c>
      <c r="E23" s="42" t="s">
        <v>243</v>
      </c>
      <c r="F23" s="42">
        <v>1</v>
      </c>
      <c r="G23" s="3">
        <v>0</v>
      </c>
      <c r="H23" s="51">
        <f t="shared" si="0"/>
        <v>0</v>
      </c>
      <c r="I23" s="29"/>
      <c r="J23" s="12"/>
      <c r="K23" s="25"/>
      <c r="M23" s="26"/>
      <c r="O23" s="27"/>
    </row>
    <row r="24" spans="2:15" ht="29" customHeight="1" x14ac:dyDescent="0.35">
      <c r="B24" s="40" t="s">
        <v>72</v>
      </c>
      <c r="C24" s="41" t="s">
        <v>71</v>
      </c>
      <c r="D24" s="42" t="s">
        <v>82</v>
      </c>
      <c r="E24" s="42" t="s">
        <v>243</v>
      </c>
      <c r="F24" s="42">
        <v>1</v>
      </c>
      <c r="G24" s="3">
        <v>0</v>
      </c>
      <c r="H24" s="51">
        <f t="shared" si="0"/>
        <v>0</v>
      </c>
      <c r="I24" s="29"/>
      <c r="J24" s="12"/>
      <c r="K24" s="25"/>
      <c r="M24" s="26"/>
      <c r="O24" s="27"/>
    </row>
    <row r="25" spans="2:15" ht="24" customHeight="1" x14ac:dyDescent="0.35">
      <c r="B25" s="40" t="s">
        <v>73</v>
      </c>
      <c r="C25" s="41" t="s">
        <v>71</v>
      </c>
      <c r="D25" s="42" t="s">
        <v>83</v>
      </c>
      <c r="E25" s="42" t="s">
        <v>243</v>
      </c>
      <c r="F25" s="42">
        <v>1</v>
      </c>
      <c r="G25" s="3">
        <v>0</v>
      </c>
      <c r="H25" s="51">
        <f t="shared" si="0"/>
        <v>0</v>
      </c>
      <c r="I25" s="29"/>
      <c r="J25" s="12"/>
      <c r="K25" s="25"/>
      <c r="M25" s="26"/>
      <c r="O25" s="27"/>
    </row>
    <row r="26" spans="2:15" ht="21" customHeight="1" x14ac:dyDescent="0.35">
      <c r="B26" s="92" t="s">
        <v>84</v>
      </c>
      <c r="C26" s="93"/>
      <c r="D26" s="93"/>
      <c r="E26" s="93"/>
      <c r="F26" s="94"/>
      <c r="G26" s="10"/>
      <c r="H26" s="52"/>
      <c r="I26" s="30"/>
      <c r="J26" s="11"/>
      <c r="K26" s="25"/>
      <c r="M26" s="26"/>
      <c r="O26" s="27"/>
    </row>
    <row r="27" spans="2:15" ht="32" customHeight="1" x14ac:dyDescent="0.35">
      <c r="B27" s="42" t="s">
        <v>85</v>
      </c>
      <c r="C27" s="42" t="s">
        <v>86</v>
      </c>
      <c r="D27" s="42" t="s">
        <v>95</v>
      </c>
      <c r="E27" s="42" t="s">
        <v>243</v>
      </c>
      <c r="F27" s="42">
        <v>1</v>
      </c>
      <c r="G27" s="3">
        <v>0</v>
      </c>
      <c r="H27" s="51">
        <f t="shared" si="0"/>
        <v>0</v>
      </c>
      <c r="I27" s="29"/>
      <c r="J27" s="12"/>
      <c r="K27" s="25"/>
      <c r="M27" s="26"/>
      <c r="O27" s="27"/>
    </row>
    <row r="28" spans="2:15" ht="31" customHeight="1" x14ac:dyDescent="0.35">
      <c r="B28" s="42" t="s">
        <v>87</v>
      </c>
      <c r="C28" s="42" t="s">
        <v>88</v>
      </c>
      <c r="D28" s="42" t="s">
        <v>96</v>
      </c>
      <c r="E28" s="42" t="s">
        <v>243</v>
      </c>
      <c r="F28" s="42">
        <v>1</v>
      </c>
      <c r="G28" s="3">
        <v>0</v>
      </c>
      <c r="H28" s="51">
        <f t="shared" si="0"/>
        <v>0</v>
      </c>
      <c r="I28" s="29"/>
      <c r="J28" s="12"/>
      <c r="K28" s="25"/>
      <c r="M28" s="26"/>
      <c r="O28" s="27"/>
    </row>
    <row r="29" spans="2:15" ht="28.5" customHeight="1" x14ac:dyDescent="0.35">
      <c r="B29" s="42" t="s">
        <v>89</v>
      </c>
      <c r="C29" s="42" t="s">
        <v>90</v>
      </c>
      <c r="D29" s="42" t="s">
        <v>97</v>
      </c>
      <c r="E29" s="42" t="s">
        <v>243</v>
      </c>
      <c r="F29" s="42">
        <v>1</v>
      </c>
      <c r="G29" s="3">
        <v>0</v>
      </c>
      <c r="H29" s="51">
        <f t="shared" si="0"/>
        <v>0</v>
      </c>
      <c r="I29" s="29"/>
      <c r="J29" s="12"/>
      <c r="K29" s="25"/>
      <c r="M29" s="26"/>
      <c r="O29" s="27"/>
    </row>
    <row r="30" spans="2:15" ht="29.5" customHeight="1" x14ac:dyDescent="0.35">
      <c r="B30" s="42" t="s">
        <v>91</v>
      </c>
      <c r="C30" s="42" t="s">
        <v>92</v>
      </c>
      <c r="D30" s="42" t="s">
        <v>98</v>
      </c>
      <c r="E30" s="42" t="s">
        <v>243</v>
      </c>
      <c r="F30" s="42">
        <v>1</v>
      </c>
      <c r="G30" s="3">
        <v>0</v>
      </c>
      <c r="H30" s="51">
        <f t="shared" si="0"/>
        <v>0</v>
      </c>
      <c r="I30" s="29"/>
      <c r="J30" s="12"/>
      <c r="K30" s="25"/>
      <c r="M30" s="26"/>
      <c r="O30" s="27"/>
    </row>
    <row r="31" spans="2:15" ht="30.5" customHeight="1" x14ac:dyDescent="0.35">
      <c r="B31" s="42" t="s">
        <v>93</v>
      </c>
      <c r="C31" s="42" t="s">
        <v>94</v>
      </c>
      <c r="D31" s="42" t="s">
        <v>98</v>
      </c>
      <c r="E31" s="42" t="s">
        <v>243</v>
      </c>
      <c r="F31" s="42">
        <v>1</v>
      </c>
      <c r="G31" s="3">
        <v>0</v>
      </c>
      <c r="H31" s="51">
        <f t="shared" si="0"/>
        <v>0</v>
      </c>
      <c r="I31" s="29"/>
      <c r="J31" s="12"/>
      <c r="K31" s="31"/>
      <c r="M31" s="26"/>
      <c r="O31" s="27"/>
    </row>
    <row r="32" spans="2:15" ht="21.5" customHeight="1" x14ac:dyDescent="0.35">
      <c r="B32" s="92" t="s">
        <v>99</v>
      </c>
      <c r="C32" s="93"/>
      <c r="D32" s="93"/>
      <c r="E32" s="93"/>
      <c r="F32" s="94"/>
      <c r="G32" s="10"/>
      <c r="H32" s="52"/>
      <c r="I32" s="30"/>
      <c r="J32" s="11"/>
      <c r="K32" s="31"/>
      <c r="M32" s="26"/>
      <c r="O32" s="27"/>
    </row>
    <row r="33" spans="2:15" ht="27.5" customHeight="1" x14ac:dyDescent="0.35">
      <c r="B33" s="40" t="s">
        <v>100</v>
      </c>
      <c r="C33" s="44" t="s">
        <v>101</v>
      </c>
      <c r="D33" s="42" t="s">
        <v>117</v>
      </c>
      <c r="E33" s="42" t="s">
        <v>243</v>
      </c>
      <c r="F33" s="45">
        <v>1</v>
      </c>
      <c r="G33" s="3">
        <v>0</v>
      </c>
      <c r="H33" s="51">
        <f t="shared" si="0"/>
        <v>0</v>
      </c>
      <c r="I33" s="29"/>
      <c r="J33" s="12"/>
      <c r="M33" s="26"/>
      <c r="O33" s="27"/>
    </row>
    <row r="34" spans="2:15" ht="23.5" customHeight="1" x14ac:dyDescent="0.35">
      <c r="B34" s="40" t="s">
        <v>102</v>
      </c>
      <c r="C34" s="44" t="s">
        <v>103</v>
      </c>
      <c r="D34" s="42" t="s">
        <v>118</v>
      </c>
      <c r="E34" s="42" t="s">
        <v>243</v>
      </c>
      <c r="F34" s="45">
        <v>1</v>
      </c>
      <c r="G34" s="3">
        <v>0</v>
      </c>
      <c r="H34" s="51">
        <f t="shared" si="0"/>
        <v>0</v>
      </c>
      <c r="I34" s="29"/>
      <c r="J34" s="12"/>
      <c r="M34" s="26"/>
      <c r="O34" s="27"/>
    </row>
    <row r="35" spans="2:15" ht="24" customHeight="1" x14ac:dyDescent="0.35">
      <c r="B35" s="40" t="s">
        <v>104</v>
      </c>
      <c r="C35" s="44" t="s">
        <v>105</v>
      </c>
      <c r="D35" s="42" t="s">
        <v>119</v>
      </c>
      <c r="E35" s="42" t="s">
        <v>243</v>
      </c>
      <c r="F35" s="45">
        <v>1</v>
      </c>
      <c r="G35" s="3">
        <v>0</v>
      </c>
      <c r="H35" s="51">
        <f t="shared" si="0"/>
        <v>0</v>
      </c>
      <c r="I35" s="29"/>
      <c r="J35" s="12"/>
      <c r="M35" s="26"/>
      <c r="O35" s="27"/>
    </row>
    <row r="36" spans="2:15" ht="23.5" customHeight="1" x14ac:dyDescent="0.35">
      <c r="B36" s="40" t="s">
        <v>106</v>
      </c>
      <c r="C36" s="44" t="s">
        <v>107</v>
      </c>
      <c r="D36" s="42" t="s">
        <v>120</v>
      </c>
      <c r="E36" s="42" t="s">
        <v>243</v>
      </c>
      <c r="F36" s="45">
        <v>1</v>
      </c>
      <c r="G36" s="3">
        <v>0</v>
      </c>
      <c r="H36" s="51">
        <f t="shared" si="0"/>
        <v>0</v>
      </c>
      <c r="I36" s="29"/>
      <c r="J36" s="12"/>
      <c r="M36" s="26"/>
      <c r="O36" s="27"/>
    </row>
    <row r="37" spans="2:15" ht="26" customHeight="1" x14ac:dyDescent="0.35">
      <c r="B37" s="40" t="s">
        <v>108</v>
      </c>
      <c r="C37" s="44" t="s">
        <v>107</v>
      </c>
      <c r="D37" s="42" t="s">
        <v>121</v>
      </c>
      <c r="E37" s="42" t="s">
        <v>243</v>
      </c>
      <c r="F37" s="45">
        <v>1</v>
      </c>
      <c r="G37" s="3">
        <v>0</v>
      </c>
      <c r="H37" s="51">
        <f t="shared" si="0"/>
        <v>0</v>
      </c>
      <c r="I37" s="29"/>
      <c r="J37" s="12"/>
      <c r="M37" s="26"/>
      <c r="O37" s="27"/>
    </row>
    <row r="38" spans="2:15" ht="31" customHeight="1" x14ac:dyDescent="0.35">
      <c r="B38" s="40" t="s">
        <v>109</v>
      </c>
      <c r="C38" s="44" t="s">
        <v>110</v>
      </c>
      <c r="D38" s="42" t="s">
        <v>122</v>
      </c>
      <c r="E38" s="42" t="s">
        <v>243</v>
      </c>
      <c r="F38" s="45">
        <v>1</v>
      </c>
      <c r="G38" s="3">
        <v>0</v>
      </c>
      <c r="H38" s="51">
        <f t="shared" si="0"/>
        <v>0</v>
      </c>
      <c r="I38" s="29"/>
      <c r="J38" s="12"/>
      <c r="M38" s="26"/>
      <c r="O38" s="27"/>
    </row>
    <row r="39" spans="2:15" ht="22.5" customHeight="1" x14ac:dyDescent="0.35">
      <c r="B39" s="40" t="s">
        <v>111</v>
      </c>
      <c r="C39" s="44" t="s">
        <v>112</v>
      </c>
      <c r="D39" s="42" t="s">
        <v>123</v>
      </c>
      <c r="E39" s="42" t="s">
        <v>243</v>
      </c>
      <c r="F39" s="45">
        <v>1</v>
      </c>
      <c r="G39" s="3">
        <v>0</v>
      </c>
      <c r="H39" s="51">
        <f t="shared" si="0"/>
        <v>0</v>
      </c>
      <c r="I39" s="29"/>
      <c r="J39" s="12"/>
      <c r="M39" s="26"/>
      <c r="O39" s="27"/>
    </row>
    <row r="40" spans="2:15" ht="23" customHeight="1" x14ac:dyDescent="0.35">
      <c r="B40" s="40" t="s">
        <v>113</v>
      </c>
      <c r="C40" s="44" t="s">
        <v>114</v>
      </c>
      <c r="D40" s="42" t="s">
        <v>124</v>
      </c>
      <c r="E40" s="42" t="s">
        <v>243</v>
      </c>
      <c r="F40" s="45">
        <v>1</v>
      </c>
      <c r="G40" s="3">
        <v>0</v>
      </c>
      <c r="H40" s="51">
        <f t="shared" si="0"/>
        <v>0</v>
      </c>
      <c r="I40" s="29"/>
      <c r="J40" s="12"/>
      <c r="M40" s="26"/>
      <c r="O40" s="27"/>
    </row>
    <row r="41" spans="2:15" ht="23" customHeight="1" x14ac:dyDescent="0.35">
      <c r="B41" s="40" t="s">
        <v>115</v>
      </c>
      <c r="C41" s="44" t="s">
        <v>116</v>
      </c>
      <c r="D41" s="42" t="s">
        <v>125</v>
      </c>
      <c r="E41" s="42" t="s">
        <v>243</v>
      </c>
      <c r="F41" s="45">
        <v>1</v>
      </c>
      <c r="G41" s="3">
        <v>0</v>
      </c>
      <c r="H41" s="51">
        <f t="shared" si="0"/>
        <v>0</v>
      </c>
      <c r="I41" s="29"/>
      <c r="J41" s="12"/>
      <c r="M41" s="26"/>
      <c r="O41" s="27"/>
    </row>
    <row r="42" spans="2:15" ht="30" customHeight="1" x14ac:dyDescent="0.35">
      <c r="B42" s="40" t="s">
        <v>126</v>
      </c>
      <c r="C42" s="44" t="s">
        <v>127</v>
      </c>
      <c r="D42" s="42" t="s">
        <v>153</v>
      </c>
      <c r="E42" s="42" t="s">
        <v>243</v>
      </c>
      <c r="F42" s="45">
        <v>1</v>
      </c>
      <c r="G42" s="3">
        <v>0</v>
      </c>
      <c r="H42" s="51">
        <f t="shared" si="0"/>
        <v>0</v>
      </c>
      <c r="I42" s="29"/>
      <c r="J42" s="12"/>
      <c r="M42" s="26"/>
      <c r="O42" s="27"/>
    </row>
    <row r="43" spans="2:15" ht="26" customHeight="1" x14ac:dyDescent="0.35">
      <c r="B43" s="40" t="s">
        <v>128</v>
      </c>
      <c r="C43" s="44" t="s">
        <v>129</v>
      </c>
      <c r="D43" s="42" t="s">
        <v>154</v>
      </c>
      <c r="E43" s="42" t="s">
        <v>243</v>
      </c>
      <c r="F43" s="45">
        <v>1</v>
      </c>
      <c r="G43" s="3">
        <v>0</v>
      </c>
      <c r="H43" s="51">
        <f t="shared" si="0"/>
        <v>0</v>
      </c>
      <c r="I43" s="29"/>
      <c r="J43" s="12"/>
      <c r="M43" s="26"/>
      <c r="O43" s="27"/>
    </row>
    <row r="44" spans="2:15" ht="26.5" customHeight="1" x14ac:dyDescent="0.35">
      <c r="B44" s="40" t="s">
        <v>130</v>
      </c>
      <c r="C44" s="44" t="s">
        <v>131</v>
      </c>
      <c r="D44" s="42" t="s">
        <v>155</v>
      </c>
      <c r="E44" s="42" t="s">
        <v>243</v>
      </c>
      <c r="F44" s="45">
        <v>1</v>
      </c>
      <c r="G44" s="3">
        <v>0</v>
      </c>
      <c r="H44" s="51">
        <f t="shared" si="0"/>
        <v>0</v>
      </c>
      <c r="I44" s="29"/>
      <c r="J44" s="12"/>
      <c r="M44" s="26"/>
      <c r="O44" s="27"/>
    </row>
    <row r="45" spans="2:15" ht="25" customHeight="1" x14ac:dyDescent="0.35">
      <c r="B45" s="40" t="s">
        <v>132</v>
      </c>
      <c r="C45" s="44" t="s">
        <v>133</v>
      </c>
      <c r="D45" s="42" t="s">
        <v>156</v>
      </c>
      <c r="E45" s="42" t="s">
        <v>243</v>
      </c>
      <c r="F45" s="45">
        <v>1</v>
      </c>
      <c r="G45" s="3">
        <v>0</v>
      </c>
      <c r="H45" s="51">
        <f t="shared" si="0"/>
        <v>0</v>
      </c>
      <c r="I45" s="29"/>
      <c r="J45" s="12"/>
      <c r="M45" s="26"/>
      <c r="O45" s="27"/>
    </row>
    <row r="46" spans="2:15" ht="31" customHeight="1" x14ac:dyDescent="0.35">
      <c r="B46" s="40" t="s">
        <v>134</v>
      </c>
      <c r="C46" s="44" t="s">
        <v>127</v>
      </c>
      <c r="D46" s="42" t="s">
        <v>157</v>
      </c>
      <c r="E46" s="42" t="s">
        <v>243</v>
      </c>
      <c r="F46" s="45">
        <v>1</v>
      </c>
      <c r="G46" s="3">
        <v>0</v>
      </c>
      <c r="H46" s="51">
        <f t="shared" si="0"/>
        <v>0</v>
      </c>
      <c r="I46" s="29"/>
      <c r="J46" s="12"/>
      <c r="M46" s="26"/>
      <c r="O46" s="27"/>
    </row>
    <row r="47" spans="2:15" ht="30.5" customHeight="1" x14ac:dyDescent="0.35">
      <c r="B47" s="40" t="s">
        <v>135</v>
      </c>
      <c r="C47" s="44" t="s">
        <v>127</v>
      </c>
      <c r="D47" s="42" t="s">
        <v>158</v>
      </c>
      <c r="E47" s="42" t="s">
        <v>243</v>
      </c>
      <c r="F47" s="45">
        <v>1</v>
      </c>
      <c r="G47" s="3">
        <v>0</v>
      </c>
      <c r="H47" s="51">
        <f t="shared" si="0"/>
        <v>0</v>
      </c>
      <c r="I47" s="29"/>
      <c r="J47" s="12"/>
      <c r="M47" s="26"/>
      <c r="O47" s="27"/>
    </row>
    <row r="48" spans="2:15" ht="31.5" customHeight="1" x14ac:dyDescent="0.35">
      <c r="B48" s="40" t="s">
        <v>136</v>
      </c>
      <c r="C48" s="44" t="s">
        <v>127</v>
      </c>
      <c r="D48" s="42" t="s">
        <v>159</v>
      </c>
      <c r="E48" s="42" t="s">
        <v>243</v>
      </c>
      <c r="F48" s="45">
        <v>1</v>
      </c>
      <c r="G48" s="3">
        <v>0</v>
      </c>
      <c r="H48" s="51">
        <f t="shared" si="0"/>
        <v>0</v>
      </c>
      <c r="I48" s="29"/>
      <c r="J48" s="12"/>
      <c r="M48" s="26"/>
      <c r="O48" s="27"/>
    </row>
    <row r="49" spans="2:15" ht="27.5" customHeight="1" x14ac:dyDescent="0.35">
      <c r="B49" s="40" t="s">
        <v>137</v>
      </c>
      <c r="C49" s="44" t="s">
        <v>131</v>
      </c>
      <c r="D49" s="42" t="s">
        <v>160</v>
      </c>
      <c r="E49" s="42" t="s">
        <v>243</v>
      </c>
      <c r="F49" s="45">
        <v>1</v>
      </c>
      <c r="G49" s="3">
        <v>0</v>
      </c>
      <c r="H49" s="51">
        <f t="shared" si="0"/>
        <v>0</v>
      </c>
      <c r="I49" s="29"/>
      <c r="J49" s="12"/>
      <c r="M49" s="26"/>
      <c r="O49" s="27"/>
    </row>
    <row r="50" spans="2:15" ht="26" customHeight="1" x14ac:dyDescent="0.35">
      <c r="B50" s="40" t="s">
        <v>138</v>
      </c>
      <c r="C50" s="44" t="s">
        <v>139</v>
      </c>
      <c r="D50" s="42" t="s">
        <v>161</v>
      </c>
      <c r="E50" s="42" t="s">
        <v>243</v>
      </c>
      <c r="F50" s="45">
        <v>1</v>
      </c>
      <c r="G50" s="3">
        <v>0</v>
      </c>
      <c r="H50" s="51">
        <f t="shared" si="0"/>
        <v>0</v>
      </c>
      <c r="I50" s="29"/>
      <c r="J50" s="12"/>
      <c r="M50" s="26"/>
      <c r="O50" s="27"/>
    </row>
    <row r="51" spans="2:15" ht="25" customHeight="1" x14ac:dyDescent="0.35">
      <c r="B51" s="40" t="s">
        <v>140</v>
      </c>
      <c r="C51" s="44" t="s">
        <v>139</v>
      </c>
      <c r="D51" s="42" t="s">
        <v>162</v>
      </c>
      <c r="E51" s="42" t="s">
        <v>243</v>
      </c>
      <c r="F51" s="45">
        <v>1</v>
      </c>
      <c r="G51" s="3">
        <v>0</v>
      </c>
      <c r="H51" s="51">
        <f t="shared" si="0"/>
        <v>0</v>
      </c>
      <c r="I51" s="29"/>
      <c r="J51" s="12"/>
      <c r="M51" s="26"/>
      <c r="O51" s="27"/>
    </row>
    <row r="52" spans="2:15" ht="27" customHeight="1" x14ac:dyDescent="0.35">
      <c r="B52" s="40" t="s">
        <v>141</v>
      </c>
      <c r="C52" s="44" t="s">
        <v>127</v>
      </c>
      <c r="D52" s="42" t="s">
        <v>163</v>
      </c>
      <c r="E52" s="42" t="s">
        <v>243</v>
      </c>
      <c r="F52" s="45">
        <v>1</v>
      </c>
      <c r="G52" s="3">
        <v>0</v>
      </c>
      <c r="H52" s="51">
        <f t="shared" si="0"/>
        <v>0</v>
      </c>
      <c r="I52" s="29"/>
      <c r="J52" s="12"/>
      <c r="M52" s="26"/>
      <c r="O52" s="27"/>
    </row>
    <row r="53" spans="2:15" ht="27.5" customHeight="1" x14ac:dyDescent="0.35">
      <c r="B53" s="40" t="s">
        <v>142</v>
      </c>
      <c r="C53" s="44" t="s">
        <v>143</v>
      </c>
      <c r="D53" s="42" t="s">
        <v>164</v>
      </c>
      <c r="E53" s="42" t="s">
        <v>243</v>
      </c>
      <c r="F53" s="45">
        <v>1</v>
      </c>
      <c r="G53" s="3">
        <v>0</v>
      </c>
      <c r="H53" s="51">
        <f t="shared" si="0"/>
        <v>0</v>
      </c>
      <c r="I53" s="29"/>
      <c r="J53" s="12"/>
      <c r="M53" s="26"/>
      <c r="O53" s="27"/>
    </row>
    <row r="54" spans="2:15" ht="27.5" customHeight="1" x14ac:dyDescent="0.35">
      <c r="B54" s="40" t="s">
        <v>144</v>
      </c>
      <c r="C54" s="44" t="s">
        <v>127</v>
      </c>
      <c r="D54" s="42" t="s">
        <v>165</v>
      </c>
      <c r="E54" s="42" t="s">
        <v>243</v>
      </c>
      <c r="F54" s="45">
        <v>1</v>
      </c>
      <c r="G54" s="3">
        <v>0</v>
      </c>
      <c r="H54" s="51">
        <f t="shared" si="0"/>
        <v>0</v>
      </c>
      <c r="I54" s="29"/>
      <c r="J54" s="12"/>
      <c r="M54" s="26"/>
      <c r="O54" s="27"/>
    </row>
    <row r="55" spans="2:15" ht="29" customHeight="1" x14ac:dyDescent="0.35">
      <c r="B55" s="40" t="s">
        <v>145</v>
      </c>
      <c r="C55" s="44" t="s">
        <v>131</v>
      </c>
      <c r="D55" s="42" t="s">
        <v>166</v>
      </c>
      <c r="E55" s="42" t="s">
        <v>243</v>
      </c>
      <c r="F55" s="45">
        <v>1</v>
      </c>
      <c r="G55" s="3">
        <v>0</v>
      </c>
      <c r="H55" s="51">
        <f t="shared" si="0"/>
        <v>0</v>
      </c>
      <c r="I55" s="29"/>
      <c r="J55" s="12"/>
      <c r="M55" s="26"/>
      <c r="O55" s="27"/>
    </row>
    <row r="56" spans="2:15" ht="29" customHeight="1" x14ac:dyDescent="0.35">
      <c r="B56" s="40" t="s">
        <v>146</v>
      </c>
      <c r="C56" s="44" t="s">
        <v>129</v>
      </c>
      <c r="D56" s="42" t="s">
        <v>167</v>
      </c>
      <c r="E56" s="42" t="s">
        <v>243</v>
      </c>
      <c r="F56" s="45">
        <v>1</v>
      </c>
      <c r="G56" s="3">
        <v>0</v>
      </c>
      <c r="H56" s="51">
        <f t="shared" si="0"/>
        <v>0</v>
      </c>
      <c r="I56" s="29"/>
      <c r="J56" s="12"/>
      <c r="M56" s="26"/>
      <c r="O56" s="27"/>
    </row>
    <row r="57" spans="2:15" ht="31.5" customHeight="1" x14ac:dyDescent="0.35">
      <c r="B57" s="40" t="s">
        <v>147</v>
      </c>
      <c r="C57" s="44" t="s">
        <v>148</v>
      </c>
      <c r="D57" s="42" t="s">
        <v>168</v>
      </c>
      <c r="E57" s="42" t="s">
        <v>243</v>
      </c>
      <c r="F57" s="45">
        <v>1</v>
      </c>
      <c r="G57" s="3">
        <v>0</v>
      </c>
      <c r="H57" s="51">
        <f t="shared" si="0"/>
        <v>0</v>
      </c>
      <c r="I57" s="29"/>
      <c r="J57" s="12"/>
      <c r="M57" s="26"/>
      <c r="O57" s="27"/>
    </row>
    <row r="58" spans="2:15" ht="27" customHeight="1" x14ac:dyDescent="0.35">
      <c r="B58" s="40" t="s">
        <v>149</v>
      </c>
      <c r="C58" s="44" t="s">
        <v>150</v>
      </c>
      <c r="D58" s="42" t="s">
        <v>169</v>
      </c>
      <c r="E58" s="42" t="s">
        <v>243</v>
      </c>
      <c r="F58" s="45">
        <v>1</v>
      </c>
      <c r="G58" s="3">
        <v>0</v>
      </c>
      <c r="H58" s="51">
        <f t="shared" si="0"/>
        <v>0</v>
      </c>
      <c r="I58" s="29"/>
      <c r="J58" s="12"/>
      <c r="M58" s="26"/>
      <c r="O58" s="27"/>
    </row>
    <row r="59" spans="2:15" ht="31.5" customHeight="1" x14ac:dyDescent="0.35">
      <c r="B59" s="40" t="s">
        <v>151</v>
      </c>
      <c r="C59" s="44" t="s">
        <v>152</v>
      </c>
      <c r="D59" s="42" t="s">
        <v>170</v>
      </c>
      <c r="E59" s="42" t="s">
        <v>243</v>
      </c>
      <c r="F59" s="45">
        <v>1</v>
      </c>
      <c r="G59" s="3">
        <v>0</v>
      </c>
      <c r="H59" s="51">
        <f t="shared" si="0"/>
        <v>0</v>
      </c>
      <c r="I59" s="29"/>
      <c r="J59" s="12"/>
      <c r="M59" s="26"/>
      <c r="O59" s="27"/>
    </row>
    <row r="60" spans="2:15" ht="20" customHeight="1" x14ac:dyDescent="0.35">
      <c r="B60" s="92" t="s">
        <v>171</v>
      </c>
      <c r="C60" s="93"/>
      <c r="D60" s="93"/>
      <c r="E60" s="93"/>
      <c r="F60" s="94"/>
      <c r="G60" s="10"/>
      <c r="H60" s="52"/>
      <c r="I60" s="30"/>
      <c r="J60" s="11"/>
      <c r="M60" s="26"/>
      <c r="O60" s="27"/>
    </row>
    <row r="61" spans="2:15" ht="34" customHeight="1" x14ac:dyDescent="0.35">
      <c r="B61" s="40" t="s">
        <v>172</v>
      </c>
      <c r="C61" s="44" t="s">
        <v>173</v>
      </c>
      <c r="D61" s="42" t="s">
        <v>213</v>
      </c>
      <c r="E61" s="42" t="s">
        <v>243</v>
      </c>
      <c r="F61" s="46">
        <v>1</v>
      </c>
      <c r="G61" s="3">
        <v>0</v>
      </c>
      <c r="H61" s="51">
        <f t="shared" si="0"/>
        <v>0</v>
      </c>
      <c r="I61" s="29"/>
      <c r="J61" s="12"/>
      <c r="M61" s="26"/>
      <c r="O61" s="27"/>
    </row>
    <row r="62" spans="2:15" ht="34" customHeight="1" x14ac:dyDescent="0.35">
      <c r="B62" s="40" t="s">
        <v>174</v>
      </c>
      <c r="C62" s="44" t="s">
        <v>173</v>
      </c>
      <c r="D62" s="42" t="s">
        <v>214</v>
      </c>
      <c r="E62" s="42" t="s">
        <v>243</v>
      </c>
      <c r="F62" s="46">
        <v>1</v>
      </c>
      <c r="G62" s="3">
        <v>0</v>
      </c>
      <c r="H62" s="51">
        <f t="shared" si="0"/>
        <v>0</v>
      </c>
      <c r="I62" s="29"/>
      <c r="J62" s="12"/>
      <c r="M62" s="26"/>
      <c r="O62" s="27"/>
    </row>
    <row r="63" spans="2:15" ht="31" customHeight="1" x14ac:dyDescent="0.35">
      <c r="B63" s="40" t="s">
        <v>175</v>
      </c>
      <c r="C63" s="44" t="s">
        <v>176</v>
      </c>
      <c r="D63" s="42" t="s">
        <v>215</v>
      </c>
      <c r="E63" s="42" t="s">
        <v>243</v>
      </c>
      <c r="F63" s="46">
        <v>1</v>
      </c>
      <c r="G63" s="3">
        <v>0</v>
      </c>
      <c r="H63" s="51">
        <f t="shared" si="0"/>
        <v>0</v>
      </c>
      <c r="I63" s="29"/>
      <c r="J63" s="12"/>
      <c r="M63" s="26"/>
      <c r="O63" s="27"/>
    </row>
    <row r="64" spans="2:15" ht="31" customHeight="1" x14ac:dyDescent="0.35">
      <c r="B64" s="40" t="s">
        <v>177</v>
      </c>
      <c r="C64" s="44" t="s">
        <v>176</v>
      </c>
      <c r="D64" s="42" t="s">
        <v>216</v>
      </c>
      <c r="E64" s="42" t="s">
        <v>243</v>
      </c>
      <c r="F64" s="46">
        <v>1</v>
      </c>
      <c r="G64" s="3">
        <v>0</v>
      </c>
      <c r="H64" s="51">
        <f t="shared" si="0"/>
        <v>0</v>
      </c>
      <c r="I64" s="29"/>
      <c r="J64" s="12"/>
      <c r="M64" s="26"/>
      <c r="O64" s="27"/>
    </row>
    <row r="65" spans="2:15" ht="27" customHeight="1" x14ac:dyDescent="0.35">
      <c r="B65" s="40" t="s">
        <v>178</v>
      </c>
      <c r="C65" s="44" t="s">
        <v>176</v>
      </c>
      <c r="D65" s="42" t="s">
        <v>217</v>
      </c>
      <c r="E65" s="42" t="s">
        <v>243</v>
      </c>
      <c r="F65" s="46">
        <v>1</v>
      </c>
      <c r="G65" s="3">
        <v>0</v>
      </c>
      <c r="H65" s="51">
        <f t="shared" si="0"/>
        <v>0</v>
      </c>
      <c r="I65" s="29"/>
      <c r="J65" s="12"/>
      <c r="M65" s="26"/>
      <c r="O65" s="27"/>
    </row>
    <row r="66" spans="2:15" ht="30.5" customHeight="1" x14ac:dyDescent="0.35">
      <c r="B66" s="40" t="s">
        <v>179</v>
      </c>
      <c r="C66" s="44" t="s">
        <v>176</v>
      </c>
      <c r="D66" s="42" t="s">
        <v>218</v>
      </c>
      <c r="E66" s="42" t="s">
        <v>243</v>
      </c>
      <c r="F66" s="46">
        <v>1</v>
      </c>
      <c r="G66" s="3">
        <v>0</v>
      </c>
      <c r="H66" s="51">
        <f t="shared" si="0"/>
        <v>0</v>
      </c>
      <c r="I66" s="29"/>
      <c r="J66" s="12"/>
      <c r="M66" s="26"/>
      <c r="O66" s="27"/>
    </row>
    <row r="67" spans="2:15" ht="30" customHeight="1" x14ac:dyDescent="0.35">
      <c r="B67" s="40" t="s">
        <v>180</v>
      </c>
      <c r="C67" s="44" t="s">
        <v>176</v>
      </c>
      <c r="D67" s="42" t="s">
        <v>219</v>
      </c>
      <c r="E67" s="42" t="s">
        <v>243</v>
      </c>
      <c r="F67" s="46">
        <v>1</v>
      </c>
      <c r="G67" s="3">
        <v>0</v>
      </c>
      <c r="H67" s="51">
        <f t="shared" si="0"/>
        <v>0</v>
      </c>
      <c r="I67" s="29"/>
      <c r="J67" s="12"/>
      <c r="M67" s="26"/>
      <c r="O67" s="27"/>
    </row>
    <row r="68" spans="2:15" ht="27" customHeight="1" x14ac:dyDescent="0.35">
      <c r="B68" s="40" t="s">
        <v>181</v>
      </c>
      <c r="C68" s="44" t="s">
        <v>176</v>
      </c>
      <c r="D68" s="42" t="s">
        <v>220</v>
      </c>
      <c r="E68" s="42" t="s">
        <v>243</v>
      </c>
      <c r="F68" s="46">
        <v>1</v>
      </c>
      <c r="G68" s="3">
        <v>0</v>
      </c>
      <c r="H68" s="51">
        <f t="shared" si="0"/>
        <v>0</v>
      </c>
      <c r="I68" s="29"/>
      <c r="J68" s="12"/>
      <c r="M68" s="26"/>
      <c r="O68" s="27"/>
    </row>
    <row r="69" spans="2:15" ht="26" customHeight="1" x14ac:dyDescent="0.35">
      <c r="B69" s="40" t="s">
        <v>182</v>
      </c>
      <c r="C69" s="44" t="s">
        <v>176</v>
      </c>
      <c r="D69" s="47" t="s">
        <v>221</v>
      </c>
      <c r="E69" s="42" t="s">
        <v>243</v>
      </c>
      <c r="F69" s="46">
        <v>1</v>
      </c>
      <c r="G69" s="3">
        <v>0</v>
      </c>
      <c r="H69" s="51">
        <f t="shared" si="0"/>
        <v>0</v>
      </c>
      <c r="I69" s="29"/>
      <c r="J69" s="12"/>
      <c r="M69" s="26"/>
      <c r="O69" s="27"/>
    </row>
    <row r="70" spans="2:15" ht="28.5" customHeight="1" x14ac:dyDescent="0.35">
      <c r="B70" s="40" t="s">
        <v>183</v>
      </c>
      <c r="C70" s="44" t="s">
        <v>176</v>
      </c>
      <c r="D70" s="42" t="s">
        <v>222</v>
      </c>
      <c r="E70" s="42" t="s">
        <v>243</v>
      </c>
      <c r="F70" s="46">
        <v>1</v>
      </c>
      <c r="G70" s="3">
        <v>0</v>
      </c>
      <c r="H70" s="51">
        <f t="shared" si="0"/>
        <v>0</v>
      </c>
      <c r="I70" s="29"/>
      <c r="J70" s="12"/>
      <c r="M70" s="26"/>
      <c r="O70" s="27"/>
    </row>
    <row r="71" spans="2:15" ht="25" customHeight="1" x14ac:dyDescent="0.35">
      <c r="B71" s="40" t="s">
        <v>184</v>
      </c>
      <c r="C71" s="44" t="s">
        <v>185</v>
      </c>
      <c r="D71" s="42" t="s">
        <v>223</v>
      </c>
      <c r="E71" s="42" t="s">
        <v>243</v>
      </c>
      <c r="F71" s="46">
        <v>1</v>
      </c>
      <c r="G71" s="3">
        <v>0</v>
      </c>
      <c r="H71" s="51">
        <f t="shared" ref="H71:H88" si="1">ROUND(F71*ROUND(G71,2),2)</f>
        <v>0</v>
      </c>
      <c r="I71" s="29"/>
      <c r="J71" s="12"/>
      <c r="M71" s="26"/>
      <c r="O71" s="27"/>
    </row>
    <row r="72" spans="2:15" ht="25.5" customHeight="1" x14ac:dyDescent="0.35">
      <c r="B72" s="40" t="s">
        <v>186</v>
      </c>
      <c r="C72" s="44" t="s">
        <v>187</v>
      </c>
      <c r="D72" s="42" t="s">
        <v>224</v>
      </c>
      <c r="E72" s="42" t="s">
        <v>243</v>
      </c>
      <c r="F72" s="46">
        <v>1</v>
      </c>
      <c r="G72" s="3">
        <v>0</v>
      </c>
      <c r="H72" s="51">
        <f t="shared" si="1"/>
        <v>0</v>
      </c>
      <c r="I72" s="29"/>
      <c r="J72" s="12"/>
      <c r="M72" s="26"/>
      <c r="O72" s="27"/>
    </row>
    <row r="73" spans="2:15" ht="27" customHeight="1" x14ac:dyDescent="0.35">
      <c r="B73" s="40" t="s">
        <v>188</v>
      </c>
      <c r="C73" s="44" t="s">
        <v>187</v>
      </c>
      <c r="D73" s="42" t="s">
        <v>225</v>
      </c>
      <c r="E73" s="42" t="s">
        <v>243</v>
      </c>
      <c r="F73" s="46">
        <v>1</v>
      </c>
      <c r="G73" s="3">
        <v>0</v>
      </c>
      <c r="H73" s="51">
        <f t="shared" si="1"/>
        <v>0</v>
      </c>
      <c r="I73" s="29"/>
      <c r="J73" s="12"/>
      <c r="M73" s="26"/>
      <c r="O73" s="27"/>
    </row>
    <row r="74" spans="2:15" ht="24" customHeight="1" x14ac:dyDescent="0.35">
      <c r="B74" s="40" t="s">
        <v>189</v>
      </c>
      <c r="C74" s="44" t="s">
        <v>190</v>
      </c>
      <c r="D74" s="42" t="s">
        <v>226</v>
      </c>
      <c r="E74" s="42" t="s">
        <v>243</v>
      </c>
      <c r="F74" s="46">
        <v>1</v>
      </c>
      <c r="G74" s="3">
        <v>0</v>
      </c>
      <c r="H74" s="51">
        <f t="shared" si="1"/>
        <v>0</v>
      </c>
      <c r="I74" s="29"/>
      <c r="J74" s="12"/>
      <c r="M74" s="26"/>
      <c r="O74" s="27"/>
    </row>
    <row r="75" spans="2:15" ht="28" customHeight="1" x14ac:dyDescent="0.35">
      <c r="B75" s="40" t="s">
        <v>191</v>
      </c>
      <c r="C75" s="44" t="s">
        <v>192</v>
      </c>
      <c r="D75" s="42" t="s">
        <v>227</v>
      </c>
      <c r="E75" s="42" t="s">
        <v>243</v>
      </c>
      <c r="F75" s="46">
        <v>1</v>
      </c>
      <c r="G75" s="3">
        <v>0</v>
      </c>
      <c r="H75" s="51">
        <f t="shared" si="1"/>
        <v>0</v>
      </c>
      <c r="I75" s="29"/>
      <c r="J75" s="12"/>
      <c r="M75" s="26"/>
      <c r="O75" s="27"/>
    </row>
    <row r="76" spans="2:15" ht="29" customHeight="1" x14ac:dyDescent="0.35">
      <c r="B76" s="40" t="s">
        <v>193</v>
      </c>
      <c r="C76" s="44" t="s">
        <v>194</v>
      </c>
      <c r="D76" s="42" t="s">
        <v>228</v>
      </c>
      <c r="E76" s="42" t="s">
        <v>243</v>
      </c>
      <c r="F76" s="46">
        <v>1</v>
      </c>
      <c r="G76" s="3">
        <v>0</v>
      </c>
      <c r="H76" s="51">
        <f t="shared" si="1"/>
        <v>0</v>
      </c>
      <c r="I76" s="29"/>
      <c r="J76" s="12"/>
      <c r="M76" s="26"/>
      <c r="O76" s="27"/>
    </row>
    <row r="77" spans="2:15" ht="26" customHeight="1" x14ac:dyDescent="0.35">
      <c r="B77" s="40" t="s">
        <v>195</v>
      </c>
      <c r="C77" s="44" t="s">
        <v>194</v>
      </c>
      <c r="D77" s="42" t="s">
        <v>229</v>
      </c>
      <c r="E77" s="42" t="s">
        <v>243</v>
      </c>
      <c r="F77" s="46">
        <v>1</v>
      </c>
      <c r="G77" s="3">
        <v>0</v>
      </c>
      <c r="H77" s="51">
        <f t="shared" si="1"/>
        <v>0</v>
      </c>
      <c r="I77" s="29"/>
      <c r="J77" s="12"/>
      <c r="M77" s="26"/>
      <c r="O77" s="27"/>
    </row>
    <row r="78" spans="2:15" ht="25" customHeight="1" x14ac:dyDescent="0.35">
      <c r="B78" s="40" t="s">
        <v>196</v>
      </c>
      <c r="C78" s="44" t="s">
        <v>197</v>
      </c>
      <c r="D78" s="42" t="s">
        <v>230</v>
      </c>
      <c r="E78" s="42" t="s">
        <v>243</v>
      </c>
      <c r="F78" s="46">
        <v>1</v>
      </c>
      <c r="G78" s="3">
        <v>0</v>
      </c>
      <c r="H78" s="51">
        <f t="shared" si="1"/>
        <v>0</v>
      </c>
      <c r="I78" s="29"/>
      <c r="J78" s="12"/>
      <c r="M78" s="26"/>
      <c r="O78" s="27"/>
    </row>
    <row r="79" spans="2:15" ht="32" customHeight="1" x14ac:dyDescent="0.35">
      <c r="B79" s="40" t="s">
        <v>198</v>
      </c>
      <c r="C79" s="44" t="s">
        <v>199</v>
      </c>
      <c r="D79" s="42" t="s">
        <v>231</v>
      </c>
      <c r="E79" s="42" t="s">
        <v>243</v>
      </c>
      <c r="F79" s="46">
        <v>1</v>
      </c>
      <c r="G79" s="3">
        <v>0</v>
      </c>
      <c r="H79" s="51">
        <f t="shared" si="1"/>
        <v>0</v>
      </c>
      <c r="I79" s="29"/>
      <c r="J79" s="12"/>
      <c r="M79" s="26"/>
      <c r="O79" s="27"/>
    </row>
    <row r="80" spans="2:15" ht="28" customHeight="1" x14ac:dyDescent="0.35">
      <c r="B80" s="40" t="s">
        <v>200</v>
      </c>
      <c r="C80" s="44" t="s">
        <v>201</v>
      </c>
      <c r="D80" s="42" t="s">
        <v>232</v>
      </c>
      <c r="E80" s="42" t="s">
        <v>243</v>
      </c>
      <c r="F80" s="46">
        <v>1</v>
      </c>
      <c r="G80" s="3">
        <v>0</v>
      </c>
      <c r="H80" s="51">
        <f t="shared" si="1"/>
        <v>0</v>
      </c>
      <c r="I80" s="29"/>
      <c r="J80" s="12"/>
      <c r="M80" s="26"/>
      <c r="O80" s="27"/>
    </row>
    <row r="81" spans="2:15" ht="35.5" customHeight="1" x14ac:dyDescent="0.35">
      <c r="B81" s="40" t="s">
        <v>202</v>
      </c>
      <c r="C81" s="44" t="s">
        <v>201</v>
      </c>
      <c r="D81" s="42" t="s">
        <v>233</v>
      </c>
      <c r="E81" s="42" t="s">
        <v>243</v>
      </c>
      <c r="F81" s="46">
        <v>1</v>
      </c>
      <c r="G81" s="3">
        <v>0</v>
      </c>
      <c r="H81" s="51">
        <f t="shared" si="1"/>
        <v>0</v>
      </c>
      <c r="I81" s="29"/>
      <c r="J81" s="12"/>
      <c r="M81" s="26"/>
      <c r="O81" s="27"/>
    </row>
    <row r="82" spans="2:15" ht="33.5" customHeight="1" x14ac:dyDescent="0.35">
      <c r="B82" s="40" t="s">
        <v>203</v>
      </c>
      <c r="C82" s="44" t="s">
        <v>201</v>
      </c>
      <c r="D82" s="42" t="s">
        <v>234</v>
      </c>
      <c r="E82" s="42" t="s">
        <v>243</v>
      </c>
      <c r="F82" s="46">
        <v>1</v>
      </c>
      <c r="G82" s="3">
        <v>0</v>
      </c>
      <c r="H82" s="51">
        <f t="shared" si="1"/>
        <v>0</v>
      </c>
      <c r="I82" s="29"/>
      <c r="J82" s="12"/>
      <c r="M82" s="26"/>
      <c r="O82" s="27"/>
    </row>
    <row r="83" spans="2:15" ht="28.5" customHeight="1" x14ac:dyDescent="0.35">
      <c r="B83" s="40" t="s">
        <v>204</v>
      </c>
      <c r="C83" s="44" t="s">
        <v>201</v>
      </c>
      <c r="D83" s="42" t="s">
        <v>235</v>
      </c>
      <c r="E83" s="42" t="s">
        <v>243</v>
      </c>
      <c r="F83" s="46">
        <v>1</v>
      </c>
      <c r="G83" s="3">
        <v>0</v>
      </c>
      <c r="H83" s="51">
        <f t="shared" si="1"/>
        <v>0</v>
      </c>
      <c r="I83" s="29"/>
      <c r="J83" s="12"/>
      <c r="M83" s="26"/>
      <c r="O83" s="27"/>
    </row>
    <row r="84" spans="2:15" ht="30" customHeight="1" x14ac:dyDescent="0.35">
      <c r="B84" s="40" t="s">
        <v>205</v>
      </c>
      <c r="C84" s="44" t="s">
        <v>206</v>
      </c>
      <c r="D84" s="42" t="s">
        <v>236</v>
      </c>
      <c r="E84" s="42" t="s">
        <v>243</v>
      </c>
      <c r="F84" s="46">
        <v>1</v>
      </c>
      <c r="G84" s="3">
        <v>0</v>
      </c>
      <c r="H84" s="51">
        <f t="shared" si="1"/>
        <v>0</v>
      </c>
      <c r="I84" s="29"/>
      <c r="J84" s="12"/>
      <c r="M84" s="26"/>
      <c r="O84" s="27"/>
    </row>
    <row r="85" spans="2:15" ht="25.5" customHeight="1" x14ac:dyDescent="0.35">
      <c r="B85" s="40" t="s">
        <v>207</v>
      </c>
      <c r="C85" s="44" t="s">
        <v>208</v>
      </c>
      <c r="D85" s="42" t="s">
        <v>237</v>
      </c>
      <c r="E85" s="42" t="s">
        <v>243</v>
      </c>
      <c r="F85" s="46">
        <v>1</v>
      </c>
      <c r="G85" s="3">
        <v>0</v>
      </c>
      <c r="H85" s="51">
        <f t="shared" si="1"/>
        <v>0</v>
      </c>
      <c r="I85" s="29"/>
      <c r="J85" s="12"/>
      <c r="M85" s="26"/>
      <c r="O85" s="27"/>
    </row>
    <row r="86" spans="2:15" ht="26" customHeight="1" x14ac:dyDescent="0.35">
      <c r="B86" s="40" t="s">
        <v>209</v>
      </c>
      <c r="C86" s="44" t="s">
        <v>201</v>
      </c>
      <c r="D86" s="42" t="s">
        <v>238</v>
      </c>
      <c r="E86" s="42" t="s">
        <v>243</v>
      </c>
      <c r="F86" s="46">
        <v>1</v>
      </c>
      <c r="G86" s="3">
        <v>0</v>
      </c>
      <c r="H86" s="51">
        <f t="shared" si="1"/>
        <v>0</v>
      </c>
      <c r="I86" s="29"/>
      <c r="J86" s="12"/>
      <c r="M86" s="26"/>
      <c r="O86" s="27"/>
    </row>
    <row r="87" spans="2:15" ht="28" customHeight="1" x14ac:dyDescent="0.35">
      <c r="B87" s="40" t="s">
        <v>210</v>
      </c>
      <c r="C87" s="44" t="s">
        <v>211</v>
      </c>
      <c r="D87" s="42" t="s">
        <v>239</v>
      </c>
      <c r="E87" s="42" t="s">
        <v>243</v>
      </c>
      <c r="F87" s="46">
        <v>1</v>
      </c>
      <c r="G87" s="3">
        <v>0</v>
      </c>
      <c r="H87" s="51">
        <f t="shared" si="1"/>
        <v>0</v>
      </c>
      <c r="I87" s="29"/>
      <c r="J87" s="12"/>
      <c r="M87" s="26"/>
      <c r="O87" s="27"/>
    </row>
    <row r="88" spans="2:15" ht="31" customHeight="1" thickBot="1" x14ac:dyDescent="0.4">
      <c r="B88" s="48" t="s">
        <v>212</v>
      </c>
      <c r="C88" s="49" t="s">
        <v>201</v>
      </c>
      <c r="D88" s="50" t="s">
        <v>240</v>
      </c>
      <c r="E88" s="42" t="s">
        <v>243</v>
      </c>
      <c r="F88" s="46">
        <v>1</v>
      </c>
      <c r="G88" s="9">
        <v>0</v>
      </c>
      <c r="H88" s="53">
        <f t="shared" si="1"/>
        <v>0</v>
      </c>
      <c r="I88" s="29"/>
      <c r="J88" s="12"/>
      <c r="M88" s="26"/>
      <c r="O88" s="27"/>
    </row>
    <row r="89" spans="2:15" ht="20.149999999999999" customHeight="1" x14ac:dyDescent="0.35">
      <c r="B89" s="81" t="s">
        <v>1</v>
      </c>
      <c r="C89" s="82"/>
      <c r="D89" s="66" t="s">
        <v>6</v>
      </c>
      <c r="E89" s="67"/>
      <c r="F89" s="67"/>
      <c r="G89" s="68"/>
      <c r="H89" s="54">
        <f>ROUND(SUM(H6:H88),2)</f>
        <v>0</v>
      </c>
      <c r="I89" s="77" t="s">
        <v>17</v>
      </c>
      <c r="J89" s="1"/>
      <c r="K89" s="32"/>
      <c r="L89" s="32"/>
    </row>
    <row r="90" spans="2:15" ht="20.149999999999999" customHeight="1" x14ac:dyDescent="0.35">
      <c r="B90" s="83" t="s">
        <v>5</v>
      </c>
      <c r="C90" s="84"/>
      <c r="D90" s="69" t="s">
        <v>7</v>
      </c>
      <c r="E90" s="70"/>
      <c r="F90" s="70"/>
      <c r="G90" s="71"/>
      <c r="H90" s="55">
        <f>ROUND(H89*0.21,2)</f>
        <v>0</v>
      </c>
      <c r="I90" s="77"/>
      <c r="J90" s="1"/>
    </row>
    <row r="91" spans="2:15" ht="20.149999999999999" customHeight="1" thickBot="1" x14ac:dyDescent="0.4">
      <c r="B91" s="79" t="s">
        <v>4</v>
      </c>
      <c r="C91" s="80"/>
      <c r="D91" s="72" t="s">
        <v>8</v>
      </c>
      <c r="E91" s="73"/>
      <c r="F91" s="73"/>
      <c r="G91" s="74"/>
      <c r="H91" s="56">
        <f>ROUND(H89+H90,2)</f>
        <v>0</v>
      </c>
      <c r="I91" s="77"/>
      <c r="J91" s="1"/>
    </row>
    <row r="92" spans="2:15" ht="44.5" customHeight="1" x14ac:dyDescent="0.35">
      <c r="B92" s="76" t="s">
        <v>35</v>
      </c>
      <c r="C92" s="76"/>
      <c r="D92" s="76"/>
      <c r="E92" s="76"/>
      <c r="F92" s="76"/>
      <c r="G92" s="76"/>
      <c r="H92" s="76"/>
      <c r="I92" s="76"/>
      <c r="J92" s="76"/>
    </row>
    <row r="94" spans="2:15" x14ac:dyDescent="0.35">
      <c r="B94" s="33"/>
      <c r="C94" s="90" t="s">
        <v>14</v>
      </c>
      <c r="D94" s="90"/>
      <c r="E94" s="90"/>
      <c r="F94" s="90"/>
      <c r="G94" s="90"/>
      <c r="H94" s="90"/>
      <c r="I94" s="34"/>
      <c r="J94" s="35" t="s">
        <v>16</v>
      </c>
    </row>
    <row r="95" spans="2:15" ht="10" customHeight="1" x14ac:dyDescent="0.35">
      <c r="B95" s="33"/>
      <c r="C95" s="7"/>
      <c r="D95" s="33"/>
      <c r="E95" s="7"/>
      <c r="F95" s="33"/>
      <c r="G95" s="7"/>
      <c r="H95" s="7"/>
      <c r="I95" s="7"/>
      <c r="J95" s="7"/>
    </row>
    <row r="96" spans="2:15" ht="30" customHeight="1" x14ac:dyDescent="0.35">
      <c r="B96" s="57" t="s">
        <v>0</v>
      </c>
      <c r="C96" s="78" t="s">
        <v>18</v>
      </c>
      <c r="D96" s="78"/>
      <c r="E96" s="78"/>
      <c r="F96" s="78"/>
      <c r="G96" s="78"/>
      <c r="H96" s="36" t="s">
        <v>31</v>
      </c>
      <c r="I96" s="37"/>
      <c r="J96" s="37"/>
    </row>
    <row r="97" spans="2:10" ht="20" customHeight="1" x14ac:dyDescent="0.35">
      <c r="B97" s="58" t="s">
        <v>19</v>
      </c>
      <c r="C97" s="75" t="s">
        <v>20</v>
      </c>
      <c r="D97" s="75"/>
      <c r="E97" s="75"/>
      <c r="F97" s="75"/>
      <c r="G97" s="75"/>
      <c r="H97" s="38"/>
      <c r="I97" s="7"/>
      <c r="J97" s="7"/>
    </row>
    <row r="98" spans="2:10" ht="27" customHeight="1" x14ac:dyDescent="0.35">
      <c r="B98" s="58" t="s">
        <v>21</v>
      </c>
      <c r="C98" s="75" t="s">
        <v>22</v>
      </c>
      <c r="D98" s="75"/>
      <c r="E98" s="75"/>
      <c r="F98" s="75"/>
      <c r="G98" s="75"/>
      <c r="H98" s="38"/>
      <c r="I98" s="7"/>
      <c r="J98" s="7"/>
    </row>
    <row r="99" spans="2:10" ht="40" customHeight="1" x14ac:dyDescent="0.35">
      <c r="B99" s="58" t="s">
        <v>23</v>
      </c>
      <c r="C99" s="75" t="s">
        <v>24</v>
      </c>
      <c r="D99" s="75"/>
      <c r="E99" s="75"/>
      <c r="F99" s="75"/>
      <c r="G99" s="75"/>
      <c r="H99" s="38"/>
      <c r="I99" s="7"/>
      <c r="J99" s="7"/>
    </row>
    <row r="100" spans="2:10" ht="25.5" customHeight="1" x14ac:dyDescent="0.35">
      <c r="B100" s="58" t="s">
        <v>25</v>
      </c>
      <c r="C100" s="75" t="s">
        <v>26</v>
      </c>
      <c r="D100" s="75"/>
      <c r="E100" s="75"/>
      <c r="F100" s="75"/>
      <c r="G100" s="75"/>
      <c r="H100" s="38"/>
      <c r="I100" s="7"/>
      <c r="J100" s="7"/>
    </row>
    <row r="101" spans="2:10" ht="37.5" customHeight="1" x14ac:dyDescent="0.35">
      <c r="B101" s="58" t="s">
        <v>27</v>
      </c>
      <c r="C101" s="75" t="s">
        <v>28</v>
      </c>
      <c r="D101" s="75"/>
      <c r="E101" s="75"/>
      <c r="F101" s="75"/>
      <c r="G101" s="75"/>
      <c r="H101" s="38"/>
      <c r="I101" s="7"/>
      <c r="J101" s="7"/>
    </row>
    <row r="102" spans="2:10" ht="38" customHeight="1" thickBot="1" x14ac:dyDescent="0.4">
      <c r="B102" s="59" t="s">
        <v>29</v>
      </c>
      <c r="C102" s="95" t="s">
        <v>30</v>
      </c>
      <c r="D102" s="95"/>
      <c r="E102" s="95"/>
      <c r="F102" s="95"/>
      <c r="G102" s="95"/>
      <c r="H102" s="38"/>
      <c r="I102" s="7"/>
      <c r="J102" s="7"/>
    </row>
    <row r="103" spans="2:10" ht="25" customHeight="1" thickBot="1" x14ac:dyDescent="0.4">
      <c r="B103" s="60"/>
      <c r="C103" s="86" t="s">
        <v>32</v>
      </c>
      <c r="D103" s="87"/>
      <c r="E103" s="87"/>
      <c r="F103" s="87"/>
      <c r="G103" s="87"/>
      <c r="H103" s="61">
        <f>ROUND(SUM(H97:H102),2)</f>
        <v>0</v>
      </c>
      <c r="I103" s="39" t="s">
        <v>34</v>
      </c>
      <c r="J103" s="7"/>
    </row>
    <row r="104" spans="2:10" ht="8.5" customHeight="1" x14ac:dyDescent="0.35">
      <c r="B104" s="33"/>
      <c r="C104" s="7"/>
      <c r="D104" s="33"/>
      <c r="E104" s="7"/>
      <c r="F104" s="33"/>
      <c r="G104" s="7"/>
      <c r="H104" s="7"/>
      <c r="I104" s="7"/>
      <c r="J104" s="7"/>
    </row>
    <row r="105" spans="2:10" ht="52.25" customHeight="1" x14ac:dyDescent="0.35">
      <c r="B105" s="85" t="s">
        <v>242</v>
      </c>
      <c r="C105" s="85"/>
      <c r="D105" s="85"/>
      <c r="E105" s="85"/>
      <c r="F105" s="85"/>
      <c r="G105" s="85"/>
      <c r="H105" s="85"/>
      <c r="I105" s="7"/>
      <c r="J105" s="7"/>
    </row>
  </sheetData>
  <sheetProtection algorithmName="SHA-512" hashValue="0blBQStqxcrf51S9uPYUrGfVH/Wa6h31ToHqHQ04k36KFIjJY8V+VC/3VLW4tJWTXInnEK8GRSKNnqhL2zs0cg==" saltValue="iNbaTJcsk+qYeAWn+36eQg==" spinCount="100000" sheet="1" selectLockedCells="1"/>
  <mergeCells count="28">
    <mergeCell ref="B105:H105"/>
    <mergeCell ref="C103:G103"/>
    <mergeCell ref="B3:C3"/>
    <mergeCell ref="E3:H3"/>
    <mergeCell ref="C94:H94"/>
    <mergeCell ref="B11:F11"/>
    <mergeCell ref="B6:F6"/>
    <mergeCell ref="B15:F15"/>
    <mergeCell ref="B26:F26"/>
    <mergeCell ref="B32:F32"/>
    <mergeCell ref="B60:F60"/>
    <mergeCell ref="C97:G97"/>
    <mergeCell ref="C102:G102"/>
    <mergeCell ref="C101:G101"/>
    <mergeCell ref="C98:G98"/>
    <mergeCell ref="C99:G99"/>
    <mergeCell ref="C100:G100"/>
    <mergeCell ref="B92:J92"/>
    <mergeCell ref="I89:I91"/>
    <mergeCell ref="C96:G96"/>
    <mergeCell ref="B91:C91"/>
    <mergeCell ref="B89:C89"/>
    <mergeCell ref="B90:C90"/>
    <mergeCell ref="D2:H2"/>
    <mergeCell ref="B1:I1"/>
    <mergeCell ref="D89:G89"/>
    <mergeCell ref="D90:G90"/>
    <mergeCell ref="D91:G91"/>
  </mergeCells>
  <dataValidations count="1">
    <dataValidation type="decimal" operator="greaterThanOrEqual" allowBlank="1" showInputMessage="1" showErrorMessage="1" errorTitle="SKAIČIAI" error="GALIMA ĮRAŠYTI TIK SKAIČIUS!!!" sqref="G6:G88" xr:uid="{00000000-0002-0000-0000-000000000000}">
      <formula1>0</formula1>
    </dataValidation>
  </dataValidations>
  <printOptions horizontalCentered="1"/>
  <pageMargins left="0.23622047244094491" right="0.23622047244094491" top="0.35433070866141736" bottom="0.35433070866141736" header="0.11811023622047245" footer="0"/>
  <pageSetup paperSize="9" scale="90" fitToWidth="0" orientation="landscape" blackAndWhite="1"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2081739-0d55-4269-bf7f-ec6136e09ac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A63828A8D412DE41A11DB1A8E20B49E9" ma:contentTypeVersion="9" ma:contentTypeDescription="Kurkite naują dokumentą." ma:contentTypeScope="" ma:versionID="3fa8fb2a82158eace32486f4e979ef60">
  <xsd:schema xmlns:xsd="http://www.w3.org/2001/XMLSchema" xmlns:xs="http://www.w3.org/2001/XMLSchema" xmlns:p="http://schemas.microsoft.com/office/2006/metadata/properties" xmlns:ns2="c2081739-0d55-4269-bf7f-ec6136e09acb" targetNamespace="http://schemas.microsoft.com/office/2006/metadata/properties" ma:root="true" ma:fieldsID="691627601a35b9a8d228d10f0052e8e9" ns2:_="">
    <xsd:import namespace="c2081739-0d55-4269-bf7f-ec6136e09ac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081739-0d55-4269-bf7f-ec6136e09a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Vaizdų žymės" ma:readOnly="false" ma:fieldId="{5cf76f15-5ced-4ddc-b409-7134ff3c332f}" ma:taxonomyMulti="true" ma:sspId="a800f211-4b5d-4036-829e-0581e1babb71"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9CE3D7-6994-4201-88E2-B47ACAF95935}">
  <ds:schemaRefs>
    <ds:schemaRef ds:uri="http://schemas.microsoft.com/office/2006/metadata/properties"/>
    <ds:schemaRef ds:uri="http://schemas.microsoft.com/office/infopath/2007/PartnerControls"/>
    <ds:schemaRef ds:uri="0b34a55e-426b-4f41-80a9-21cd330d9915"/>
    <ds:schemaRef ds:uri="5a71be97-0b09-4df7-8a30-6348891254d1"/>
    <ds:schemaRef ds:uri="c2081739-0d55-4269-bf7f-ec6136e09acb"/>
  </ds:schemaRefs>
</ds:datastoreItem>
</file>

<file path=customXml/itemProps2.xml><?xml version="1.0" encoding="utf-8"?>
<ds:datastoreItem xmlns:ds="http://schemas.openxmlformats.org/officeDocument/2006/customXml" ds:itemID="{AF79714B-FB5A-4156-A7D5-8ADCFF5C6B7C}">
  <ds:schemaRefs>
    <ds:schemaRef ds:uri="http://schemas.microsoft.com/sharepoint/v3/contenttype/forms"/>
  </ds:schemaRefs>
</ds:datastoreItem>
</file>

<file path=customXml/itemProps3.xml><?xml version="1.0" encoding="utf-8"?>
<ds:datastoreItem xmlns:ds="http://schemas.openxmlformats.org/officeDocument/2006/customXml" ds:itemID="{85178485-55A6-4A69-92BD-9E270FFACB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081739-0d55-4269-bf7f-ec6136e09a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Pasiūlymas kainų ir nuolaidų</vt:lpstr>
      <vt:lpstr>'Pasiūlymas kainų ir nuolaidų'!Print_Area</vt:lpstr>
      <vt:lpstr>'Pasiūlymas kainų ir nuolaidų'!Print_Titles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Dainius Voveris</dc:creator>
  <cp:lastModifiedBy>Jurgita Barkovskienė</cp:lastModifiedBy>
  <cp:lastPrinted>2026-05-21T06:57:27Z</cp:lastPrinted>
  <dcterms:created xsi:type="dcterms:W3CDTF">2014-04-16T05:37:01Z</dcterms:created>
  <dcterms:modified xsi:type="dcterms:W3CDTF">2026-05-22T05:45:12Z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0x010100A63828A8D412DE41A11DB1A8E20B49E9</vt:lpwstr>
  </property>
  <property fmtid="{D5CDD505-2E9C-101B-9397-08002B2CF9AE}" pid="3" name="MediaServiceImageTags">
    <vt:lpwstr/>
  </property>
</Properties>
</file>