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rtūras Pabalis\Desktop\medicininės priemonės\"/>
    </mc:Choice>
  </mc:AlternateContent>
  <xr:revisionPtr revIDLastSave="0" documentId="8_{516EA8B4-2567-4A37-81FA-7C71714CC7D6}" xr6:coauthVersionLast="47" xr6:coauthVersionMax="47" xr10:uidLastSave="{00000000-0000-0000-0000-000000000000}"/>
  <bookViews>
    <workbookView xWindow="-120" yWindow="-120" windowWidth="38640" windowHeight="15840" xr2:uid="{00000000-000D-0000-FFFF-FFFF00000000}"/>
  </bookViews>
  <sheets>
    <sheet name="I-XXI " sheetId="1" r:id="rId1"/>
    <sheet name="XXII-XLII" sheetId="2" r:id="rId2"/>
    <sheet name="Subtiekėjai ir priedai" sheetId="3" r:id="rId3"/>
  </sheets>
  <definedNames>
    <definedName name="_ftn1" localSheetId="2">'Subtiekėjai ir priedai'!$B$7</definedName>
    <definedName name="_ftnref1" localSheetId="2">'Subtiekėjai ir priedai'!$C$4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2" l="1"/>
  <c r="G74" i="2"/>
  <c r="G94" i="2"/>
  <c r="G51" i="1"/>
  <c r="G50" i="1"/>
  <c r="G49" i="1"/>
  <c r="G48" i="1"/>
  <c r="G47" i="1"/>
  <c r="G46" i="1"/>
  <c r="G45" i="1"/>
  <c r="G44" i="1"/>
  <c r="G39" i="1"/>
  <c r="G34" i="1"/>
  <c r="G35" i="1" s="1"/>
  <c r="G28" i="1"/>
  <c r="G27" i="1"/>
  <c r="G26" i="1"/>
  <c r="G40" i="1" l="1"/>
  <c r="G41" i="1" s="1"/>
  <c r="G36" i="1"/>
  <c r="G167" i="2" l="1"/>
  <c r="G166" i="2"/>
  <c r="G165" i="2"/>
  <c r="G169" i="2" s="1"/>
  <c r="G164" i="2"/>
  <c r="G163" i="2"/>
  <c r="G162" i="2"/>
  <c r="G156" i="2"/>
  <c r="G155" i="2"/>
  <c r="G154" i="2"/>
  <c r="G153" i="2"/>
  <c r="G152" i="2"/>
  <c r="G151" i="2"/>
  <c r="G145" i="2"/>
  <c r="G144" i="2"/>
  <c r="G143" i="2"/>
  <c r="G142" i="2"/>
  <c r="G137" i="2"/>
  <c r="G132" i="2"/>
  <c r="G127" i="2"/>
  <c r="G122" i="2"/>
  <c r="G117" i="2"/>
  <c r="G112" i="2"/>
  <c r="G107" i="2"/>
  <c r="G101" i="2"/>
  <c r="G100" i="2"/>
  <c r="G99" i="2"/>
  <c r="G98" i="2"/>
  <c r="G92" i="2"/>
  <c r="G91" i="2"/>
  <c r="G93" i="2" s="1"/>
  <c r="G73" i="2"/>
  <c r="G72" i="2"/>
  <c r="G85" i="2"/>
  <c r="G84" i="2"/>
  <c r="G83" i="2"/>
  <c r="G82" i="2"/>
  <c r="G81" i="2"/>
  <c r="G80" i="2"/>
  <c r="G79" i="2"/>
  <c r="G78" i="2"/>
  <c r="G77" i="2"/>
  <c r="G76" i="2"/>
  <c r="G71" i="2"/>
  <c r="G70" i="2"/>
  <c r="G69" i="2"/>
  <c r="G68" i="2"/>
  <c r="G67" i="2"/>
  <c r="G62" i="2"/>
  <c r="G56" i="2"/>
  <c r="G55" i="2"/>
  <c r="G54" i="2"/>
  <c r="G48" i="2"/>
  <c r="G47" i="2"/>
  <c r="G42" i="2"/>
  <c r="G36" i="2"/>
  <c r="G35" i="2"/>
  <c r="G34" i="2"/>
  <c r="G33" i="2"/>
  <c r="G32" i="2"/>
  <c r="G31" i="2"/>
  <c r="G30" i="2"/>
  <c r="G29" i="2"/>
  <c r="G22" i="2"/>
  <c r="G23" i="2"/>
  <c r="G21" i="2"/>
  <c r="G200" i="1"/>
  <c r="G199" i="1"/>
  <c r="G198" i="1"/>
  <c r="G192" i="1"/>
  <c r="G191" i="1"/>
  <c r="G190" i="1"/>
  <c r="G184" i="1"/>
  <c r="G183" i="1"/>
  <c r="G182" i="1"/>
  <c r="G181" i="1"/>
  <c r="G176" i="1"/>
  <c r="G171" i="1"/>
  <c r="G166" i="1"/>
  <c r="G161" i="1"/>
  <c r="G155" i="1"/>
  <c r="G154" i="1"/>
  <c r="G153" i="1"/>
  <c r="G147" i="1"/>
  <c r="G146" i="1"/>
  <c r="G145" i="1"/>
  <c r="G144" i="1"/>
  <c r="G138" i="1"/>
  <c r="G137" i="1"/>
  <c r="G136" i="1"/>
  <c r="G130" i="1"/>
  <c r="G129" i="1"/>
  <c r="G128" i="1"/>
  <c r="G127" i="1"/>
  <c r="G121" i="1"/>
  <c r="G120" i="1"/>
  <c r="G114" i="1"/>
  <c r="G113" i="1"/>
  <c r="G107" i="1"/>
  <c r="G106" i="1"/>
  <c r="G105" i="1"/>
  <c r="G104" i="1"/>
  <c r="G103" i="1"/>
  <c r="G102" i="1"/>
  <c r="G101" i="1"/>
  <c r="G95" i="1"/>
  <c r="G94" i="1"/>
  <c r="G93" i="1"/>
  <c r="G92" i="1"/>
  <c r="G91" i="1"/>
  <c r="G90" i="1"/>
  <c r="G89" i="1"/>
  <c r="G88" i="1"/>
  <c r="G77" i="1"/>
  <c r="G78" i="1"/>
  <c r="G82" i="1"/>
  <c r="G81" i="1"/>
  <c r="G80" i="1"/>
  <c r="G79" i="1"/>
  <c r="G57" i="1"/>
  <c r="G71" i="1"/>
  <c r="G70" i="1"/>
  <c r="G69" i="1"/>
  <c r="G68" i="1"/>
  <c r="G67" i="1"/>
  <c r="G66" i="1"/>
  <c r="G65" i="1"/>
  <c r="G64" i="1"/>
  <c r="G63" i="1"/>
  <c r="G62" i="1"/>
  <c r="G61" i="1"/>
  <c r="G60" i="1"/>
  <c r="G59" i="1"/>
  <c r="G58" i="1"/>
  <c r="G168" i="2" l="1"/>
  <c r="G171" i="2"/>
  <c r="G173" i="2" s="1"/>
  <c r="G49" i="2"/>
  <c r="G24" i="2"/>
  <c r="G146" i="2"/>
  <c r="G86" i="2"/>
  <c r="G157" i="2"/>
  <c r="G37" i="2"/>
  <c r="G102" i="2"/>
  <c r="G57" i="2"/>
  <c r="G58" i="2" s="1"/>
  <c r="G172" i="1"/>
  <c r="G173" i="1" s="1"/>
  <c r="G162" i="1"/>
  <c r="G163" i="1" s="1"/>
  <c r="G167" i="1"/>
  <c r="G168" i="1" s="1"/>
  <c r="G113" i="2"/>
  <c r="G114" i="2" s="1"/>
  <c r="G133" i="2"/>
  <c r="G134" i="2" s="1"/>
  <c r="G43" i="2"/>
  <c r="G44" i="2" s="1"/>
  <c r="G118" i="2"/>
  <c r="G119" i="2" s="1"/>
  <c r="G138" i="2"/>
  <c r="G139" i="2" s="1"/>
  <c r="G123" i="2"/>
  <c r="G124" i="2" s="1"/>
  <c r="G63" i="2"/>
  <c r="G64" i="2" s="1"/>
  <c r="G108" i="2"/>
  <c r="G109" i="2" s="1"/>
  <c r="G128" i="2"/>
  <c r="G129" i="2" s="1"/>
  <c r="G177" i="1"/>
  <c r="G178" i="1" s="1"/>
  <c r="G96" i="1"/>
  <c r="G201" i="1"/>
  <c r="G193" i="1"/>
  <c r="G95" i="2"/>
  <c r="G185" i="1"/>
  <c r="G156" i="1"/>
  <c r="G148" i="1"/>
  <c r="G139" i="1"/>
  <c r="G131" i="1"/>
  <c r="G115" i="1"/>
  <c r="G122" i="1"/>
  <c r="G108" i="1"/>
  <c r="G83" i="1"/>
  <c r="G72" i="1"/>
  <c r="G59" i="2" l="1"/>
  <c r="G186" i="1"/>
  <c r="G187" i="1" s="1"/>
  <c r="G140" i="1"/>
  <c r="G141" i="1" s="1"/>
  <c r="G202" i="1"/>
  <c r="G203" i="1" s="1"/>
  <c r="G157" i="1"/>
  <c r="G158" i="1" s="1"/>
  <c r="G194" i="1"/>
  <c r="G195" i="1" s="1"/>
  <c r="G38" i="2"/>
  <c r="G39" i="2" s="1"/>
  <c r="G103" i="2"/>
  <c r="G104" i="2" s="1"/>
  <c r="G170" i="2"/>
  <c r="G172" i="2" s="1"/>
  <c r="G174" i="2" s="1"/>
  <c r="G147" i="2"/>
  <c r="G148" i="2" s="1"/>
  <c r="G50" i="2"/>
  <c r="G51" i="2" s="1"/>
  <c r="G158" i="2"/>
  <c r="G159" i="2" s="1"/>
  <c r="G25" i="2"/>
  <c r="G26" i="2" s="1"/>
  <c r="G87" i="2"/>
  <c r="G88" i="2" s="1"/>
  <c r="G149" i="1"/>
  <c r="G150" i="1" s="1"/>
  <c r="G132" i="1"/>
  <c r="G133" i="1" s="1"/>
  <c r="G109" i="1"/>
  <c r="G110" i="1" s="1"/>
  <c r="G97" i="1"/>
  <c r="G98" i="1" s="1"/>
  <c r="G116" i="1"/>
  <c r="G117" i="1" s="1"/>
  <c r="G123" i="1"/>
  <c r="G124" i="1"/>
  <c r="G84" i="1"/>
  <c r="G85" i="1" s="1"/>
  <c r="G73" i="1"/>
  <c r="G74" i="1" s="1"/>
  <c r="G15" i="2"/>
  <c r="G14" i="2"/>
  <c r="G13" i="2"/>
  <c r="G7" i="2"/>
  <c r="G6" i="2"/>
  <c r="G8" i="2" l="1"/>
  <c r="G16" i="2"/>
  <c r="G29" i="1"/>
  <c r="G52" i="1"/>
  <c r="G17" i="2" l="1"/>
  <c r="G18" i="2" s="1"/>
  <c r="G9" i="2"/>
  <c r="G10" i="2" s="1"/>
  <c r="G53" i="1"/>
  <c r="G54" i="1" s="1"/>
  <c r="G30" i="1"/>
  <c r="G31" i="1" s="1"/>
</calcChain>
</file>

<file path=xl/sharedStrings.xml><?xml version="1.0" encoding="utf-8"?>
<sst xmlns="http://schemas.openxmlformats.org/spreadsheetml/2006/main" count="723" uniqueCount="431">
  <si>
    <t>Pirkimo dalių ir prekių Nr.</t>
  </si>
  <si>
    <t>Mato vienetas</t>
  </si>
  <si>
    <t xml:space="preserve">1.1. </t>
  </si>
  <si>
    <t>Prekių pavadinimai/minimalūs prekių techniniai parametrai ir joms keliami reikalavimai</t>
  </si>
  <si>
    <t>vnt.</t>
  </si>
  <si>
    <t>1.2.</t>
  </si>
  <si>
    <t>1.3.</t>
  </si>
  <si>
    <t>I pirkimo objekto dalis - Priemonės laparoskopinėms operacijoms</t>
  </si>
  <si>
    <t>II pirkimo objekto dalis - Kardiostimuliacijos priemonės</t>
  </si>
  <si>
    <t>2.1</t>
  </si>
  <si>
    <t>Zondo-elektrodo įvedimo komplektas
Dydis 6 Fr.</t>
  </si>
  <si>
    <t>III pirkimo obejkto dalis - Maišeliai vėmimui</t>
  </si>
  <si>
    <t>3.1</t>
  </si>
  <si>
    <r>
      <rPr>
        <b/>
        <sz val="11"/>
        <color theme="1"/>
        <rFont val="Times New Roman"/>
        <family val="1"/>
        <charset val="186"/>
      </rPr>
      <t>Ligatūrinės kilpos laparoskopinėms operacijoms</t>
    </r>
    <r>
      <rPr>
        <sz val="11"/>
        <color theme="1"/>
        <rFont val="Times New Roman"/>
        <family val="1"/>
        <charset val="186"/>
      </rPr>
      <t xml:space="preserve">
</t>
    </r>
    <r>
      <rPr>
        <i/>
        <sz val="11"/>
        <color theme="1"/>
        <rFont val="Times New Roman"/>
        <family val="1"/>
        <charset val="186"/>
      </rPr>
      <t>Skirtos endoskopinėms operacijoms;
Besirezorbuojantis monofilamentinis sintetinis siūlas su ligatūrine kilpa ir pristatymo sistema;
Medžiaga - polidiaksanonas arba lygiavertė;
2-0</t>
    </r>
  </si>
  <si>
    <r>
      <rPr>
        <b/>
        <sz val="11"/>
        <color theme="1"/>
        <rFont val="Times New Roman"/>
        <family val="1"/>
        <charset val="186"/>
      </rPr>
      <t>Laparoskopiniai maišeliai</t>
    </r>
    <r>
      <rPr>
        <sz val="11"/>
        <color theme="1"/>
        <rFont val="Times New Roman"/>
        <family val="1"/>
        <charset val="186"/>
      </rPr>
      <t xml:space="preserve">
</t>
    </r>
    <r>
      <rPr>
        <i/>
        <sz val="11"/>
        <color theme="1"/>
        <rFont val="Times New Roman"/>
        <family val="1"/>
        <charset val="186"/>
      </rPr>
      <t>Vienkartiniai, sterilūs, tvirti, naudojami su 10 mm trokaru, talpa ne &lt;200 ml</t>
    </r>
  </si>
  <si>
    <t>IV pirkimo objekto dalis - Priemonės reanimacijai I</t>
  </si>
  <si>
    <t>4.1</t>
  </si>
  <si>
    <t>4.2</t>
  </si>
  <si>
    <t>Tracheostominis vamzdelis, su manžete, N4-9,5</t>
  </si>
  <si>
    <t>4.3</t>
  </si>
  <si>
    <t>Tracheostominis vamzdelis, be manžetės, N6,5-9</t>
  </si>
  <si>
    <t>4.4</t>
  </si>
  <si>
    <t>Pagalbinis vamzdelis intubavimui, dydis 2,5-6, sterilus</t>
  </si>
  <si>
    <t>4.5</t>
  </si>
  <si>
    <t>Intubacinis pagalbinis bužas</t>
  </si>
  <si>
    <t>4.6</t>
  </si>
  <si>
    <t>Intubacinis stiletas, 6 Fr</t>
  </si>
  <si>
    <t>4.7</t>
  </si>
  <si>
    <t>Epiduralinis rinkinys (kateteris, adata 16-18G)</t>
  </si>
  <si>
    <t>4.8</t>
  </si>
  <si>
    <t>Spinalinis epiduralinis rinkinys (kateteris, epid.adata 18 G, spinal. adata 25 G)</t>
  </si>
  <si>
    <r>
      <rPr>
        <b/>
        <i/>
        <sz val="11"/>
        <color theme="1"/>
        <rFont val="Times New Roman"/>
        <family val="1"/>
        <charset val="186"/>
      </rPr>
      <t>Tracheostominis rinkinys (Besalskio tipo), N7-9</t>
    </r>
    <r>
      <rPr>
        <sz val="11"/>
        <color theme="1"/>
        <rFont val="Times New Roman"/>
        <family val="1"/>
        <charset val="186"/>
      </rPr>
      <t xml:space="preserve">
</t>
    </r>
    <r>
      <rPr>
        <i/>
        <sz val="11"/>
        <color theme="1"/>
        <rFont val="Times New Roman"/>
        <family val="1"/>
        <charset val="186"/>
      </rPr>
      <t>Pagaminti iš minkšto PVC, permatomi, termolabilūs. Turi turėti didelio tūrio ir mažo slėgio manžetę, iš kurios pašalinus orą, ji turi glaudžiai prigulti prie intubacinio vamzdelio. Manžetės pripūtimo balionėlis - su vožtuvėliu ir LUER LOCK jungimo galu. Balionėlis turi turėti Brandt sistemą. Vamzdelio galas užapvalintas, atraumatinis. Turi turėti išilgai vamzdelio rentgenokontrastinę liniją. Graduotas cm. Turi turėti atžymą, žyminčią atstumą nuo vamzdelio galo iki balso plyšio. Konektorius su 15 mm jungtimi.</t>
    </r>
  </si>
  <si>
    <t>V pirkimo objekto dalis - Injekcinės priemonės</t>
  </si>
  <si>
    <t>Adata, vienkartinė, 18-27G</t>
  </si>
  <si>
    <t>Adata "Drugelis", 21G-27G</t>
  </si>
  <si>
    <t>5.1</t>
  </si>
  <si>
    <t>5.2</t>
  </si>
  <si>
    <t>5.3</t>
  </si>
  <si>
    <t>Prailginimo linija ne ≤30 cm, sterili (infuziomatams)</t>
  </si>
  <si>
    <t>5.4</t>
  </si>
  <si>
    <t>Prailginimo linija ne ≤150 cm, sterili (infuziomatams)</t>
  </si>
  <si>
    <t>5.5</t>
  </si>
  <si>
    <t>Trijų krypčių kranelis</t>
  </si>
  <si>
    <t>5.6</t>
  </si>
  <si>
    <t>Švirkštai ne ≤100 ml (infuziomatams)</t>
  </si>
  <si>
    <t>5.7</t>
  </si>
  <si>
    <t>5.8</t>
  </si>
  <si>
    <t>Adata laidinei anestezijai, su ištraukiama dalimi 20-22G, 50-150 mm</t>
  </si>
  <si>
    <t>5.9</t>
  </si>
  <si>
    <t>Adata spinalinė, 21-27G 3.1/2 (0,7x90 mm)</t>
  </si>
  <si>
    <t>5.10</t>
  </si>
  <si>
    <t>Adata spinalinė, 21-27G 3.1/2 (0,7x120 mm)</t>
  </si>
  <si>
    <t>5.11</t>
  </si>
  <si>
    <t>Centrinės venos kateteris, dvikanalis, 4Fr</t>
  </si>
  <si>
    <t>5.12</t>
  </si>
  <si>
    <t>Centrinės venos kateteris, dvikanalis, 7Frx20cm, su Raulersonu</t>
  </si>
  <si>
    <t>5.13</t>
  </si>
  <si>
    <t>Centrinės venos kateteris, dvikanalis, 14-22G</t>
  </si>
  <si>
    <t>5.14</t>
  </si>
  <si>
    <t>Į/v kateteris, 26G, sterilus</t>
  </si>
  <si>
    <t>Injekcinis kamštelis vaistų skiedimui į flakoną, sterilus</t>
  </si>
  <si>
    <t>5.15</t>
  </si>
  <si>
    <t>VI pirkimo objekto dalis - Zondai ir kateteriai</t>
  </si>
  <si>
    <t>Atsiurbimo kateteris CH8-16</t>
  </si>
  <si>
    <t>Maitinimo zondas 40 cm ilgio, CH6-CH18 sterilus</t>
  </si>
  <si>
    <t>6.1</t>
  </si>
  <si>
    <t>6.2</t>
  </si>
  <si>
    <t>6.3.</t>
  </si>
  <si>
    <t>6.4</t>
  </si>
  <si>
    <t>6.5</t>
  </si>
  <si>
    <t>6.6</t>
  </si>
  <si>
    <t>Skrandžio zondas CH14-CH16, su pravedėju, 100 mm, sterilus</t>
  </si>
  <si>
    <t>Skrandžio zondas CH14-CH20, 800 mm, sterilus</t>
  </si>
  <si>
    <t>Blekmoro zondas</t>
  </si>
  <si>
    <t>VII pirkimo objekto dalis - Priemonės drenažui</t>
  </si>
  <si>
    <t>7.1.</t>
  </si>
  <si>
    <r>
      <rPr>
        <b/>
        <sz val="11"/>
        <color theme="1"/>
        <rFont val="Times New Roman"/>
        <family val="1"/>
        <charset val="186"/>
      </rPr>
      <t>Trokaro kateteris CH14-24, ilgis 40 cm</t>
    </r>
    <r>
      <rPr>
        <sz val="11"/>
        <color theme="1"/>
        <rFont val="Times New Roman"/>
        <family val="1"/>
        <charset val="186"/>
      </rPr>
      <t xml:space="preserve">
</t>
    </r>
    <r>
      <rPr>
        <i/>
        <sz val="11"/>
        <color theme="1"/>
        <rFont val="Times New Roman"/>
        <family val="1"/>
        <charset val="186"/>
      </rPr>
      <t>Pagamintas iš permatomo, termosensityvinio polivinilchlorido arba lygiavertės medžiagos. Išilgai kateterio integruota rentgenokontrastinė juostelė. Piltuvėlio formos distalinis kateterio galas, skirtas tiesiogiai kateterį sujungti su torakalinio drenažo butelio vamzdelių sistema be papildomų sujungėjų. Kateterio įvedimo gylio žymėjimas kas 5 cm. Trokaras pagamintas iš aliuminio arba lygiavertės medžiagos. Chirurgiškai aštrus trokaro galas. Sterili rinkinio pakuotė.</t>
    </r>
  </si>
  <si>
    <t>7.2.</t>
  </si>
  <si>
    <r>
      <rPr>
        <b/>
        <i/>
        <sz val="11"/>
        <color theme="1"/>
        <rFont val="Times New Roman"/>
        <family val="1"/>
        <charset val="186"/>
      </rPr>
      <t>Vieno butelio drenažinė sistema</t>
    </r>
    <r>
      <rPr>
        <sz val="11"/>
        <color theme="1"/>
        <rFont val="Times New Roman"/>
        <family val="1"/>
        <charset val="186"/>
      </rPr>
      <t xml:space="preserve">
</t>
    </r>
    <r>
      <rPr>
        <i/>
        <sz val="11"/>
        <color theme="1"/>
        <rFont val="Times New Roman"/>
        <family val="1"/>
        <charset val="186"/>
      </rPr>
      <t>Ne ≤ 2000 ml talpos butelis su rankena ir ne ≤150 cm prijungimo vamzdeliais. Sterilus. Butelio kaklelio Ø ne
≤ 38mm. Skaidraus, permatomo, grūdinto stiklo arba plastikinis. Žymenys ant butelio išorės kas 50ml, skirti turinio kiekiui įvertinti.</t>
    </r>
  </si>
  <si>
    <t>7.3</t>
  </si>
  <si>
    <r>
      <rPr>
        <b/>
        <sz val="11"/>
        <color theme="1"/>
        <rFont val="Times New Roman"/>
        <family val="1"/>
        <charset val="186"/>
      </rPr>
      <t>Drenažinės sistemos vamzdelis</t>
    </r>
    <r>
      <rPr>
        <sz val="11"/>
        <color theme="1"/>
        <rFont val="Times New Roman"/>
        <family val="1"/>
        <charset val="186"/>
      </rPr>
      <t xml:space="preserve">
</t>
    </r>
    <r>
      <rPr>
        <i/>
        <sz val="11"/>
        <color theme="1"/>
        <rFont val="Times New Roman"/>
        <family val="1"/>
        <charset val="186"/>
      </rPr>
      <t>Tinka visiems buteliams, kurių kaklelio Ø38 mm. Vamzdeliai pagaminti iš polivinilchlorido, sterilūs, ilgis- ne ≤ 150cm. Gali būti reguliuojamas arba fiksuotas vamzdelių rinkinys. Specialus smailėjantis galas, skirtas sujungimui su torakaliniu kateteriu.</t>
    </r>
  </si>
  <si>
    <t>7.4</t>
  </si>
  <si>
    <t>Aktyvaus drenažo talpa, ne ≤40ml su drenu (CH08)</t>
  </si>
  <si>
    <t>7.5</t>
  </si>
  <si>
    <t>Aktyvaus drenažo talpa, ne ≤500/200ml su drenu (CH08-CH18)</t>
  </si>
  <si>
    <t>7.6</t>
  </si>
  <si>
    <t>Drenas silikoninis CH06-32 su perforacija 7-10 cm, 50 cm</t>
  </si>
  <si>
    <t>7.7</t>
  </si>
  <si>
    <t>7.8</t>
  </si>
  <si>
    <t>Žemo vakuumo drenavimo rinkinys 500 ml (CH15-CH21)</t>
  </si>
  <si>
    <t>VIII - Tvarsliava</t>
  </si>
  <si>
    <t>8.1</t>
  </si>
  <si>
    <t>8.2</t>
  </si>
  <si>
    <t>8.3</t>
  </si>
  <si>
    <t>8.4</t>
  </si>
  <si>
    <t>8.5</t>
  </si>
  <si>
    <r>
      <rPr>
        <b/>
        <sz val="11"/>
        <color theme="1"/>
        <rFont val="Times New Roman"/>
        <family val="1"/>
        <charset val="186"/>
      </rPr>
      <t>Servetėlė injekcijoms</t>
    </r>
    <r>
      <rPr>
        <sz val="11"/>
        <color theme="1"/>
        <rFont val="Times New Roman"/>
        <family val="1"/>
        <charset val="186"/>
      </rPr>
      <t>, vienkartinė, sterili, spirituota. Marlinė, neaustinė arba kita lygiavertė medžiaga</t>
    </r>
  </si>
  <si>
    <t>Tvarstis nudegimams, ne &lt;20x20cm, sterilus</t>
  </si>
  <si>
    <r>
      <t xml:space="preserve">Tvarstis nudegimams, </t>
    </r>
    <r>
      <rPr>
        <sz val="12"/>
        <color rgb="FF000000"/>
        <rFont val="Times New Roman"/>
        <family val="1"/>
        <charset val="186"/>
      </rPr>
      <t>ne &lt;</t>
    </r>
    <r>
      <rPr>
        <sz val="12"/>
        <color theme="1"/>
        <rFont val="Times New Roman"/>
        <family val="1"/>
        <charset val="186"/>
      </rPr>
      <t>10x20cm, sterilus</t>
    </r>
  </si>
  <si>
    <r>
      <t xml:space="preserve">Tvarstis nudegimams, </t>
    </r>
    <r>
      <rPr>
        <sz val="12"/>
        <color rgb="FF000000"/>
        <rFont val="Times New Roman"/>
        <family val="1"/>
        <charset val="186"/>
      </rPr>
      <t>ne &lt;</t>
    </r>
    <r>
      <rPr>
        <sz val="12"/>
        <color theme="1"/>
        <rFont val="Times New Roman"/>
        <family val="1"/>
        <charset val="186"/>
      </rPr>
      <t>10x10cm, sterilus</t>
    </r>
  </si>
  <si>
    <r>
      <rPr>
        <b/>
        <sz val="11"/>
        <color theme="1"/>
        <rFont val="Times New Roman"/>
        <family val="1"/>
        <charset val="186"/>
      </rPr>
      <t>Pleistras, ne &lt;15x1000 cm (Mefix tipo)</t>
    </r>
    <r>
      <rPr>
        <sz val="11"/>
        <color theme="1"/>
        <rFont val="Times New Roman"/>
        <family val="1"/>
        <charset val="186"/>
      </rPr>
      <t xml:space="preserve">
</t>
    </r>
    <r>
      <rPr>
        <i/>
        <sz val="11"/>
        <color theme="1"/>
        <rFont val="Times New Roman"/>
        <family val="1"/>
        <charset val="186"/>
      </rPr>
      <t>Iš neaustinės tamprios, labai akytos medžiagos,  padengta hipoalerginiais, termoplastiniais akrilo klijais. Klijų sritis yra apsaugota  atskiriamu (padalintu į  dvi dalis išilgai silikoniniu popieriumi), kuris leidžia greitai ir lengvai naudoti, išvengiant prilipimo prie pirštinių.</t>
    </r>
  </si>
  <si>
    <t>8.6</t>
  </si>
  <si>
    <t>8.7</t>
  </si>
  <si>
    <t>Elastinis tvarstis, lipnus ne &lt;12cmx20m</t>
  </si>
  <si>
    <r>
      <t xml:space="preserve">Parafino tinklelis. </t>
    </r>
    <r>
      <rPr>
        <i/>
        <sz val="11"/>
        <color theme="1"/>
        <rFont val="Times New Roman"/>
        <family val="1"/>
        <charset val="186"/>
      </rPr>
      <t>Nelimpantis prie žaizdos, ne &lt;10cmx7cm</t>
    </r>
  </si>
  <si>
    <t>IX pirkimo objekto dalis - Chirurgijos priemonės</t>
  </si>
  <si>
    <t>9.1</t>
  </si>
  <si>
    <t>9.2</t>
  </si>
  <si>
    <r>
      <rPr>
        <b/>
        <sz val="11"/>
        <color theme="1"/>
        <rFont val="Times New Roman"/>
        <family val="1"/>
        <charset val="186"/>
      </rPr>
      <t>Perrišimo spaustukai</t>
    </r>
    <r>
      <rPr>
        <sz val="11"/>
        <color theme="1"/>
        <rFont val="Times New Roman"/>
        <family val="1"/>
        <charset val="186"/>
      </rPr>
      <t xml:space="preserve">
</t>
    </r>
    <r>
      <rPr>
        <i/>
        <sz val="11"/>
        <color theme="1"/>
        <rFont val="Times New Roman"/>
        <family val="1"/>
        <charset val="186"/>
      </rPr>
      <t>M/L, 18-20 kasečių po 6 vnt, titaniniai arba lygiaverčiai, skirti klipatoriui "Ethicon EL-314"</t>
    </r>
  </si>
  <si>
    <t>dėž.</t>
  </si>
  <si>
    <t>AD rankenėlė su elektrodu, 2 mygtukais ir kabeliu. Vienkartinė</t>
  </si>
  <si>
    <t>X pirkimo objekto dalis  - Astmos tarpinės</t>
  </si>
  <si>
    <t>10.1</t>
  </si>
  <si>
    <t>10.2</t>
  </si>
  <si>
    <t>Skirtos purškalų inhaliatoriams, su veido kauke, paaugliams ir suaugusiems</t>
  </si>
  <si>
    <t>Skirtos purškalų inhaliatoriams, su veido kauke, kūdikiams ir mažiems vaikams</t>
  </si>
  <si>
    <t>XI pirkimo bjekto dalis - Priemonės diagnostikai</t>
  </si>
  <si>
    <t>11.1</t>
  </si>
  <si>
    <t>11.2</t>
  </si>
  <si>
    <t>11.3</t>
  </si>
  <si>
    <t>11.4.</t>
  </si>
  <si>
    <t>EEG elektrodų klijavimo gelis, ne ≤250 g</t>
  </si>
  <si>
    <t>Vienkartiniai EKG elektrodai Ø ≥50mm</t>
  </si>
  <si>
    <t>fl.</t>
  </si>
  <si>
    <t>Purškalas elektrodų kontaktams</t>
  </si>
  <si>
    <t>XII pirkimo objekto dalis - konteineriai</t>
  </si>
  <si>
    <t>12.1</t>
  </si>
  <si>
    <t>12.2</t>
  </si>
  <si>
    <t>12.3</t>
  </si>
  <si>
    <t>XIII pirkimo objekto dalis - Hemostatinės kempinės</t>
  </si>
  <si>
    <t>13.1</t>
  </si>
  <si>
    <t>13.2</t>
  </si>
  <si>
    <t>13.3</t>
  </si>
  <si>
    <t>13.4</t>
  </si>
  <si>
    <t>Hemostatinė kempinė 7x5x10cm</t>
  </si>
  <si>
    <t>Hemostatinė kempinė 5x7,5cm</t>
  </si>
  <si>
    <t>Hemostatinė kempinė 1x2cm</t>
  </si>
  <si>
    <t>Hemostatinė kempinė 80x30 (analinės)</t>
  </si>
  <si>
    <t>XIV pirkimo objekto dalis - Žaizdų priežiūros priemonės</t>
  </si>
  <si>
    <t>14.1</t>
  </si>
  <si>
    <t>14.2</t>
  </si>
  <si>
    <t>14.3</t>
  </si>
  <si>
    <t>15.1</t>
  </si>
  <si>
    <t>XV pirkimo objekto dalis - Klijuotė paklojamoji</t>
  </si>
  <si>
    <t>Klijuotė paklojamoji. Plotis ne &lt;75cm</t>
  </si>
  <si>
    <t>m</t>
  </si>
  <si>
    <t>XVI pirkimo objekto dalis - Odos biopsijos paėmėjas</t>
  </si>
  <si>
    <t>16.1</t>
  </si>
  <si>
    <t>Odos biopsijos paėmėjas. Sterilus, vienkartinis ne &lt;2,5-3mm</t>
  </si>
  <si>
    <t>XVII pirkimo objekto dalis - Kraujo paėmimo pagalvėlės</t>
  </si>
  <si>
    <t>17.1</t>
  </si>
  <si>
    <t>Kraujo paėmimo pagalvėlės. Daugkartinio naudojimo</t>
  </si>
  <si>
    <t>XVIII pirkimo objekto dalis - Dangalai vaginaliniams davikliams dengti apžiūros metu</t>
  </si>
  <si>
    <t>18.1</t>
  </si>
  <si>
    <t>XIX pirkimo objekto dalis - Priemonės vaistams</t>
  </si>
  <si>
    <t>19.1</t>
  </si>
  <si>
    <t>19.2</t>
  </si>
  <si>
    <t>19.3</t>
  </si>
  <si>
    <t>19.4</t>
  </si>
  <si>
    <t>XX pirkimo objekto dalis - Priemonės otorinolaringologijai</t>
  </si>
  <si>
    <t>20.1</t>
  </si>
  <si>
    <t>20.2</t>
  </si>
  <si>
    <t xml:space="preserve">20.3 </t>
  </si>
  <si>
    <t>Kraujavimo iš nosies stabdymo tamponai 10±0,5x1,5±0,5x2,5±0,5cm</t>
  </si>
  <si>
    <t>Kraujavimo iš nosies stabdymo tamponai 8±0,5x1,5±0,5x2±0,5cm</t>
  </si>
  <si>
    <t>XXI pirkimo objekto dalis - Skysčių surinkimo maišai</t>
  </si>
  <si>
    <t>21.1</t>
  </si>
  <si>
    <t>21.2</t>
  </si>
  <si>
    <t>21.3</t>
  </si>
  <si>
    <t>XXII pirkimo objekto dalis - Konikotomijos rinkiniai</t>
  </si>
  <si>
    <t>22.1</t>
  </si>
  <si>
    <t>22.1.</t>
  </si>
  <si>
    <t>XXIII pirkimo objekto dalis - Pagalbinės priemonės</t>
  </si>
  <si>
    <t>23.1</t>
  </si>
  <si>
    <t>23.2</t>
  </si>
  <si>
    <t>23.3</t>
  </si>
  <si>
    <t>Antelė moteriška</t>
  </si>
  <si>
    <t>Antelė vyriška</t>
  </si>
  <si>
    <t>Basonas su dangčiu</t>
  </si>
  <si>
    <t>XXIV pirkimo objekto dalis - Operacinės apklotai</t>
  </si>
  <si>
    <t>24.1</t>
  </si>
  <si>
    <t>kompl.</t>
  </si>
  <si>
    <t>24.2</t>
  </si>
  <si>
    <t>24.3</t>
  </si>
  <si>
    <t>XXV pirkimo objekto dalis - Priemonės enteriniam maitinimui</t>
  </si>
  <si>
    <t>25.1</t>
  </si>
  <si>
    <t>25.2</t>
  </si>
  <si>
    <t>25.3</t>
  </si>
  <si>
    <t>25.4</t>
  </si>
  <si>
    <t>„Flocare PUR“ zondas – ENFit CH12/110 cm arba lygiavertis</t>
  </si>
  <si>
    <t>„Flocare PEG“ zondo rinkinys – ENFit CH18/40 cm arba lygiavertis</t>
  </si>
  <si>
    <t>25.5</t>
  </si>
  <si>
    <t>„Flocare“ PEG jungtis – ENFit CH18 arba lygiavertė</t>
  </si>
  <si>
    <t>25.6</t>
  </si>
  <si>
    <t>„Flocare“ boliuso tipo adapteris arba lygiavertis</t>
  </si>
  <si>
    <t>25.7</t>
  </si>
  <si>
    <t>25.8</t>
  </si>
  <si>
    <t>„Flocare“ enterinio maitinimo švirkštas, su ENFit  jungtimi, 20 ml arba lygiavertis</t>
  </si>
  <si>
    <t>XXVI pirkimo objekto dalis - Testai Helicobacter Pylori nustatymui</t>
  </si>
  <si>
    <t xml:space="preserve">26.1 </t>
  </si>
  <si>
    <t>XXVII pirkimo objekto dalis - Priemonės elektrokaustikos aparatui "BOWA ARC 300"</t>
  </si>
  <si>
    <t>27.1</t>
  </si>
  <si>
    <t>27.2</t>
  </si>
  <si>
    <t>XXVIII pirkimo objekto dalis - Fiksacijos diržai</t>
  </si>
  <si>
    <t>28.1</t>
  </si>
  <si>
    <t>28.2</t>
  </si>
  <si>
    <t>28.3</t>
  </si>
  <si>
    <t>XXIX pirkimo objekto dalis - Diagnostinės juostelės</t>
  </si>
  <si>
    <t>29.1</t>
  </si>
  <si>
    <t>pak.</t>
  </si>
  <si>
    <t>XXX pirkimo objekto dalis - Hemodializės priemonės</t>
  </si>
  <si>
    <t>30.1</t>
  </si>
  <si>
    <t>30.2</t>
  </si>
  <si>
    <t>Dializatorius su šoniniu kraujo įleidimo prievadu, užpildymo metu nereikia apsukti dializatoriaus, nano kontroliuojama pluošto verpimo technologija (tiksli porų dydžio struktūros ir pasiskirstymo nanoskalės struktūra), Inline sterilizavimas garais. Korpusas pagamintas iš lengvo polipropileno arba lygiavertės medžiagos. Dializatorius kardioprotekcinei dializei su sintetine heliksono membrana.
B2 mikroglobulino sijojimo koeficientas - 0,9 ar daugiau, mioglobino sijojimo koeficientas - 0,5 ar daugiau,  Albumino sijojimo koeficientas ≤ 0,001.
Plotas 1,75-1,85 kv.m
UF koef. 60-65 ml/h x mmHg
Klirensas ml/min (didesnis arba lygus), kai kraujo tėkmė 300 ml/min,Qd=500ml/min., Qf=0 ml/min., transmembraninis spaudimas 0 mmHg st, Ht=32%, 
proteinai 6%.
Sterilizacija - tiesioginė vandens garais.</t>
  </si>
  <si>
    <t>30.3</t>
  </si>
  <si>
    <t>Dializatorius su šoniniu kraujo įleidimo prievadu, užpildymo metu nereikia apsukti dializatoriaus, nano kontroliuojama pluošto verpimo technologija (tiksli porų dydžio struktūros ir pasiskirstymo nanoskalės struktūra), Inline sterilizavimas garais. Korpusas pagamintas iš lengvo polipropileno. Dializatorius kardioprotekcinei dializei su sintetine heliksono membrana.
B2 mikroglobulino sijojimo koeficientas  0,9 ar daugiau, mioglobino sijojimo koeficientas - 0,5 ar daugiau,  Albumino sijojimo koeficientas ≤ 0,001.
Plotas 2,15-2,25 kv.m
UF koef. 7 ml/h x mmHg
Klirensas ml/min (didesnis arba lygus), kai kraujo tėkmė 300 ml/min,Qd=500ml/min., Qf=0 ml/min., transmembraninis spaudimas 0 mmHg st, Ht=32%, 
proteinai 6%.
Sterilizacija - tiesioginė vandens garais.</t>
  </si>
  <si>
    <t>30.4</t>
  </si>
  <si>
    <t>30.5</t>
  </si>
  <si>
    <t>30.6</t>
  </si>
  <si>
    <t>30.7</t>
  </si>
  <si>
    <t>30.8</t>
  </si>
  <si>
    <t>30.9</t>
  </si>
  <si>
    <t>Arterinės/veninės fistulinės adatos, 14-17G
Adatos ilgis 25 mm, pasukamais sparneliais, arterinė su ovaline skyle; lankstaus vamzdelio ilgis 150 mm (±10mm); skirtingų spalvų spaustukai (arterinė – raudonas, veninė – mėlynas).
Sterilizacija - Etileno dioksidu, Gamma spinduliais.</t>
  </si>
  <si>
    <t>30.10</t>
  </si>
  <si>
    <t>30.11</t>
  </si>
  <si>
    <t>30.12</t>
  </si>
  <si>
    <t>30.13</t>
  </si>
  <si>
    <t>l</t>
  </si>
  <si>
    <t>30.14</t>
  </si>
  <si>
    <t>30.15</t>
  </si>
  <si>
    <t>30.16</t>
  </si>
  <si>
    <t>30.17</t>
  </si>
  <si>
    <t>30.18</t>
  </si>
  <si>
    <t>30.19</t>
  </si>
  <si>
    <t>XXXI  pirkimo objekto dalis - Priemonės venų varikozės operacijoms</t>
  </si>
  <si>
    <t>31.1</t>
  </si>
  <si>
    <t>31.2</t>
  </si>
  <si>
    <t>XXXII pirkimo objekto dalis - Priemonės laparoskopui „Olympus“</t>
  </si>
  <si>
    <t>32.1</t>
  </si>
  <si>
    <t>32.2</t>
  </si>
  <si>
    <t>vnt</t>
  </si>
  <si>
    <t>32.3</t>
  </si>
  <si>
    <t>32.4</t>
  </si>
  <si>
    <t>Atsarginė vožtuvo juostelė</t>
  </si>
  <si>
    <t>XXXIII pirkimo objekto dalis - lipnūs elektrodai</t>
  </si>
  <si>
    <t>33.1</t>
  </si>
  <si>
    <t>XXXIV pirkimo objekto dalis - termografinis popierius</t>
  </si>
  <si>
    <t>34.1</t>
  </si>
  <si>
    <t>rul.</t>
  </si>
  <si>
    <t>XXXV pirkimo objekto dalis - ultragarsinis gelis</t>
  </si>
  <si>
    <t>35.1</t>
  </si>
  <si>
    <t>XXXVI pirkimo objekto dalis - Popierius elektroterapijos ir masažo sistemai StimaWELL 120 MTRS</t>
  </si>
  <si>
    <t>36.1</t>
  </si>
  <si>
    <t>XXXVII pirkimo objekto dalis - Prausiamasis kremas</t>
  </si>
  <si>
    <t>37.1</t>
  </si>
  <si>
    <t>XXXVIII pirkimo objekto dalis - Priemonės enterinio maitinimo pompai Medcaptain EP-60</t>
  </si>
  <si>
    <t>38.1</t>
  </si>
  <si>
    <t>XXXIX pirkimo objekto dalis - Paklodės</t>
  </si>
  <si>
    <t>39.1</t>
  </si>
  <si>
    <t>XL pirkimo objekto dalis - Priemonės didelės tėkmės sistemai Airvo2</t>
  </si>
  <si>
    <t>40.1</t>
  </si>
  <si>
    <t>40.2</t>
  </si>
  <si>
    <t>40.3</t>
  </si>
  <si>
    <t>Didelės tėkmės vamzdelis ventiliacijai per tracheostomą
Skirtas invaziniam drėkinimui ir deguonies tiekimui su didele tėkme;
Evaqua tipo, apsaugančios nuo kondensato susidarymo;
Su apsauga nuo paciento sekreto;
Vamzdelio ilgis su konektoriumi 38-40 cm;
Ant paciento kaklo kabinamas dirželis, kuris prilaiko vamzdelį, kad nebūtų tempimo ir pacientas galėtų laisvai judinti galvą, neištraukiant vamzdelio iš tracheostomos;
Komplektuojamas klipsas papildomam vamzdelio tvirtinimui;
Lengvas, lankstus, gofruotas vamzdelis;
Konektoriaus, jungiančio vamzdelį ir kontūrą, išorinis diametras – 22mm, vidinis diametras 20mm;
Tėkmės diapazonas 10-60 l/min;
Pasipriešinimas tėkmei esant 40 l/min (kartu skaičiuojant su kvėpavimo kontūru) – 0,49 kPa (5 cm H2O);
Sudėtyje nėra latekso ir ftalatų (DEHP, DBP, BBP);
Naudojami ≥ 14 dienos;
Techniškai suderintas su sistema Airvo 2.</t>
  </si>
  <si>
    <t>40.4</t>
  </si>
  <si>
    <t>XLI pirkimo objekto dalis - Priemonės reanimacijai II</t>
  </si>
  <si>
    <t>41.1</t>
  </si>
  <si>
    <t>41.2</t>
  </si>
  <si>
    <t>41.3</t>
  </si>
  <si>
    <t>41.4</t>
  </si>
  <si>
    <t>41.5</t>
  </si>
  <si>
    <t>41.6</t>
  </si>
  <si>
    <t xml:space="preserve">XLII pirkimo objekto dalis - Priemonės fibroezofagogastroduodenoskopijai  ir kolonoskopijai </t>
  </si>
  <si>
    <t>42.1</t>
  </si>
  <si>
    <t>42.2</t>
  </si>
  <si>
    <t>42.3</t>
  </si>
  <si>
    <t>42.4</t>
  </si>
  <si>
    <t>42.5</t>
  </si>
  <si>
    <t>42.6</t>
  </si>
  <si>
    <r>
      <rPr>
        <b/>
        <sz val="11"/>
        <color theme="1"/>
        <rFont val="Times New Roman"/>
        <family val="1"/>
        <charset val="186"/>
      </rPr>
      <t>Laparoskopiniai maišeliai</t>
    </r>
    <r>
      <rPr>
        <sz val="11"/>
        <color theme="1"/>
        <rFont val="Times New Roman"/>
        <family val="1"/>
        <charset val="186"/>
      </rPr>
      <t xml:space="preserve">
</t>
    </r>
    <r>
      <rPr>
        <i/>
        <sz val="11"/>
        <color theme="1"/>
        <rFont val="Times New Roman"/>
        <family val="1"/>
        <charset val="186"/>
      </rPr>
      <t>Vienkartiniai, sterilūs, tvirti, naudojami su 10 mm trokaru, talpa ne &lt;400 ml</t>
    </r>
  </si>
  <si>
    <r>
      <rPr>
        <b/>
        <sz val="11"/>
        <color theme="1"/>
        <rFont val="Times New Roman"/>
        <family val="1"/>
        <charset val="186"/>
      </rPr>
      <t xml:space="preserve">Maišeliai vėmimui. </t>
    </r>
    <r>
      <rPr>
        <i/>
        <sz val="11"/>
        <color theme="1"/>
        <rFont val="Times New Roman"/>
        <family val="1"/>
        <charset val="186"/>
      </rPr>
      <t>Ne &lt;1500 ml</t>
    </r>
  </si>
  <si>
    <r>
      <t>Adata insulinui</t>
    </r>
    <r>
      <rPr>
        <b/>
        <sz val="11"/>
        <color theme="1"/>
        <rFont val="Times New Roman"/>
        <family val="1"/>
        <charset val="186"/>
      </rPr>
      <t xml:space="preserve">. </t>
    </r>
    <r>
      <rPr>
        <i/>
        <sz val="11"/>
        <color theme="1"/>
        <rFont val="Times New Roman"/>
        <family val="1"/>
        <charset val="186"/>
      </rPr>
      <t>Skirta Lilly insulinams</t>
    </r>
  </si>
  <si>
    <t>Skrandžio plovimo rinkinys. Ne ≤ 140 ml</t>
  </si>
  <si>
    <r>
      <rPr>
        <b/>
        <sz val="11"/>
        <color theme="1"/>
        <rFont val="Times New Roman"/>
        <family val="1"/>
        <charset val="186"/>
      </rPr>
      <t>Pleuros punkcijos rinkinys</t>
    </r>
    <r>
      <rPr>
        <sz val="11"/>
        <color theme="1"/>
        <rFont val="Times New Roman"/>
        <family val="1"/>
        <charset val="186"/>
      </rPr>
      <t>, vienkartinis, su viena adata 15G, 80 mm, 2 l talpos maišelis</t>
    </r>
  </si>
  <si>
    <r>
      <rPr>
        <b/>
        <sz val="11"/>
        <color theme="1"/>
        <rFont val="Times New Roman"/>
        <family val="1"/>
        <charset val="186"/>
      </rPr>
      <t>Konikotomijos rinkinys vaikams.</t>
    </r>
    <r>
      <rPr>
        <i/>
        <sz val="11"/>
        <color theme="1"/>
        <rFont val="Times New Roman"/>
        <family val="1"/>
        <charset val="186"/>
      </rPr>
      <t xml:space="preserve"> Be manžetės, vienkartinis, sterilus</t>
    </r>
  </si>
  <si>
    <t>Herbas arba prekių ženklas
(Tiekėjo pavadinimas)
(Juridinio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</si>
  <si>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VšĮ „Visagino ligoninė“</t>
  </si>
  <si>
    <t>PASIŪLYMAS
DĖL MEDICININIŲ PRIEMONIŲ PIRKIMO</t>
  </si>
  <si>
    <t>Teikdami šį pasiūlymą, mes patvirtiname, kad į mūsų siūlomą kainą įskaičiuotos visos sutarties vykdymo išlaidos ir visi mokesčiai, ir kad mes prisiimame riziką už visas išlaidas, kurias teikdami pasiūlymą ir laikydamiesi pirkimo dokumentuose nustatytų reikalavimų, privalėjome įskaičiuoti į pasiūlymo kainą. 
Siūlomos prekės visiškai atitinka Konkurso dokumentuose nurodytus reikalavimus.</t>
  </si>
  <si>
    <t>Dalyvis pasiūlyme privalo išviešinti subrangovams/ subtiekėjams/ subteikėjams numatomas perduoti veiklas ir jų pavadinimus (jei žinomi).</t>
  </si>
  <si>
    <t>Eil. Nr.</t>
  </si>
  <si>
    <t>Subtiekėjo adresas</t>
  </si>
  <si>
    <t>Perduodama veikla</t>
  </si>
  <si>
    <t>Perduodamų įsipareigojimų (veiklos) dalis nuo visos pirkimo sutarties (Eur arba proc.)</t>
  </si>
  <si>
    <t>Viso:</t>
  </si>
  <si>
    <t>Subtiekėjų (nurodomi subtiekėjai, kurių pajėgumais nesiremia*  kvalifikacijai atitikti) pavadinimas, kodas</t>
  </si>
  <si>
    <t>*  Pildyti tuomet, jei sutarties vykdymui bus pasitelkti subrangovai, kurių kvalifikacija tiekėjas nesiremia, kad atitiktų kvalifikacijos reikalavimus. Kartu su pasiūlymu pateikiami laisvos formos susitarimai ar pažymos, patvirtinančios sutikimą dalyvauti šiame viešajame pirkime, skaitmeninė kopija.</t>
  </si>
  <si>
    <t>Kvazisubtiekėjo vardas ir pavardė</t>
  </si>
  <si>
    <t>Kvazisubtiekėjui numatomi perduoti darbai/ paslaugos (įvardinti konkrečiai darbus/ paslaugas);</t>
  </si>
  <si>
    <t xml:space="preserve">Vykdant sutartį pasitelksim šiuos specialistus, kuriuos ketiname įdarbinti (toliau - kvazisubtiekėjus)** </t>
  </si>
  <si>
    <t>**  Pildyti tuomet, jei sutarties vykdymui bus pasitelkti kvazisubtiekėjai. Pateikiama kvazisubtiekėjų pasirašytas laisvos formos sutikimas, patvirtinantis suteikti sutartyje nurodytas paslaugas ir tiekėjo/subteikėjo patvirtinimas, kad laimėjęs konkursą, įdarbins šį specialistą.</t>
  </si>
  <si>
    <t>Pasiūlymas galioja 90 dienų nuo paskutinės pasiūlymų pateikimo termino dienos imtinai.</t>
  </si>
  <si>
    <t>Prie pasiūlymo pridedami priedai: [Sunumeruotų priedų su pavadinimais sąrašas]</t>
  </si>
  <si>
    <t>Prie pasiūlymo pridedamų dokumentų pavadinimas</t>
  </si>
  <si>
    <t>Dokumentas yra konfidencialus/
nekonfidencialus</t>
  </si>
  <si>
    <t>Dokumento puslapių skaičius</t>
  </si>
  <si>
    <t>1.</t>
  </si>
  <si>
    <t>Dokumentas (įgaliojimas), patvirtinantis, kad asmuo, kuris pasirašė pasiūlymą (jei jis ne tiekėjo vadovas), turėjo teisę jį pasirašyti</t>
  </si>
  <si>
    <t>Pasirašyta jungtinės veiklos sutarties kopija (jeigu pirkime dalyvauja ūkio subjektų grupė jungtinės veiklos sutarties pagrindu)</t>
  </si>
  <si>
    <t>2.</t>
  </si>
  <si>
    <t>3.</t>
  </si>
  <si>
    <t>4.</t>
  </si>
  <si>
    <r>
      <t xml:space="preserve">Dokumentai patvirtinantys subtiekėjo sutikimą būti subtiekėju pirkime </t>
    </r>
    <r>
      <rPr>
        <i/>
        <sz val="12"/>
        <color theme="1"/>
        <rFont val="Times New Roman"/>
        <family val="1"/>
        <charset val="186"/>
      </rPr>
      <t>(jei pasitelkiami subtiekėjai)</t>
    </r>
  </si>
  <si>
    <t>5.</t>
  </si>
  <si>
    <t>Reglamento deklaracija</t>
  </si>
  <si>
    <t>6.</t>
  </si>
  <si>
    <t>Kiti dokumentai ...</t>
  </si>
  <si>
    <t>Tiekėjas negali nurodyti, kad konfidenciali yra pasiūlymo kaina arba, kad visas pasiūlymas yra konfidencialus.
Konfidencialia negalima laikyti informacijos nurodytos Viešųjų pirkimų įstatymo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</si>
  <si>
    <t>Pasirašančiojo asmens vardas ir pavardė:</t>
  </si>
  <si>
    <t>Tiekėjo arba jo įgalioto asmens pareigų pavadinimas:</t>
  </si>
  <si>
    <t>(parašas)</t>
  </si>
  <si>
    <t xml:space="preserve">Preliminarus poreikis
36 mėn.
</t>
  </si>
  <si>
    <t>Preliminarus poreikis
36 mėn.</t>
  </si>
  <si>
    <t>Už pasiūlymą atsakingo asmens vardas, pavardė, telefono numeris, el. pašto adresas</t>
  </si>
  <si>
    <t>Tiekėjo / Ūkio subjektų grupės, laimėjimo atveju, pasirašančio sutartį asmens vardas, pavardė, pareigos</t>
  </si>
  <si>
    <t>*  Sąvoka „kontroliuojantys asmenys“ aiškinama vadovaujantis Lietuvos Respublikos viešųjų pirkimų įstatymo nuostatomis:
- Kontroliuojantis asmuo – individualios įmonės savininkas arba juridinis ar fizinis asmuo, kuris kitame juridiniame asmenyje:
1) tiesiogiai ar netiesiogiai valdo daugiau kaip 50 procentų akcijų, pajų, dalių, įnašų ar (ir) balsų juridinio asmens dalyvių susirinkime arba
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Susijusiu asmeniu laikomi:
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
b) fizinių asmenų atveju – sutuoktiniai, tėvai ir jų vaikai (įvaikiai).</t>
  </si>
  <si>
    <t>Siūlomos prekės charakteristikos ir nuoroda į pateiktus siūlomos prekės techninių charakteristikų dokumentus (katalogus/ bukletus/brošiūras/instrukcijas ar kitus lygiaverčius gamintojo parengtus dokumentus,  dokumentų pavadinimas, numeris, puslapis, kuriame aprašomas prekės atitikimas keliamiems reikalavimams)</t>
  </si>
  <si>
    <t>Gamintojas, komercinis prekės pavadinimas</t>
  </si>
  <si>
    <r>
      <t xml:space="preserve">Siūlomos prekės charakteristikos ir nuoroda į pateiktus siūlomos prekės techninių charakteristikų dokumentus (katalogus/ bukletus/brošiūras/instrukcijas ar kitus lygiaverčius </t>
    </r>
    <r>
      <rPr>
        <b/>
        <u/>
        <sz val="12"/>
        <color theme="1"/>
        <rFont val="Times New Roman"/>
        <family val="1"/>
        <charset val="186"/>
      </rPr>
      <t>gamintojo parengtus dokumentus</t>
    </r>
    <r>
      <rPr>
        <b/>
        <sz val="12"/>
        <color theme="1"/>
        <rFont val="Times New Roman"/>
        <family val="1"/>
        <charset val="186"/>
      </rPr>
      <t>,  dokumentų pavadinimas, numeris, puslapis, kuriame aprašomas prekės atitikimas keliamiems reikalavimams)</t>
    </r>
  </si>
  <si>
    <t>Užpildytas Europos bendrasis viešųjų pirkimų dokumentas (specialiųjų sąlygų 4 priedas)</t>
  </si>
  <si>
    <t>PVM</t>
  </si>
  <si>
    <t>PVM tarifas*</t>
  </si>
  <si>
    <t>Bendra pasiūlymo kaina, EUR be PVM</t>
  </si>
  <si>
    <t>Bendra pasiūlymo kaina, EUR su PVM</t>
  </si>
  <si>
    <t>Bendra pasiūlymo kaina Eur be PVM</t>
  </si>
  <si>
    <t>Bendra pasiūlymo kaina Eur su PVM</t>
  </si>
  <si>
    <t>Bendra pasiūlymo kaina su PVM</t>
  </si>
  <si>
    <t>Bendra pasiūlymo kaina Euur su PVM</t>
  </si>
  <si>
    <t>*Tais atvejais, kai pagal galiojančius teisės aktus tiekėjui nereikia mokėti PVM, tiekėjas atitinkamos pasiūlymo skilties nepildo ir nurodo priežastis, dėl kurių PVM nemokamas _________________________________</t>
  </si>
  <si>
    <t>Pasiūlymų atitiktis visiems techniniams reikalavimams, kurie gali būti įrodyti pasiūlymų vertinimo metu, privalo būti pagrįsta gamintojų techniniais dokumentais ar kitais lygiaverčiais dokumentais.</t>
  </si>
  <si>
    <t>Tiekėjas, teikdamas dokumentus, pagrindžiančius siūlomos įrangos atitiktį techninei specifikacijai, privalo pateikti juos lietuvių kalba. Jei informacija yra parengta kita kalba, tiekėjas privalo pateikti vertimą į lietuvių kalbą. Visuose pateikiamuose dokumentuose tiekėjas privalo grafiškai pažymėti (t. y. pastebimai pažymėti – spalvotai markiruoti, ir/ar nurodyti rodyklėmis, ir/ar pabraukti ) tas vietas, kuriose nurodomos techninės charakteristikos, atitinkančios techninėje specifikacijoje keliamus reikalavimus. Prie kiekvienos tokios pažymėtos vietos turi būti aiškiai nurodytas atitinkamas techninės specifikacijos punktas, kuriam ši informacija skirta. Tiekėjas atsako už vertimo tikslumą ir dokumentų aiškumą. Neaiškiai pažymėta ar nepažymėta informacija gali būti nevertinama kaip atitikties įrodymas.</t>
  </si>
  <si>
    <t>Kiekvienai atskirai pirkimo objekto daliai dokumentai turi būti pateikiami atskirame, aiškiai užvadintame dokumente (faile).  Pateikiamos skaitmeninės dokumentų kopijos.</t>
  </si>
  <si>
    <t>Preliminaraus kiekio kaina Eur be PVM</t>
  </si>
  <si>
    <t>Mato vieneto kaina Eur be PVM</t>
  </si>
  <si>
    <t>Bendrapasiūlymo kaina Eur be PVM</t>
  </si>
  <si>
    <t>PVM tarifas</t>
  </si>
  <si>
    <t>Mato vieneto kaina, Eur be PVM</t>
  </si>
  <si>
    <r>
      <rPr>
        <b/>
        <sz val="11"/>
        <color theme="1"/>
        <rFont val="Times New Roman"/>
        <family val="1"/>
        <charset val="186"/>
      </rPr>
      <t xml:space="preserve">Silikoninis purškalas, universalus. </t>
    </r>
    <r>
      <rPr>
        <i/>
        <sz val="11"/>
        <color theme="1"/>
        <rFont val="Times New Roman"/>
        <family val="1"/>
        <charset val="186"/>
      </rPr>
      <t>Skirtas kateterių, intubavimo vamzdelių apdorojimui. Pagamintas iš dimetilpolisiloksano ir propelanto. Sudėtyje neturi būti chlorfluorokarbono.</t>
    </r>
  </si>
  <si>
    <r>
      <rPr>
        <b/>
        <sz val="11"/>
        <color theme="1"/>
        <rFont val="Times New Roman"/>
        <family val="1"/>
        <charset val="186"/>
      </rPr>
      <t>Aštrių medicininių atliekų konteineris, ne &lt;1-2 l, P</t>
    </r>
    <r>
      <rPr>
        <i/>
        <sz val="11"/>
        <color theme="1"/>
        <rFont val="Times New Roman"/>
        <family val="1"/>
        <charset val="186"/>
      </rPr>
      <t>lastikiniai geltoni, atsparūs dūriams vienkartiniai konteineriai su dvigubu dangteliu. Konteinerio dangtelyje yra įtaisas adatoms ir kitoms aštrioms medicinos prietaisų dalims atskirti nuo korpuso. Mažasis dangtelis stipriai įspaudžiamas į didelį dangtį, taip užsandarinant konteinerio talpą, kurios pakartotinai negalima atidaryti. Paženklintas „Pavojingos atliekos“.</t>
    </r>
  </si>
  <si>
    <r>
      <rPr>
        <b/>
        <sz val="11"/>
        <color theme="1"/>
        <rFont val="Times New Roman"/>
        <family val="1"/>
        <charset val="186"/>
      </rPr>
      <t>Aštrių medicininių atliekų konteineris, ne &lt;3-4 l</t>
    </r>
    <r>
      <rPr>
        <i/>
        <sz val="11"/>
        <color theme="1"/>
        <rFont val="Times New Roman"/>
        <family val="1"/>
        <charset val="186"/>
      </rPr>
      <t>, Plastikiniai geltoni, atsparūs dūriams vienkartiniai konteineriai su dvigubu dangteliu. Konteinerio dangtelyje yra įtaisas adatoms ir kitoms aštrioms medicinos prietaisų dalims atskirti nuo korpuso. Mažasis dangtelis stipriai įspaudžiamas į didelį dangtį, taip užsandarinant konteinerio talpą, kurios pakartotinai negalima atidaryti. Paženklintas „Pavojingos atliekos“.</t>
    </r>
  </si>
  <si>
    <r>
      <rPr>
        <b/>
        <sz val="11"/>
        <color theme="1"/>
        <rFont val="Times New Roman"/>
        <family val="1"/>
        <charset val="186"/>
      </rPr>
      <t>Aštrių medicininių atliekų konteineris, ne &lt;5-6 l,</t>
    </r>
    <r>
      <rPr>
        <i/>
        <sz val="11"/>
        <color theme="1"/>
        <rFont val="Times New Roman"/>
        <family val="1"/>
        <charset val="186"/>
      </rPr>
      <t xml:space="preserve"> Plastikiniai geltoni, atsparūs dūriams vienkartiniai konteineriai su dvigubu dangteliu. Konteinerio dangtelyje yra įtaisas adatoms ir kitoms aštrioms medicinos prietaisų dalims atskirti nuo korpuso. Mažasis dangtelis stipriai įspaudžiamas į didelį dangtį, taip užsandarinant konteinerio talpą, kurios pakartotinai negalima atidaryti. Paženklintas „Pavojingos atliekos“.</t>
    </r>
  </si>
  <si>
    <r>
      <rPr>
        <b/>
        <i/>
        <sz val="11"/>
        <color theme="1"/>
        <rFont val="Times New Roman"/>
        <family val="1"/>
        <charset val="186"/>
      </rPr>
      <t xml:space="preserve">Žaizdų plovimo tirpalas, </t>
    </r>
    <r>
      <rPr>
        <i/>
        <sz val="11"/>
        <color theme="1"/>
        <rFont val="Times New Roman"/>
        <family val="1"/>
        <charset val="186"/>
      </rPr>
      <t>350-400 ml. Sterilus. Aktyvioji medžiaga: oktenidino HCl. Sudėtyje turi būti žaizdą drėkinančių, kondicionuojančių medžiagų. Privalo mažinti mikroorganizmų kiekį žaizdoje, naikinti bioplėvelę. Po atidarymo turi būti naudojamas ne trumpiau kaip 8 savaites.</t>
    </r>
  </si>
  <si>
    <r>
      <rPr>
        <b/>
        <sz val="11"/>
        <color theme="1"/>
        <rFont val="Times New Roman"/>
        <family val="1"/>
        <charset val="186"/>
      </rPr>
      <t>Gelis žaizdų priežiūrai</t>
    </r>
    <r>
      <rPr>
        <i/>
        <sz val="11"/>
        <color theme="1"/>
        <rFont val="Times New Roman"/>
        <family val="1"/>
        <charset val="186"/>
      </rPr>
      <t xml:space="preserve">, </t>
    </r>
    <r>
      <rPr>
        <sz val="11"/>
        <color theme="1"/>
        <rFont val="Times New Roman"/>
        <family val="1"/>
        <charset val="186"/>
      </rPr>
      <t>250-300 ml. Sterilus. Vandens pagrindu, sudėtyje turi būti oktenidino HCl. Skirtas lėtinių ir ūmių žaizdų, nudegimų gydymui, apsaugantis žaizdą nuo mikrobiologinio užkrato, mažinantis uždegimą. Po atidarymo turi būti naudojamas ne trumpiau kaip 8 savaites.</t>
    </r>
  </si>
  <si>
    <r>
      <rPr>
        <b/>
        <sz val="11"/>
        <color theme="1"/>
        <rFont val="Times New Roman"/>
        <family val="1"/>
        <charset val="186"/>
      </rPr>
      <t>Žaizdų valymo kempinėlės, S</t>
    </r>
    <r>
      <rPr>
        <i/>
        <sz val="11"/>
        <color theme="1"/>
        <rFont val="Times New Roman"/>
        <family val="1"/>
        <charset val="186"/>
      </rPr>
      <t>kirtos ūminėms, lėtinėms, pooperacinėms žaizdoms, dideliems nudegimams. Turi būti pagamintos iš putų poliuretano arba lygiavertės medžiagos, elastingos, turinčios šiurkštų paviršių ir grublėtą tekstūrą.</t>
    </r>
  </si>
  <si>
    <r>
      <rPr>
        <i/>
        <sz val="11"/>
        <color theme="1"/>
        <rFont val="Times New Roman"/>
        <family val="1"/>
        <charset val="186"/>
      </rPr>
      <t xml:space="preserve">Dangalai vaginaliniams davikliams dengti apžiūros metu. </t>
    </r>
    <r>
      <rPr>
        <sz val="11"/>
        <color theme="1"/>
        <rFont val="Times New Roman"/>
        <family val="1"/>
        <charset val="186"/>
      </rPr>
      <t>Skirti profesionaliam naudojimui ASPĮ. Vienkartinio naudojimo, be lubrikantų, ženklinti CE.</t>
    </r>
  </si>
  <si>
    <r>
      <rPr>
        <b/>
        <sz val="11"/>
        <color theme="1"/>
        <rFont val="Times New Roman"/>
        <family val="1"/>
        <charset val="186"/>
      </rPr>
      <t>Padėklas indeliams vaistų išdalijimui.</t>
    </r>
    <r>
      <rPr>
        <sz val="11"/>
        <color theme="1"/>
        <rFont val="Times New Roman"/>
        <family val="1"/>
        <charset val="186"/>
      </rPr>
      <t xml:space="preserve"> </t>
    </r>
    <r>
      <rPr>
        <i/>
        <sz val="11"/>
        <color theme="1"/>
        <rFont val="Times New Roman"/>
        <family val="1"/>
        <charset val="186"/>
      </rPr>
      <t>Daugkartinio naudojimo</t>
    </r>
  </si>
  <si>
    <r>
      <rPr>
        <b/>
        <sz val="11"/>
        <color theme="1"/>
        <rFont val="Times New Roman"/>
        <family val="1"/>
        <charset val="186"/>
      </rPr>
      <t>Indelis vaistų išdalijimui su dangteliu.</t>
    </r>
    <r>
      <rPr>
        <sz val="11"/>
        <color theme="1"/>
        <rFont val="Times New Roman"/>
        <family val="1"/>
        <charset val="186"/>
      </rPr>
      <t xml:space="preserve"> </t>
    </r>
    <r>
      <rPr>
        <i/>
        <sz val="11"/>
        <color theme="1"/>
        <rFont val="Times New Roman"/>
        <family val="1"/>
        <charset val="186"/>
      </rPr>
      <t>Daugkartinio naudojimo, ne &lt;4-rių duobučių, su vieta lipdukui, tinkantis 19.1 p. siūlomam padėklui</t>
    </r>
  </si>
  <si>
    <r>
      <rPr>
        <b/>
        <sz val="11"/>
        <color theme="1"/>
        <rFont val="Times New Roman"/>
        <family val="1"/>
        <charset val="186"/>
      </rPr>
      <t>Tablečių dalintuvas į dalis.</t>
    </r>
    <r>
      <rPr>
        <sz val="11"/>
        <color theme="1"/>
        <rFont val="Times New Roman"/>
        <family val="1"/>
        <charset val="186"/>
      </rPr>
      <t xml:space="preserve"> </t>
    </r>
    <r>
      <rPr>
        <i/>
        <sz val="11"/>
        <color theme="1"/>
        <rFont val="Times New Roman"/>
        <family val="1"/>
        <charset val="186"/>
      </rPr>
      <t>Daugkartinio naudojimo, su ertme padalintų tablečių sugavimui. Ašmenys pagaminti iš nerūdijančio plieno arba lygiavertės medžiagos</t>
    </r>
  </si>
  <si>
    <r>
      <rPr>
        <b/>
        <sz val="11"/>
        <color theme="1"/>
        <rFont val="Times New Roman"/>
        <family val="1"/>
        <charset val="186"/>
      </rPr>
      <t>Tablečių trintuvė</t>
    </r>
    <r>
      <rPr>
        <sz val="11"/>
        <color theme="1"/>
        <rFont val="Times New Roman"/>
        <family val="1"/>
        <charset val="186"/>
      </rPr>
      <t xml:space="preserve">. </t>
    </r>
    <r>
      <rPr>
        <i/>
        <sz val="11"/>
        <color theme="1"/>
        <rFont val="Times New Roman"/>
        <family val="1"/>
        <charset val="186"/>
      </rPr>
      <t>Daugkartinio naudojimo, "varžto" tipo</t>
    </r>
  </si>
  <si>
    <r>
      <rPr>
        <i/>
        <sz val="11"/>
        <color theme="1"/>
        <rFont val="Times New Roman"/>
        <family val="1"/>
        <charset val="186"/>
      </rPr>
      <t xml:space="preserve">Ventiliaciniai vamzdeliai timpanostomijai, su kojele. </t>
    </r>
    <r>
      <rPr>
        <sz val="11"/>
        <color theme="1"/>
        <rFont val="Times New Roman"/>
        <family val="1"/>
        <charset val="186"/>
      </rPr>
      <t>Pagaminti iš fluoroplasto ar lygiavertės medžiagos, su viela, vidinės angos Ø - ne &gt;1,14 mm, išorinis Ø - ne &gt;2,3 mm, bendras ilgis - ne &gt;2,4 mm</t>
    </r>
  </si>
  <si>
    <r>
      <rPr>
        <b/>
        <sz val="11"/>
        <color theme="1"/>
        <rFont val="Times New Roman"/>
        <family val="1"/>
        <charset val="186"/>
      </rPr>
      <t>2 litrų skysčių surinkimo maišas, be granulių.</t>
    </r>
    <r>
      <rPr>
        <i/>
        <sz val="11"/>
        <color theme="1"/>
        <rFont val="Times New Roman"/>
        <family val="1"/>
        <charset val="186"/>
      </rPr>
      <t xml:space="preserve">
Vienkartinis. Pagamintas iš tvirto polietileno. Sudėtyje nėra PVC. Ant maišo turi būti nurodyta talpa. Maišai neturi vakuumo jungties. Kiekvienas maišas viduje privalo turėti kombinuotą hidrofobinį ir antibakterinį filtrą, kad siurbiami skysčiai nepatektų į centrinę vakuumo sistemą. Ant maišo turi būti jungtis mėginių indelio prijungimui, atskira tvirtinimo jungtis specialiam skysčių matavimo indui ir rankena maišo išėmimui. Ant maišo dangtelio turi būti nurodyta talpa, dangtelio skersmuo 135 mm. Maišelio svoris ne daugiau 60 g. Pateikti (ES) 2017/745 sertifikatą.</t>
    </r>
  </si>
  <si>
    <r>
      <rPr>
        <b/>
        <sz val="11"/>
        <color theme="1"/>
        <rFont val="Times New Roman"/>
        <family val="1"/>
        <charset val="186"/>
      </rPr>
      <t>2 litrų skysčių surinkimo maišas, su granulėmis</t>
    </r>
    <r>
      <rPr>
        <i/>
        <sz val="11"/>
        <color theme="1"/>
        <rFont val="Times New Roman"/>
        <family val="1"/>
        <charset val="186"/>
      </rPr>
      <t>. Vienkartinis. Pagamintas iš stipraus polietileno. Kiekvienas maišas viduje privalo turėti kombinuotą hidrofobinį ir antibakterinį filtrą, kad siurbiami skysčiai nepatektų į centrinę vakuumo sistemą.  Maišo viduje turi būti įdėtos granulės paverčiančios skystį geliu. Ant maišo turi būti speciali jungtis mėginių indelio prijungimui. Maišai turi būti sulankstyti su lipnia juosta. Maišelio svoris ne daugiau 101 g.  Pateikti (ES) 2017/745 sertifikatą.</t>
    </r>
  </si>
  <si>
    <r>
      <rPr>
        <b/>
        <sz val="11"/>
        <color theme="1"/>
        <rFont val="Times New Roman"/>
        <family val="1"/>
        <charset val="186"/>
      </rPr>
      <t>3 litrų skysčių surinkimo maišas, be granulių.</t>
    </r>
    <r>
      <rPr>
        <i/>
        <sz val="11"/>
        <color theme="1"/>
        <rFont val="Times New Roman"/>
        <family val="1"/>
        <charset val="186"/>
      </rPr>
      <t xml:space="preserve"> Vienkartinis. Pagamintas iš tvirto polietileno. Sudėtyje nėra PVC. Ant maišo turi būti nurodyta talpa. Maišai neturi vakuumo jungties. Kiekvienas maišas viduje privalo turėti kombinuotą hidrofobinį ir antibakterinį filtrą, kad siurbiami skysčiai nepatektų į centrinę vakuumo sistemą. Ant maišo turi būti jungtis mėginių indelio prijungimui, atskira tvirtinimo jungtis specialiam skysčių matavimo indui ir rankena maišo išėmimui. Ant maišo dangtelio turi būti nurodyta talpa, dangtelio skersmuo 135 mm. Maišelio svoris ne daugiau 67 g. Pateikti (ES) 2017/745 sertifikatą.</t>
    </r>
  </si>
  <si>
    <r>
      <rPr>
        <b/>
        <sz val="11"/>
        <color theme="1"/>
        <rFont val="Times New Roman"/>
        <family val="1"/>
        <charset val="186"/>
      </rPr>
      <t>Konikotomijos rinkinys suaugusiems.</t>
    </r>
    <r>
      <rPr>
        <i/>
        <sz val="11"/>
        <color theme="1"/>
        <rFont val="Times New Roman"/>
        <family val="1"/>
        <charset val="186"/>
      </rPr>
      <t xml:space="preserve"> Be manžetės, vienkartinis, sterilus</t>
    </r>
  </si>
  <si>
    <r>
      <rPr>
        <b/>
        <sz val="11"/>
        <color theme="1"/>
        <rFont val="Times New Roman"/>
        <family val="1"/>
        <charset val="186"/>
      </rPr>
      <t>Apklotų rinkinys galūnių operacijoms.</t>
    </r>
    <r>
      <rPr>
        <sz val="11"/>
        <color theme="1"/>
        <rFont val="Times New Roman"/>
        <family val="1"/>
        <charset val="186"/>
      </rPr>
      <t xml:space="preserve">
</t>
    </r>
    <r>
      <rPr>
        <i/>
        <sz val="11"/>
        <color theme="1"/>
        <rFont val="Times New Roman"/>
        <family val="1"/>
        <charset val="186"/>
      </rPr>
      <t>Apklotas instrumentų staliukui 50x190±5cm (sugeriančio sluoksnio plotis ne mažiau 120±5cm) - 2 vnt.;
Apklotas Mayo staliukui 85x145±5cm, sustiprintas (sugeriančio sluoksnio plotis ne mažiau 60±5cm) - 1 vnt.;
Galūnės apklotas 225x320cm±10cm su Ø7cm±1cm su elastine anga bei ne mažiau kaip 2 integruotais vamzdelių laikikliais. Apklotas turi turėti ne mažesnį kaip 75x100± 5cm dydžio absorbuojantį sluoksnį kritinėje zonoje – 1 vnt.;
Apklotas lipniu kraštu 50x70cm±5cm – 1 vnt.;
Chirurginė kojinė 22x75cm±5cm – 1 vnt.;
Lipni juosta 9x50cm±2cm – 2 vnt.;
Servetėlės – ne &lt;4 vnt.
Sterili pakuotė lengvai atplėšiama - turi atplėšimo vietos žymėjimą su laisvu nepriklijuotu kraštu. Pakuotė
turi turėti ne &lt;4 nuklijuojamų lipdukų su sterilumo ir gamybos kontrolės duomenimis registracijai.
Trijų lygių pakuotė: pirminė - sterili, antrinė - kartoninė skirta prekių gabenimui į operacinę (3-5 vnt.), tretinė - skirta transportavimui (5-10 vnt.).</t>
    </r>
  </si>
  <si>
    <r>
      <rPr>
        <b/>
        <sz val="11"/>
        <color theme="1"/>
        <rFont val="Times New Roman"/>
        <family val="1"/>
        <charset val="186"/>
      </rPr>
      <t>Rankovės laparoskopijai.</t>
    </r>
    <r>
      <rPr>
        <sz val="11"/>
        <color theme="1"/>
        <rFont val="Times New Roman"/>
        <family val="1"/>
        <charset val="186"/>
      </rPr>
      <t xml:space="preserve">
</t>
    </r>
    <r>
      <rPr>
        <i/>
        <sz val="11"/>
        <color theme="1"/>
        <rFont val="Times New Roman"/>
        <family val="1"/>
        <charset val="186"/>
      </rPr>
      <t>Su lipnia juostele ir 2 gumytėmis fiksavimui prie įrangos, 15±1 cm×250±5 cm. Atviras galas. Sterilioje pakuotėje supakuota po 1 vnt.
Sterili pakuotė lengvai atplėšiama - turi atplėšimo vietos žymėjimą su laisvu nepriklijuotu kraštu. Pakuotė
turi turėti ne &lt;4 nuklijuojamų lipdukų su sterilumo ir gamybos kontrolės duomenimis registracijai.
Trijų lygių pakuotė: pirminė - sterili, antrinė - kartoninė skirta prekių gabenimui į operacinę (30-50 vnt./dėž.),
tretinė - skirta transportavimui (120-200 vnt./ transp.dėž.).</t>
    </r>
  </si>
  <si>
    <r>
      <rPr>
        <b/>
        <sz val="11"/>
        <color theme="1"/>
        <rFont val="Times New Roman"/>
        <family val="1"/>
        <charset val="186"/>
      </rPr>
      <t>Universalus apklotų rinkinys.</t>
    </r>
    <r>
      <rPr>
        <i/>
        <sz val="11"/>
        <color theme="1"/>
        <rFont val="Times New Roman"/>
        <family val="1"/>
        <charset val="186"/>
      </rPr>
      <t xml:space="preserve">
Apklotas instrumentų staliukui, ne &lt; 150x190± 5cm – 1 vnt.;
Mayo stalo apklotas, ne &lt; 80x145±5 cm, sustiprintas – 1 vnt.;
Apklotas lipniu kraštu, ne &lt; 75x90±5 cm – 2 vnt.;
Apklotas lipniu kraštu, ne &lt; 175x175±5 cm – 1 vnt.;
Apklotas lipniu kraštu, ne &lt; 240x150±5 cm – 1 vnt.;
Lipni juosta, ne &lt;10x50± 5cm – 1 vnt.;
Servetėles – ne &lt;5 vnt.
Sterili pakuotė lengvai atplėšiama - turi atplėšimo vietos žymėjimą su laisvu nepriklijuotu kraštu. Pakuotė
turi turėti ne &lt;4 nuklijuojamų lipdukų su sterilumo ir gamybos kontrolės duomenimis registracijai.
Trijų lygių pakuotė: pirminė - sterili, antrinė – kartoninė, skirta prekių gabenimui į operacinę (5-7 vnt.), tretinė - skirta transportavimui (10-14 vnt.).</t>
    </r>
  </si>
  <si>
    <r>
      <rPr>
        <b/>
        <sz val="11"/>
        <color theme="1"/>
        <rFont val="Times New Roman"/>
        <family val="1"/>
        <charset val="186"/>
      </rPr>
      <t>Butelio sistema</t>
    </r>
    <r>
      <rPr>
        <i/>
        <sz val="11"/>
        <color theme="1"/>
        <rFont val="Times New Roman"/>
        <family val="1"/>
        <charset val="186"/>
      </rPr>
      <t>. Skirta enterinio maitinimo pompai. Sterilus turinys, po 1 vnt.</t>
    </r>
  </si>
  <si>
    <r>
      <rPr>
        <b/>
        <sz val="11"/>
        <color theme="1"/>
        <rFont val="Times New Roman"/>
        <family val="1"/>
        <charset val="186"/>
      </rPr>
      <t>Sistema, skirta maitinimui iš pakuotės</t>
    </r>
    <r>
      <rPr>
        <i/>
        <sz val="11"/>
        <color theme="1"/>
        <rFont val="Times New Roman"/>
        <family val="1"/>
        <charset val="186"/>
      </rPr>
      <t>. Skirta enterinio maitinimo pompai „Flocare Infinity“. Sterilus turinys, po 1 vnt.</t>
    </r>
  </si>
  <si>
    <r>
      <rPr>
        <b/>
        <sz val="11"/>
        <color theme="1"/>
        <rFont val="Times New Roman"/>
        <family val="1"/>
        <charset val="186"/>
      </rPr>
      <t>Sistemos enterinei mitybai.</t>
    </r>
    <r>
      <rPr>
        <i/>
        <sz val="11"/>
        <color theme="1"/>
        <rFont val="Times New Roman"/>
        <family val="1"/>
        <charset val="186"/>
      </rPr>
      <t xml:space="preserve"> Vienkartinės, skirtos maitinimo pompai "Flocare Infinity“</t>
    </r>
  </si>
  <si>
    <r>
      <rPr>
        <b/>
        <sz val="11"/>
        <color theme="1"/>
        <rFont val="Times New Roman"/>
        <family val="1"/>
        <charset val="186"/>
      </rPr>
      <t>Testai Helicobacter Pylori nustatymui.</t>
    </r>
    <r>
      <rPr>
        <i/>
        <sz val="11"/>
        <color theme="1"/>
        <rFont val="Times New Roman"/>
        <family val="1"/>
        <charset val="186"/>
      </rPr>
      <t xml:space="preserve"> Testas skirtas Helicobacter pylori nustatymui (iš skrandžio bioptato arba dvylikapirštės žarnos)</t>
    </r>
  </si>
  <si>
    <r>
      <rPr>
        <b/>
        <sz val="11"/>
        <color theme="1"/>
        <rFont val="Times New Roman"/>
        <family val="1"/>
        <charset val="186"/>
      </rPr>
      <t>Monopolinių elektrodų rankena</t>
    </r>
    <r>
      <rPr>
        <sz val="11"/>
        <color theme="1"/>
        <rFont val="Times New Roman"/>
        <family val="1"/>
        <charset val="186"/>
      </rPr>
      <t xml:space="preserve">, </t>
    </r>
    <r>
      <rPr>
        <i/>
        <sz val="11"/>
        <color theme="1"/>
        <rFont val="Times New Roman"/>
        <family val="1"/>
        <charset val="186"/>
      </rPr>
      <t>su 2 mygtukais (rankinis pjovimo ir koaguliacijos valdymas).</t>
    </r>
    <r>
      <rPr>
        <sz val="11"/>
        <color theme="1"/>
        <rFont val="Times New Roman"/>
        <family val="1"/>
        <charset val="186"/>
      </rPr>
      <t xml:space="preserve">
</t>
    </r>
    <r>
      <rPr>
        <i/>
        <sz val="11"/>
        <color theme="1"/>
        <rFont val="Times New Roman"/>
        <family val="1"/>
        <charset val="186"/>
      </rPr>
      <t>Su ne trumpesniu kaip 4,5 m laidu, ne mažiau kaip 300 sterilizavimo ciklų</t>
    </r>
  </si>
  <si>
    <r>
      <rPr>
        <b/>
        <sz val="11"/>
        <color theme="1"/>
        <rFont val="Times New Roman"/>
        <family val="1"/>
        <charset val="186"/>
      </rPr>
      <t xml:space="preserve">Vienkartinio naudojimo neutralus elektrodas. </t>
    </r>
    <r>
      <rPr>
        <sz val="11"/>
        <color theme="1"/>
        <rFont val="Times New Roman"/>
        <family val="1"/>
        <charset val="186"/>
      </rPr>
      <t>Klijuojamas, padalintas, su ekvipotencialiu žiedu, paviršiaus plotas ≥ 110 cm², be latekso</t>
    </r>
  </si>
  <si>
    <r>
      <rPr>
        <b/>
        <sz val="11"/>
        <color theme="1"/>
        <rFont val="Times New Roman"/>
        <family val="1"/>
        <charset val="186"/>
      </rPr>
      <t>Fiksacijos diržai riešams</t>
    </r>
    <r>
      <rPr>
        <i/>
        <sz val="11"/>
        <color theme="1"/>
        <rFont val="Times New Roman"/>
        <family val="1"/>
        <charset val="186"/>
      </rPr>
      <t>. Universalaus dydžio</t>
    </r>
  </si>
  <si>
    <r>
      <rPr>
        <b/>
        <sz val="11"/>
        <color theme="1"/>
        <rFont val="Times New Roman"/>
        <family val="1"/>
        <charset val="186"/>
      </rPr>
      <t>Fiksacijos diržai kulkšnims.</t>
    </r>
    <r>
      <rPr>
        <sz val="11"/>
        <color theme="1"/>
        <rFont val="Times New Roman"/>
        <family val="1"/>
        <charset val="186"/>
      </rPr>
      <t xml:space="preserve"> </t>
    </r>
    <r>
      <rPr>
        <i/>
        <sz val="11"/>
        <color theme="1"/>
        <rFont val="Times New Roman"/>
        <family val="1"/>
        <charset val="186"/>
      </rPr>
      <t>Universalaus dydžio</t>
    </r>
  </si>
  <si>
    <r>
      <rPr>
        <b/>
        <sz val="11"/>
        <color theme="1"/>
        <rFont val="Times New Roman"/>
        <family val="1"/>
        <charset val="186"/>
      </rPr>
      <t>Fiksacijos diržai juosmeniui</t>
    </r>
    <r>
      <rPr>
        <sz val="11"/>
        <color theme="1"/>
        <rFont val="Times New Roman"/>
        <family val="1"/>
        <charset val="186"/>
      </rPr>
      <t xml:space="preserve">. </t>
    </r>
    <r>
      <rPr>
        <i/>
        <sz val="11"/>
        <color theme="1"/>
        <rFont val="Times New Roman"/>
        <family val="1"/>
        <charset val="186"/>
      </rPr>
      <t xml:space="preserve">M, L, XL dydis (galimybė užsakyti konkretų dydį užsakymo metu) </t>
    </r>
  </si>
  <si>
    <r>
      <rPr>
        <b/>
        <sz val="11"/>
        <color theme="1"/>
        <rFont val="Times New Roman"/>
        <family val="1"/>
        <charset val="186"/>
      </rPr>
      <t>Dializatorius su polisulfono membrana, su padidintu fosfatų šalinimu.</t>
    </r>
    <r>
      <rPr>
        <sz val="11"/>
        <color theme="1"/>
        <rFont val="Times New Roman"/>
        <family val="1"/>
        <charset val="186"/>
      </rPr>
      <t xml:space="preserve">
</t>
    </r>
    <r>
      <rPr>
        <i/>
        <sz val="11"/>
        <color theme="1"/>
        <rFont val="Times New Roman"/>
        <family val="1"/>
        <charset val="186"/>
      </rPr>
      <t>B2 mikroglobulino sijojimo koeficientas 0,8 ar daugiau. Albumino sijojimo koeficientas ≤ 0,001.
Plotas 1,45-1,55 kv.m
UF koef. 80-90 ml/h x mmHg
Klirensas ml/min (didesnis arba lygus), kai kraujo tėkmė 300 ml/min,Qd=500ml/min., Qf=0 ml/min., transmembraninis spaudimas 0 mmHg st, Ht=32%,
proteinai 6%.
Sterilizacija - Gamma spinduliais.</t>
    </r>
  </si>
  <si>
    <r>
      <rPr>
        <b/>
        <sz val="11"/>
        <color theme="1"/>
        <rFont val="Times New Roman"/>
        <family val="1"/>
        <charset val="186"/>
      </rPr>
      <t xml:space="preserve">Dializatorius su sintetine heliksono membrana. </t>
    </r>
    <r>
      <rPr>
        <i/>
        <sz val="11"/>
        <color theme="1"/>
        <rFont val="Times New Roman"/>
        <family val="1"/>
        <charset val="186"/>
      </rPr>
      <t xml:space="preserve">
Šoninis kraujo magistralių prijungimas, mažinantis filtro užkrešėjimo galimybę.
Plotas 1,35-1,45 kv.m
UF koef. 11.5-12.5 ml/h x mmHg
Klirensas ml/min (didesnis arba lygus), kai kraujo tėkmė 300 ml/min,Qd=500ml/min., Qf=0 ml/min., transmembraninis spaudimas 0 mmHg st, Ht=32%, 
proteinai 6%.
Sterilizacija - tiesioginė vandens garais.</t>
    </r>
  </si>
  <si>
    <r>
      <rPr>
        <b/>
        <sz val="11"/>
        <color theme="1"/>
        <rFont val="Times New Roman"/>
        <family val="1"/>
        <charset val="186"/>
      </rPr>
      <t xml:space="preserve">Dializatorius su sintetine heliksono membrana. </t>
    </r>
    <r>
      <rPr>
        <sz val="11"/>
        <color theme="1"/>
        <rFont val="Times New Roman"/>
        <family val="1"/>
        <charset val="186"/>
      </rPr>
      <t xml:space="preserve">
</t>
    </r>
    <r>
      <rPr>
        <i/>
        <sz val="11"/>
        <color theme="1"/>
        <rFont val="Times New Roman"/>
        <family val="1"/>
        <charset val="186"/>
      </rPr>
      <t>Šoninis kraujo magistralių prijungimas, mažinantis filtro užkrešėjimo galimybę.
Plotas 1,75-1,85 kv.m
UF koef. 13.5-14.5 ml/h x mmHg
Klirensas ml/min (didesnis arba lygus), kai kraujo tėkmė 300 ml/min,Qd=500ml/min., Qf=0 ml/min., transmembraninis spaudimas 0 mmHg st, Ht=32%, 
proteinai 6%.
Sterilizacija - tiesioginė vandens garais.</t>
    </r>
  </si>
  <si>
    <r>
      <rPr>
        <b/>
        <sz val="11"/>
        <color theme="1"/>
        <rFont val="Times New Roman"/>
        <family val="1"/>
        <charset val="186"/>
      </rPr>
      <t>Arterinės/veninės magistralės tiesioginei hemodiafiltracijai.</t>
    </r>
    <r>
      <rPr>
        <sz val="11"/>
        <color theme="1"/>
        <rFont val="Times New Roman"/>
        <family val="1"/>
        <charset val="186"/>
      </rPr>
      <t xml:space="preserve">
</t>
    </r>
    <r>
      <rPr>
        <i/>
        <sz val="11"/>
        <color theme="1"/>
        <rFont val="Times New Roman"/>
        <family val="1"/>
        <charset val="186"/>
      </rPr>
      <t>Veninės su oro gaudiklio diametru 22 mm;
arterinio ir veninio spaudimo matavimo atšakomis;
arterinės su heparinizacijos atšakomis;
pritaikytos “autopriming” funkcijai ir darbui su 5008 aparatu; intarpas HDF-Online procedūrai;
jungtis recirkuliacijai;  veninė ampulė su turbulentiniu srovės nukreipėju, statmenai į ampulės sienelę;
su skirtingų spalvų spaustukais visose atkarpose;
be aplinkai kenksmingų dietilheksilftalatų (DEHP free);
pateikti originalų gamintojo katalogą.
Sterilizacija - ß (elektronų srautu).</t>
    </r>
  </si>
  <si>
    <r>
      <rPr>
        <b/>
        <sz val="11"/>
        <color theme="1"/>
        <rFont val="Times New Roman"/>
        <family val="1"/>
        <charset val="186"/>
      </rPr>
      <t>Arterinės/veninės magistralės  hemodializei</t>
    </r>
    <r>
      <rPr>
        <sz val="11"/>
        <color theme="1"/>
        <rFont val="Times New Roman"/>
        <family val="1"/>
        <charset val="186"/>
      </rPr>
      <t xml:space="preserve">
</t>
    </r>
    <r>
      <rPr>
        <i/>
        <sz val="11"/>
        <color theme="1"/>
        <rFont val="Times New Roman"/>
        <family val="1"/>
        <charset val="186"/>
      </rPr>
      <t>Veninės su oro gaudiklio diametru 22 mm;
arterinio ir veninio spaudimo matavimo atšakomis;
arterinės su heparinizacijos atšakomis ;
pritaikytos “autopriming” funkcijai ir darbui su 5008 aparatu;
jungtis recirkuliacijai;  veninė ampulė su turbulentiniu srovės nukreipėju, statmenai į ampulės sienelę;
su skirtingų spalvų spaustukais visose atkarpose;
be aplinkai kenksmingų dietilheksilftalatų (DEHP free);
pateikti originalų gamintojo katalogą.
Sterilizacija - ß (elektronų srautu).</t>
    </r>
  </si>
  <si>
    <r>
      <rPr>
        <b/>
        <sz val="11"/>
        <color theme="1"/>
        <rFont val="Times New Roman"/>
        <family val="1"/>
        <charset val="186"/>
      </rPr>
      <t>Arterinės/veninės magistralės hemodializei</t>
    </r>
    <r>
      <rPr>
        <sz val="11"/>
        <color theme="1"/>
        <rFont val="Times New Roman"/>
        <family val="1"/>
        <charset val="186"/>
      </rPr>
      <t xml:space="preserve">
</t>
    </r>
    <r>
      <rPr>
        <i/>
        <sz val="11"/>
        <color theme="1"/>
        <rFont val="Times New Roman"/>
        <family val="1"/>
        <charset val="186"/>
      </rPr>
      <t>Veninės su oro gaudiklio diametru 22 mm;
arterinio ir veninio spaudimo matavimo atšakomis;
variklio segmento diametras 8,0 mm;
arterinės su heparinizacijos atšakomis;;
užpildymo tūris 161 ml;
su skysčio surinkimo maišu (tūris 2 litrai);
jungtis recirkuliacijai;
arterinė ir veninė ampulės su turbulentiniu srovės nukreipėju, statmenai į ampulės sienelę.
Variklio segmento ilgis 32-33 cm.
su skirtingų spalvų spaustukais visose atkarpose;
be aplinkai kenksmingų dietilheksilftalatų (DEHP free);
pateikti originalų gamintojo katalogą.
Sterilizacija - ß (elektronų srautu).</t>
    </r>
  </si>
  <si>
    <r>
      <rPr>
        <b/>
        <sz val="11"/>
        <color theme="1"/>
        <rFont val="Times New Roman"/>
        <family val="1"/>
        <charset val="186"/>
      </rPr>
      <t>Centrinės venos kateterizavimo rinkinys, s</t>
    </r>
    <r>
      <rPr>
        <i/>
        <sz val="11"/>
        <color theme="1"/>
        <rFont val="Times New Roman"/>
        <family val="1"/>
        <charset val="186"/>
      </rPr>
      <t>kirtas trumpalaikei hemodializei.
Rinkinį sudaro:
Trikanalis kateteris, skaidriomis atšakomis,
Dilatatorius,
Įvedimo adata,
J formos pravedėjas,
Tvirtinimo sparneliai,
Luer Lock tipo kamšteliai (3 vnt.).
Kateteris trikanalis – du kanalai skirti dializei ir vienas infuzijoms ar vaistams.
Kateterio diametras 12F, ilgis 15 cm.
Kateteris pagamintas iš šilumai jautraus poliuretano arba lygiavertės medžiagos, su pailgomis - ištisinėmis angomis ir šoninėmis skylutėmis. Sugraduotas per visą ilgį.</t>
    </r>
  </si>
  <si>
    <r>
      <rPr>
        <b/>
        <sz val="11"/>
        <color theme="1"/>
        <rFont val="Times New Roman"/>
        <family val="1"/>
        <charset val="186"/>
      </rPr>
      <t>Centrinės venos kateterizavimo rinkinys,</t>
    </r>
    <r>
      <rPr>
        <i/>
        <sz val="11"/>
        <color theme="1"/>
        <rFont val="Times New Roman"/>
        <family val="1"/>
        <charset val="186"/>
      </rPr>
      <t xml:space="preserve"> skirtas trumpalaikei hemodializei.
Rinkinį sudaro:
Trikanalis kateteris, skaidriomis atšakomis,
Dilatatorius,
Įvedimo adata,
J formos pravedėjas,
Tvirtinimo sparneliai,
Luer Lock tipo kamšteliai (3 vnt.).
Kateteris trikanalis – du kanalai skirti dializei ir vienas infuzijoms ar vaistams.
Kateterio diametras 12F, ilgis 20 cm.
Kateteris pagamintas iš šilumai jautraus poliuretano arba lygiavertės medžiagos, su pailgomis - ištisinėmis angomis ir šoninėmis skylutėmis. Sugraduotas per visą ilgį.</t>
    </r>
  </si>
  <si>
    <r>
      <rPr>
        <b/>
        <sz val="11"/>
        <color theme="1"/>
        <rFont val="Times New Roman"/>
        <family val="1"/>
        <charset val="186"/>
      </rPr>
      <t xml:space="preserve">Centrinės venos kateterio hemodializei užpildas. </t>
    </r>
    <r>
      <rPr>
        <i/>
        <sz val="11"/>
        <color theme="1"/>
        <rFont val="Times New Roman"/>
        <family val="1"/>
        <charset val="186"/>
      </rPr>
      <t>Su taurolidinu, citratu 4 proc., urokinazės 25000 IU, talpa – ne &lt; 5 ml.</t>
    </r>
  </si>
  <si>
    <r>
      <rPr>
        <b/>
        <sz val="11"/>
        <color theme="1"/>
        <rFont val="Times New Roman"/>
        <family val="1"/>
        <charset val="186"/>
      </rPr>
      <t xml:space="preserve">Citratinis  koncentratas (skiedimo santykis 1:44), </t>
    </r>
    <r>
      <rPr>
        <i/>
        <sz val="11"/>
        <color theme="1"/>
        <rFont val="Times New Roman"/>
        <family val="1"/>
        <charset val="186"/>
      </rPr>
      <t>4-5 litrų  minkšto plastiko talpa. Kalis 2.0 mmol/l,; kalcis 1,5-1.75 mmol/l; gliukozės 1.0 g/l, citrato 1,0 mmol/l, acetato- 0 mmol/l.</t>
    </r>
  </si>
  <si>
    <r>
      <rPr>
        <b/>
        <sz val="11"/>
        <color theme="1"/>
        <rFont val="Times New Roman"/>
        <family val="1"/>
        <charset val="186"/>
      </rPr>
      <t>Sauso bikarbonato maišeliai.</t>
    </r>
    <r>
      <rPr>
        <b/>
        <i/>
        <sz val="11"/>
        <color theme="1"/>
        <rFont val="Times New Roman"/>
        <family val="1"/>
        <charset val="186"/>
      </rPr>
      <t xml:space="preserve"> </t>
    </r>
    <r>
      <rPr>
        <i/>
        <sz val="11"/>
        <color theme="1"/>
        <rFont val="Times New Roman"/>
        <family val="1"/>
        <charset val="186"/>
      </rPr>
      <t>Elastiški, svoris 650-900 g, tinkantys Fresenius aparatams</t>
    </r>
  </si>
  <si>
    <r>
      <rPr>
        <b/>
        <sz val="11"/>
        <color theme="1"/>
        <rFont val="Times New Roman"/>
        <family val="1"/>
        <charset val="186"/>
      </rPr>
      <t xml:space="preserve">Sauso bikarbonato kolonėlė. </t>
    </r>
    <r>
      <rPr>
        <i/>
        <sz val="11"/>
        <color theme="1"/>
        <rFont val="Times New Roman"/>
        <family val="1"/>
        <charset val="186"/>
      </rPr>
      <t>Kieto plastiko kolonėlė, 650-760g, tinkanti B.Braun aparatams</t>
    </r>
  </si>
  <si>
    <r>
      <rPr>
        <b/>
        <sz val="11"/>
        <color theme="1"/>
        <rFont val="Times New Roman"/>
        <family val="1"/>
        <charset val="186"/>
      </rPr>
      <t xml:space="preserve">Dekalcinuojantys ir dezinfekuojantys tirpalai šaltai dezinfekcijai. </t>
    </r>
    <r>
      <rPr>
        <i/>
        <sz val="11"/>
        <color theme="1"/>
        <rFont val="Times New Roman"/>
        <family val="1"/>
        <charset val="186"/>
      </rPr>
      <t>Acto rūgšties koncentracija - ne didesnė nei 8 %;
Paracetinės rūgšties koncentracija - ne didesnė nei 1 %;
Vandenilio peroksido koncentracija - ne didesnė nei 8 %;
Su oficialaus filtro ir aparatų gamintojo rekomendacijomis.</t>
    </r>
  </si>
  <si>
    <r>
      <rPr>
        <b/>
        <sz val="11"/>
        <color theme="1"/>
        <rFont val="Times New Roman"/>
        <family val="1"/>
        <charset val="186"/>
      </rPr>
      <t>Dekalcinuojantys ir dezinfekuojantys tirpalai karštai dezinfekcijai.</t>
    </r>
    <r>
      <rPr>
        <sz val="11"/>
        <color theme="1"/>
        <rFont val="Times New Roman"/>
        <family val="1"/>
        <charset val="186"/>
      </rPr>
      <t xml:space="preserve"> </t>
    </r>
    <r>
      <rPr>
        <i/>
        <sz val="11"/>
        <color theme="1"/>
        <rFont val="Times New Roman"/>
        <family val="1"/>
        <charset val="186"/>
      </rPr>
      <t>Citrinos rūgšties koncentracija - ne didesnė nei 20 %;
2 - hidroksipropioninės rūgšties koncentracija - ne didesnė nei 1 %; 2 - hidroksigintaro rūgšties koncentracija - ne didesnė nei 1 %;
Su oficialaus filtro ir aparatų gamintojo rekomendacijomis.</t>
    </r>
  </si>
  <si>
    <r>
      <rPr>
        <b/>
        <sz val="11"/>
        <color theme="1"/>
        <rFont val="Times New Roman"/>
        <family val="1"/>
        <charset val="186"/>
      </rPr>
      <t xml:space="preserve">Antibakterinis filtras dializatui. </t>
    </r>
    <r>
      <rPr>
        <i/>
        <sz val="11"/>
        <color theme="1"/>
        <rFont val="Times New Roman"/>
        <family val="1"/>
        <charset val="186"/>
      </rPr>
      <t>Skirtas aparatams Fresenius, polisulfoninė membrana, plotas - 2.2 m2</t>
    </r>
  </si>
  <si>
    <r>
      <rPr>
        <b/>
        <sz val="11"/>
        <color theme="1"/>
        <rFont val="Times New Roman"/>
        <family val="1"/>
        <charset val="186"/>
      </rPr>
      <t>Antibakterinis filtras dializatui</t>
    </r>
    <r>
      <rPr>
        <sz val="11"/>
        <color theme="1"/>
        <rFont val="Times New Roman"/>
        <family val="1"/>
        <charset val="186"/>
      </rPr>
      <t xml:space="preserve">. </t>
    </r>
    <r>
      <rPr>
        <i/>
        <sz val="11"/>
        <color theme="1"/>
        <rFont val="Times New Roman"/>
        <family val="1"/>
        <charset val="186"/>
      </rPr>
      <t>Skirtas aparatams B.Braun, polisulfoninė membrana</t>
    </r>
  </si>
  <si>
    <r>
      <rPr>
        <b/>
        <sz val="11"/>
        <color theme="1"/>
        <rFont val="Times New Roman"/>
        <family val="1"/>
        <charset val="186"/>
      </rPr>
      <t xml:space="preserve">Šviesolaidis venų varikozės gydymui su įvedimo
rinkiniu. </t>
    </r>
    <r>
      <rPr>
        <sz val="11"/>
        <color theme="1"/>
        <rFont val="Times New Roman"/>
        <family val="1"/>
        <charset val="186"/>
      </rPr>
      <t>V</t>
    </r>
    <r>
      <rPr>
        <i/>
        <sz val="11"/>
        <color theme="1"/>
        <rFont val="Times New Roman"/>
        <family val="1"/>
        <charset val="186"/>
      </rPr>
      <t>ienkartinio naudojimo, dviguba sterili vienkartinė pakuotė, radialinė energijos emisija ne ≤ 360°.
Šviesolaidinis venų zondas 600µm (distalinis galas 1,8 ±0,1 mm) 6F ir 5F, 11 ±1 cm introdiuseris, 0,021“ storio ir 45 ±3 cm ilgio viela – pravedėjas, ne storesnė nei 20G įvedimo a-data, ir 400µm (šviesolaidinio venų zondo distalinis galas 1,0 ±0,1 mm). Standartinė SMA905 jungtis.</t>
    </r>
  </si>
  <si>
    <r>
      <rPr>
        <b/>
        <sz val="11"/>
        <color theme="1"/>
        <rFont val="Times New Roman"/>
        <family val="1"/>
        <charset val="186"/>
      </rPr>
      <t xml:space="preserve">Nuskausminimo linija. </t>
    </r>
    <r>
      <rPr>
        <i/>
        <sz val="11"/>
        <color theme="1"/>
        <rFont val="Times New Roman"/>
        <family val="1"/>
        <charset val="186"/>
      </rPr>
      <t>Vienkartinio naudojimo, sterili, ne ≤ 4 m</t>
    </r>
  </si>
  <si>
    <r>
      <rPr>
        <b/>
        <sz val="11"/>
        <color theme="1"/>
        <rFont val="Times New Roman"/>
        <family val="1"/>
        <charset val="186"/>
      </rPr>
      <t xml:space="preserve">Sandarinimo tarpinė. </t>
    </r>
    <r>
      <rPr>
        <i/>
        <sz val="11"/>
        <color theme="1"/>
        <rFont val="Times New Roman"/>
        <family val="1"/>
        <charset val="186"/>
      </rPr>
      <t>Skirta 11 mm trokarams</t>
    </r>
  </si>
  <si>
    <r>
      <rPr>
        <b/>
        <sz val="11"/>
        <color theme="1"/>
        <rFont val="Times New Roman"/>
        <family val="1"/>
        <charset val="186"/>
      </rPr>
      <t xml:space="preserve">Trokaro žiedas. </t>
    </r>
    <r>
      <rPr>
        <i/>
        <sz val="11"/>
        <color theme="1"/>
        <rFont val="Times New Roman"/>
        <family val="1"/>
        <charset val="186"/>
      </rPr>
      <t>Skirtas 11 mm trokarams</t>
    </r>
  </si>
  <si>
    <r>
      <rPr>
        <b/>
        <sz val="11"/>
        <color theme="1"/>
        <rFont val="Times New Roman"/>
        <family val="1"/>
        <charset val="186"/>
      </rPr>
      <t xml:space="preserve">Trokaro vožtuvas, </t>
    </r>
    <r>
      <rPr>
        <i/>
        <sz val="11"/>
        <color theme="1"/>
        <rFont val="Times New Roman"/>
        <family val="1"/>
        <charset val="186"/>
      </rPr>
      <t>Ø 5 mm</t>
    </r>
  </si>
  <si>
    <r>
      <rPr>
        <b/>
        <sz val="11"/>
        <color theme="1"/>
        <rFont val="Times New Roman"/>
        <family val="1"/>
        <charset val="186"/>
      </rPr>
      <t xml:space="preserve">Lipnūs elektrodai. </t>
    </r>
    <r>
      <rPr>
        <i/>
        <sz val="11"/>
        <color theme="1"/>
        <rFont val="Times New Roman"/>
        <family val="1"/>
        <charset val="186"/>
      </rPr>
      <t>Skirti impulso terapijos aparatams, viršodiniai, vienkartiniai, ne &lt;50mmx90mm, su jungtimis, 4 vnt.</t>
    </r>
  </si>
  <si>
    <r>
      <rPr>
        <b/>
        <sz val="11"/>
        <color theme="1"/>
        <rFont val="Times New Roman"/>
        <family val="1"/>
        <charset val="186"/>
      </rPr>
      <t xml:space="preserve">Termografinis popierius. </t>
    </r>
    <r>
      <rPr>
        <sz val="11"/>
        <color theme="1"/>
        <rFont val="Times New Roman"/>
        <family val="1"/>
        <charset val="186"/>
      </rPr>
      <t>Popierius video spausdintuvams „SONY“, j/b, aukščiausia raiškos kl., 110mmx18m</t>
    </r>
  </si>
  <si>
    <r>
      <rPr>
        <b/>
        <sz val="11"/>
        <color theme="1"/>
        <rFont val="Times New Roman"/>
        <family val="1"/>
        <charset val="186"/>
      </rPr>
      <t xml:space="preserve">Ultragarsinis gelis. </t>
    </r>
    <r>
      <rPr>
        <i/>
        <sz val="11"/>
        <color theme="1"/>
        <rFont val="Times New Roman"/>
        <family val="1"/>
        <charset val="186"/>
      </rPr>
      <t>Sterilus, dviguba pakuotė, ne &lt;20ml</t>
    </r>
  </si>
  <si>
    <r>
      <rPr>
        <b/>
        <sz val="11"/>
        <color theme="1"/>
        <rFont val="Times New Roman"/>
        <family val="1"/>
        <charset val="186"/>
      </rPr>
      <t xml:space="preserve">Popierius elektroterapijos ir masažo sistemai StimaWELL 120 MTRS. </t>
    </r>
    <r>
      <rPr>
        <i/>
        <sz val="11"/>
        <color theme="1"/>
        <rFont val="Times New Roman"/>
        <family val="1"/>
        <charset val="186"/>
      </rPr>
      <t>Ne &lt;59cm x 50m</t>
    </r>
  </si>
  <si>
    <r>
      <rPr>
        <b/>
        <sz val="11"/>
        <color theme="1"/>
        <rFont val="Times New Roman"/>
        <family val="1"/>
        <charset val="186"/>
      </rPr>
      <t xml:space="preserve">Prausiamasis kremas. </t>
    </r>
    <r>
      <rPr>
        <i/>
        <sz val="11"/>
        <color theme="1"/>
        <rFont val="Times New Roman"/>
        <family val="1"/>
        <charset val="186"/>
      </rPr>
      <t>Muilo ir vandens pakaitalas, skirtas tarpvietės odos valymui keičiant sauskelnes. Priemonės nereikia nuplauti vandeniu.</t>
    </r>
  </si>
  <si>
    <r>
      <rPr>
        <b/>
        <sz val="11"/>
        <color theme="1"/>
        <rFont val="Times New Roman"/>
        <family val="1"/>
        <charset val="186"/>
      </rPr>
      <t>Priemonės enterinio maitinimo pompai Medcaptain EP-60</t>
    </r>
    <r>
      <rPr>
        <sz val="11"/>
        <color theme="1"/>
        <rFont val="Times New Roman"/>
        <family val="1"/>
        <charset val="186"/>
      </rPr>
      <t xml:space="preserve">. </t>
    </r>
    <r>
      <rPr>
        <i/>
        <sz val="11"/>
        <color theme="1"/>
        <rFont val="Times New Roman"/>
        <family val="1"/>
        <charset val="186"/>
      </rPr>
      <t>Enterinio maitinimo sistema tinkanti ligoninėje naudojamai Medcaptain pompai EP-60. Jungiama prie enterinio maisto pakuotės per specialų antgalį; su vieta vaistams suleisti; ENFIT konektorius; vienkartinė, supakuota po 1 vnt.; sistemos ilgis ne mažiau kaip 250 cm; be DEHP, be latekso.</t>
    </r>
  </si>
  <si>
    <r>
      <rPr>
        <b/>
        <sz val="11"/>
        <color theme="1"/>
        <rFont val="Times New Roman"/>
        <family val="1"/>
        <charset val="186"/>
      </rPr>
      <t>Paklodės</t>
    </r>
    <r>
      <rPr>
        <sz val="11"/>
        <color theme="1"/>
        <rFont val="Times New Roman"/>
        <family val="1"/>
        <charset val="186"/>
      </rPr>
      <t xml:space="preserve">. </t>
    </r>
    <r>
      <rPr>
        <i/>
        <sz val="11"/>
        <color theme="1"/>
        <rFont val="Times New Roman"/>
        <family val="1"/>
        <charset val="186"/>
      </rPr>
      <t>Pagamintos iš polipropileno, vienkartinės, baltos spalvos, su perforacija kas 2 m,  ne ≤60 cm/150 m</t>
    </r>
  </si>
  <si>
    <r>
      <rPr>
        <b/>
        <sz val="11"/>
        <color theme="1"/>
        <rFont val="Times New Roman"/>
        <family val="1"/>
        <charset val="186"/>
      </rPr>
      <t>Didelės tėkmės nosies kaniulės</t>
    </r>
    <r>
      <rPr>
        <sz val="11"/>
        <color theme="1"/>
        <rFont val="Times New Roman"/>
        <family val="1"/>
        <charset val="186"/>
      </rPr>
      <t xml:space="preserve">
</t>
    </r>
    <r>
      <rPr>
        <i/>
        <sz val="11"/>
        <color theme="1"/>
        <rFont val="Times New Roman"/>
        <family val="1"/>
        <charset val="186"/>
      </rPr>
      <t>Skirtos invaziniam drėkinimui ir deguonies tiekimui su didele tėkme;
Su skirtingo diametro nosies atšakomis (asimetriškos);
Anatomiškai išlenktos, minkštos;
Evaqua tipo, apsaugančios nuo kondensato susidarymo;
Su reguliuojamu galvos dirželiu, fiksuojamu virš paciento ausų;
Su fiksavimo klipsu, fiksuojančiu kaniulių vamzdelį, kad neišsitrauktų kaniulės iš nosies;
S, M, L dydžio
Techniškai suderintos su sistema Airvo 2.</t>
    </r>
  </si>
  <si>
    <r>
      <rPr>
        <b/>
        <sz val="11"/>
        <color theme="1"/>
        <rFont val="Times New Roman"/>
        <family val="1"/>
        <charset val="186"/>
      </rPr>
      <t>Didelės tėkmės kontūro rinkinys</t>
    </r>
    <r>
      <rPr>
        <sz val="11"/>
        <color theme="1"/>
        <rFont val="Times New Roman"/>
        <family val="1"/>
        <charset val="186"/>
      </rPr>
      <t xml:space="preserve">
</t>
    </r>
    <r>
      <rPr>
        <i/>
        <sz val="11"/>
        <color theme="1"/>
        <rFont val="Times New Roman"/>
        <family val="1"/>
        <charset val="186"/>
      </rPr>
      <t>Kontūras vienos atšakos su dvigubo kaitinimo sistema ir drėkinimo indu;
Su integruotu temperatūros jutikliu;
Kontūre du spiraliniai kaitinimo laidai;
Kontūro ilgis 180cm;
Kontūro jungtis, jungianti kontūrą su aparatu, lašo formos su kaitinimo laidais ir besislankiojančiu fiksavimo mechanizmu;
Su klipsu, fiksuojančiu kontūrą norimoje padėtyje;
Dviejų dalių jungtys 90º kampu, sujungtos tarpusavyje bei jungiančios drėkinimo indą ir aparatą;
Drėkinimo indo jungties ilgis ne ≤ 50cm;
Drėkinimo indas su automatiniu vandens paėmimu, su dvigubu plūdiniu apsauginiu mechanizmu, palaikantis nuolatinę drėgmę ir automatiškai prisipildantis su automatiškai užsidarančiu vožtuvu;
Su atžyma įpilamo vandens kiekiui;
Įmontuota vandens paėmimo žarnelė su plastikine adata;
Su 2-iem atvadais 22 mm diametro kontūro prijungimui; Sudėtyje nėra latekso ir ftalatų (DEHP, DBP, BBP);
Techniškai suderintas su sistema Airvo 2 ir sujungiamas su didelės tėkmės kaniulėmis ir vamzdeliu ventiliacijai per tracheostomą.</t>
    </r>
  </si>
  <si>
    <r>
      <rPr>
        <b/>
        <sz val="11"/>
        <color theme="1"/>
        <rFont val="Times New Roman"/>
        <family val="1"/>
        <charset val="186"/>
      </rPr>
      <t>Airvo 2 sistemos filtras</t>
    </r>
    <r>
      <rPr>
        <sz val="11"/>
        <color theme="1"/>
        <rFont val="Times New Roman"/>
        <family val="1"/>
        <charset val="186"/>
      </rPr>
      <t xml:space="preserve">
</t>
    </r>
    <r>
      <rPr>
        <i/>
        <sz val="11"/>
        <color theme="1"/>
        <rFont val="Times New Roman"/>
        <family val="1"/>
        <charset val="186"/>
      </rPr>
      <t>Bakterijų filtravimo efektyvumas: ne &lt; 99%;
Virusų filtravimo efektyvumas: ne &lt; 99% ;
Stačiakampio formos su plastikiniu kanteliu, įstatomu į sistemoje esamą filtro laikiklį galinėje sistemos dalyje.
Techniškai suderintas su sistema Airvo 2.</t>
    </r>
  </si>
  <si>
    <r>
      <rPr>
        <b/>
        <sz val="11"/>
        <color theme="1"/>
        <rFont val="Times New Roman"/>
        <family val="1"/>
        <charset val="186"/>
      </rPr>
      <t xml:space="preserve">Stiletas. </t>
    </r>
    <r>
      <rPr>
        <i/>
        <sz val="11"/>
        <color theme="1"/>
        <rFont val="Times New Roman"/>
        <family val="1"/>
        <charset val="186"/>
      </rPr>
      <t>Sterilus, pagamintas iš aliuminio, kuris padengtas plastiku ar lygiaverte medžiaga, su minkštu distaliniu galiuku. Galimi 3 dydžiai: 14FR - 340-350mm ilgio, 10FR - 340-350mm ilgio, 6FR - 275-280mm ilgio.</t>
    </r>
  </si>
  <si>
    <r>
      <rPr>
        <b/>
        <sz val="11"/>
        <color theme="1"/>
        <rFont val="Times New Roman"/>
        <family val="1"/>
        <charset val="186"/>
      </rPr>
      <t xml:space="preserve">Kvėpavimo filtras be šilumos ir drėgmės palaikymo, suaugusiems. </t>
    </r>
    <r>
      <rPr>
        <i/>
        <sz val="11"/>
        <color theme="1"/>
        <rFont val="Times New Roman"/>
        <family val="1"/>
        <charset val="186"/>
      </rPr>
      <t>Kliniškai švarūs; Vienkartiniai; Neturi alerginių savybių (be latekso); CE ženklinimas; Elektrostatinis veikimo principas; Yra Luer Lock tipo jungtis CO2 monitorizavimui; Supakuoti į maišelius po 1 vnt.</t>
    </r>
  </si>
  <si>
    <r>
      <rPr>
        <b/>
        <sz val="11"/>
        <color theme="1"/>
        <rFont val="Times New Roman"/>
        <family val="1"/>
        <charset val="186"/>
      </rPr>
      <t xml:space="preserve">Kvėpavimo filtras su šilumos ir drėgmės palaikymu, suaugusiems. </t>
    </r>
    <r>
      <rPr>
        <i/>
        <sz val="11"/>
        <color theme="1"/>
        <rFont val="Times New Roman"/>
        <family val="1"/>
        <charset val="186"/>
      </rPr>
      <t>Kliniškai švarūs; Vienkartiniai; Neturi alerginių savybių (be latekso); CE ženklinimas; Elektrostatinis veikimo principas; Yra Luer Lock tipo jungtis CO2 monitorizavimui; Supakuoti į maišelius po 1 vnt.</t>
    </r>
  </si>
  <si>
    <r>
      <rPr>
        <b/>
        <sz val="11"/>
        <color theme="1"/>
        <rFont val="Times New Roman"/>
        <family val="1"/>
        <charset val="186"/>
      </rPr>
      <t xml:space="preserve">Paciento jungtelė su gofruotu vamzdeliu. </t>
    </r>
    <r>
      <rPr>
        <i/>
        <sz val="11"/>
        <color theme="1"/>
        <rFont val="Times New Roman"/>
        <family val="1"/>
        <charset val="186"/>
      </rPr>
      <t>Vienkartinė. Kliniškai švari. CE ženklinimas. Gaminio sudėtyje neturi būti latekso. Įpakuota po 1 vnt.</t>
    </r>
  </si>
  <si>
    <r>
      <rPr>
        <b/>
        <sz val="11"/>
        <color theme="1"/>
        <rFont val="Times New Roman"/>
        <family val="1"/>
        <charset val="186"/>
      </rPr>
      <t>Rezerviniai maišai</t>
    </r>
    <r>
      <rPr>
        <sz val="11"/>
        <color theme="1"/>
        <rFont val="Times New Roman"/>
        <family val="1"/>
        <charset val="186"/>
      </rPr>
      <t xml:space="preserve">, </t>
    </r>
    <r>
      <rPr>
        <i/>
        <sz val="11"/>
        <color theme="1"/>
        <rFont val="Times New Roman"/>
        <family val="1"/>
        <charset val="186"/>
      </rPr>
      <t>15-22F kaklas, be latekso, galimi dydžiai: 0.5L - 3L
Vienkartiniai; Kliniškai švarūs; Be latekso; CE ženklinimas; Pajungimas 15F-22F; Įpakuotas atskiroje pakuotėje.</t>
    </r>
  </si>
  <si>
    <r>
      <rPr>
        <b/>
        <sz val="11"/>
        <color theme="1"/>
        <rFont val="Times New Roman"/>
        <family val="1"/>
        <charset val="186"/>
      </rPr>
      <t xml:space="preserve">Aukštos koncentracijos deguonies kaukės suaugusiems. </t>
    </r>
    <r>
      <rPr>
        <i/>
        <sz val="11"/>
        <color theme="1"/>
        <rFont val="Times New Roman"/>
        <family val="1"/>
        <charset val="186"/>
      </rPr>
      <t>Vienkartinės; CE ženklinimas; Kliniškai švarios; Gaminio sudėtyje neturi būti latekso ir PVC;  Deguonies vamzdelio ilgis ne mažiau 2,10 m; Deguonies kaukė su integruotu nosies spaustuku ir 1 l talpos permatomu rezervuaru; Esant 5-15 l/min srautui tiekiamas 30-50% O2; Supakuota po 1 vnt.</t>
    </r>
  </si>
  <si>
    <r>
      <rPr>
        <b/>
        <sz val="11"/>
        <color theme="1"/>
        <rFont val="Times New Roman"/>
        <family val="1"/>
        <charset val="186"/>
      </rPr>
      <t xml:space="preserve">Šalta polipektominė kilpa. </t>
    </r>
    <r>
      <rPr>
        <i/>
        <sz val="11"/>
        <color theme="1"/>
        <rFont val="Times New Roman"/>
        <family val="1"/>
        <charset val="186"/>
      </rPr>
      <t>Vienkartinio naudojimo, tinkama endoskopui, kurio darbinio kanalo Ø 2,8 mm, kilpos forma – šešiakampis, kilpos vielos Ø 0,3 mm, kilpa tvirtai susukta iš ≥7 vielučių, tinkama naudoti tiek šaltu, tiek karštu būdu, darbinis ilgis 230-240 cm, kilpos Ø 10 mm arba 15 mm pasirinktinai pagal perkančiosios organizacijos poreikį. Sterili pakuotė.</t>
    </r>
  </si>
  <si>
    <r>
      <rPr>
        <b/>
        <sz val="11"/>
        <color theme="1"/>
        <rFont val="Times New Roman"/>
        <family val="1"/>
        <charset val="186"/>
      </rPr>
      <t xml:space="preserve">Karšta polipektominė kilpa. </t>
    </r>
    <r>
      <rPr>
        <i/>
        <sz val="11"/>
        <color theme="1"/>
        <rFont val="Times New Roman"/>
        <family val="1"/>
        <charset val="186"/>
      </rPr>
      <t>Vienkartinio naudojimo, kilpa ovali, diametras 10 mm, 15 mm ir 25 mm pasirinktinai pagal perkančiosios organizacijos poreikį, kilpos vielos Ø 0,47 mm. Darbinis ilgis 230-240 cm, tinkama endoskopui, kurio darbinio kanalo Ø 2,8 mm. Sterili pakuotė.</t>
    </r>
  </si>
  <si>
    <r>
      <rPr>
        <b/>
        <sz val="11"/>
        <color theme="1"/>
        <rFont val="Times New Roman"/>
        <family val="1"/>
        <charset val="186"/>
      </rPr>
      <t xml:space="preserve">Endoskopinis injektorius kolonoskopijai. </t>
    </r>
    <r>
      <rPr>
        <i/>
        <sz val="11"/>
        <color theme="1"/>
        <rFont val="Times New Roman"/>
        <family val="1"/>
        <charset val="186"/>
      </rPr>
      <t>Vienkartinio naudojimo, darbinis ilgis ne mažiau 230-240 cm, tinkamas endoskopui, kurio darbinio kanalo Ø 2,8 mm, ergonominė rankena, adatų diametrai 23G, 25G, pasirinktinai pagal perkančiosios organizacijos poreikį, adatų galiukų ilgiai 4 mm, 5 mm. Adatų galiuko konfiguracija “Short”.</t>
    </r>
  </si>
  <si>
    <r>
      <rPr>
        <b/>
        <sz val="11"/>
        <color theme="1"/>
        <rFont val="Times New Roman"/>
        <family val="1"/>
        <charset val="186"/>
      </rPr>
      <t xml:space="preserve">Kandiklis. </t>
    </r>
    <r>
      <rPr>
        <i/>
        <sz val="11"/>
        <color theme="1"/>
        <rFont val="Times New Roman"/>
        <family val="1"/>
        <charset val="186"/>
      </rPr>
      <t>Daugkartinio naudojimo, sterilizuojamas, plastikinis.</t>
    </r>
  </si>
  <si>
    <r>
      <rPr>
        <b/>
        <sz val="11"/>
        <color theme="1"/>
        <rFont val="Times New Roman"/>
        <family val="1"/>
        <charset val="186"/>
      </rPr>
      <t xml:space="preserve">Endoskopinės karštos biopsinės žnyplės. </t>
    </r>
    <r>
      <rPr>
        <i/>
        <sz val="11"/>
        <color theme="1"/>
        <rFont val="Times New Roman"/>
        <family val="1"/>
        <charset val="186"/>
      </rPr>
      <t>Vienkartinio naudojimo, tinkamos endoskopui, kurio darbinio kanalo Ø 2,8 mm, darbinis ilgis 230-240 cm, išorinis kateterio Ø 2,45 mm. Žnyplių kaušeliai ovalūs arba aligatoriaus tipo. Sterili pakuotė.</t>
    </r>
  </si>
  <si>
    <r>
      <rPr>
        <b/>
        <sz val="11"/>
        <color theme="1"/>
        <rFont val="Times New Roman"/>
        <family val="1"/>
        <charset val="186"/>
      </rPr>
      <t xml:space="preserve">Paruoštas naudojimui hemostatinis klipas. </t>
    </r>
    <r>
      <rPr>
        <i/>
        <sz val="11"/>
        <color theme="1"/>
        <rFont val="Times New Roman"/>
        <family val="1"/>
        <charset val="186"/>
      </rPr>
      <t>Vienkartinio naudojimo, pagamintas iš nerūdijančio plieno, rotuojamas, patologiniams gleivinės defektams, hemostazei, tinkamas endoskopui, kurio darbinio kanalo Ø 2,8 mm, darbinis ilgis 230-240 cm. Klipo atsidarymo plotis 9 mm, 12 mm ir 16  mm pasirinktinai pagal perkančiosios organizacijos poreikį. Ergonominė rankena, klipo uodegėlės ilgis ≤ 7,5 mm, su uždarymo/atidarymo funkcija. Sterili pakuotė.</t>
    </r>
  </si>
  <si>
    <r>
      <t>Tiekėjo arba ūkio subjektų grupės dalyvių (</t>
    </r>
    <r>
      <rPr>
        <i/>
        <sz val="11"/>
        <color theme="1"/>
        <rFont val="Times New Roman"/>
        <family val="1"/>
        <charset val="186"/>
      </rPr>
      <t>jeigu pirkime dalyvauja ūkio subjektų grupė jungtinės veiklos sutarties pagrindu) pavadinimas (-ai), adresas (-ai), juridinio asmens kodas (-ai), PVM mokėtojo kodas (-ai) [jeigu pasiūlymą teikia fizinis asmuo – verslo ar individualios veiklos pažymėjimo Nr. ar pan.]</t>
    </r>
  </si>
  <si>
    <r>
      <t>Tiekėjo valdymo ir (ar) priežiūros organas</t>
    </r>
    <r>
      <rPr>
        <i/>
        <sz val="11"/>
        <color theme="1"/>
        <rFont val="Times New Roman"/>
        <family val="1"/>
        <charset val="186"/>
      </rPr>
      <t xml:space="preserve"> (nurodoma, jeigu turi)</t>
    </r>
  </si>
  <si>
    <r>
      <t xml:space="preserve">Tiekėją kontroliuojantis juridinis ar fizinis asmuo </t>
    </r>
    <r>
      <rPr>
        <i/>
        <sz val="11"/>
        <color theme="1"/>
        <rFont val="Times New Roman"/>
        <family val="1"/>
        <charset val="186"/>
      </rPr>
      <t xml:space="preserve"> (nurodoma, jeigu turi)</t>
    </r>
  </si>
  <si>
    <r>
      <t xml:space="preserve">Ūkio subjektų grupės dalyvį kontroliuojantis juridinis ir (ar) fizinis asmuo  ir (ar) valdymo organas ir (ar) priežiūros organas </t>
    </r>
    <r>
      <rPr>
        <i/>
        <sz val="11"/>
        <color theme="1"/>
        <rFont val="Times New Roman"/>
        <family val="1"/>
        <charset val="186"/>
      </rPr>
      <t>(nurodoma jeigu turi, kai pasiūlymą teikia ūkio subjektų grupė)</t>
    </r>
  </si>
  <si>
    <r>
      <t>Ūkio subjektą kontroliuojantis juridinis ir (ar) fizinis asmuo* ir (ar) valdymo organas ir (ar) priežiūros organas</t>
    </r>
    <r>
      <rPr>
        <i/>
        <sz val="11"/>
        <color theme="1"/>
        <rFont val="Times New Roman"/>
        <family val="1"/>
        <charset val="186"/>
      </rPr>
      <t xml:space="preserve"> (nurodoma jeigu turi)</t>
    </r>
  </si>
  <si>
    <r>
      <rPr>
        <b/>
        <sz val="11"/>
        <color theme="1"/>
        <rFont val="Times New Roman"/>
        <family val="1"/>
        <charset val="186"/>
      </rPr>
      <t>Diagnostinės juostelės</t>
    </r>
    <r>
      <rPr>
        <sz val="11"/>
        <color theme="1"/>
        <rFont val="Times New Roman"/>
        <family val="1"/>
        <charset val="186"/>
      </rPr>
      <t>.</t>
    </r>
    <r>
      <rPr>
        <i/>
        <sz val="11"/>
        <color theme="1"/>
        <rFont val="Times New Roman"/>
        <family val="1"/>
        <charset val="186"/>
      </rPr>
      <t xml:space="preserve"> Tinkančios gliukomačiui Contour Plus Elite </t>
    </r>
  </si>
  <si>
    <t>Bendra pasiūlymo kaina, Eur be PVM (42.1-42.3 ir 42.5, 42.6)</t>
  </si>
  <si>
    <t>Bendra pasiūlymo kaina, Eur be PVM (42.4)</t>
  </si>
  <si>
    <t>Bendra pasiūlymo kaina, Eur su PVM (42.1-42.3 ir 42.5,42.6 eilutės)</t>
  </si>
  <si>
    <t>Bendra pasiūlymo kaina, Eur su PVM (42.4 eilutė)</t>
  </si>
  <si>
    <t>Bendra pasiūlymo kaina, Eur su PVM</t>
  </si>
  <si>
    <t>PVM tarifas (42.4 eilutė)*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</si>
</sst>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
  </numFmts>
  <fonts count="19" x14ac:knownFonts="1">
    <font>
      <sz val="11"/>
      <color theme="1"/>
      <name val="Calibri"/>
      <family val="2"/>
      <scheme val="minor"/>
    </font>
    <font>
      <b/>
      <sz val="11"/>
      <color theme="1"/>
      <name val="Times New Roman"/>
      <family val="1"/>
      <charset val="186"/>
    </font>
    <font>
      <i/>
      <sz val="11"/>
      <color theme="1"/>
      <name val="Times New Roman"/>
      <family val="1"/>
      <charset val="186"/>
    </font>
    <font>
      <sz val="11"/>
      <color theme="1"/>
      <name val="Times New Roman"/>
      <family val="1"/>
      <charset val="186"/>
    </font>
    <font>
      <b/>
      <i/>
      <sz val="11"/>
      <color theme="1"/>
      <name val="Times New Roman"/>
      <family val="1"/>
      <charset val="186"/>
    </font>
    <font>
      <b/>
      <sz val="11"/>
      <name val="Times New Roman"/>
      <family val="1"/>
      <charset val="186"/>
    </font>
    <font>
      <b/>
      <sz val="11"/>
      <color rgb="FF000000"/>
      <name val="Times New Roman"/>
      <family val="1"/>
      <charset val="186"/>
    </font>
    <font>
      <sz val="11"/>
      <name val="Times New Roman"/>
      <family val="1"/>
      <charset val="186"/>
    </font>
    <font>
      <sz val="12"/>
      <color theme="1"/>
      <name val="Times New Roman"/>
      <family val="1"/>
      <charset val="186"/>
    </font>
    <font>
      <sz val="12"/>
      <color rgb="FF000000"/>
      <name val="Times New Roman"/>
      <family val="1"/>
      <charset val="186"/>
    </font>
    <font>
      <b/>
      <sz val="11"/>
      <color theme="1"/>
      <name val="Calibri"/>
      <family val="2"/>
      <charset val="186"/>
      <scheme val="minor"/>
    </font>
    <font>
      <b/>
      <sz val="12"/>
      <color theme="1"/>
      <name val="Times New Roman"/>
      <family val="1"/>
      <charset val="186"/>
    </font>
    <font>
      <i/>
      <sz val="12"/>
      <color theme="1"/>
      <name val="Times New Roman"/>
      <family val="1"/>
      <charset val="186"/>
    </font>
    <font>
      <b/>
      <sz val="12"/>
      <name val="Times New Roman"/>
      <family val="1"/>
      <charset val="186"/>
    </font>
    <font>
      <b/>
      <u/>
      <sz val="12"/>
      <color theme="1"/>
      <name val="Times New Roman"/>
      <family val="1"/>
      <charset val="186"/>
    </font>
    <font>
      <sz val="12"/>
      <color rgb="FF000000"/>
      <name val="Times New Roman"/>
      <family val="1"/>
    </font>
    <font>
      <b/>
      <i/>
      <sz val="14"/>
      <color rgb="FFC00000"/>
      <name val="Times New Roman"/>
      <family val="1"/>
      <charset val="186"/>
    </font>
    <font>
      <b/>
      <i/>
      <sz val="14"/>
      <color rgb="FFC00000"/>
      <name val="Calibri"/>
      <family val="2"/>
      <charset val="186"/>
      <scheme val="minor"/>
    </font>
    <font>
      <b/>
      <i/>
      <sz val="12"/>
      <color rgb="FFC00000"/>
      <name val="Calibri"/>
      <family val="2"/>
      <charset val="186"/>
      <scheme val="minor"/>
    </font>
  </fonts>
  <fills count="4">
    <fill>
      <patternFill patternType="none"/>
    </fill>
    <fill>
      <patternFill patternType="gray125"/>
    </fill>
    <fill>
      <patternFill patternType="solid">
        <fgColor rgb="FFFFFFFF"/>
        <bgColor rgb="FFFFFFCC"/>
      </patternFill>
    </fill>
    <fill>
      <patternFill patternType="solid">
        <fgColor rgb="FFFFC0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rgb="FF000000"/>
      </left>
      <right/>
      <top style="thin">
        <color rgb="FF000000"/>
      </top>
      <bottom style="thin">
        <color rgb="FF000000"/>
      </bottom>
      <diagonal/>
    </border>
  </borders>
  <cellStyleXfs count="1">
    <xf numFmtId="0" fontId="0" fillId="0" borderId="0"/>
  </cellStyleXfs>
  <cellXfs count="177">
    <xf numFmtId="0" fontId="0" fillId="0" borderId="0" xfId="0"/>
    <xf numFmtId="0" fontId="2" fillId="0" borderId="1" xfId="0" applyFont="1" applyBorder="1" applyAlignment="1">
      <alignment horizontal="center"/>
    </xf>
    <xf numFmtId="0" fontId="3"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2" fontId="5" fillId="0" borderId="1" xfId="0" applyNumberFormat="1" applyFont="1" applyBorder="1" applyAlignment="1">
      <alignment horizontal="center" vertical="top" wrapText="1"/>
    </xf>
    <xf numFmtId="0" fontId="8" fillId="0" borderId="0" xfId="0" applyFont="1"/>
    <xf numFmtId="0" fontId="0" fillId="0" borderId="1" xfId="0" applyBorder="1"/>
    <xf numFmtId="0" fontId="9" fillId="0" borderId="1" xfId="0" applyFont="1" applyBorder="1" applyAlignment="1">
      <alignment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0" fillId="0" borderId="9" xfId="0" applyBorder="1"/>
    <xf numFmtId="0" fontId="0" fillId="0" borderId="11" xfId="0" applyBorder="1"/>
    <xf numFmtId="0" fontId="0" fillId="0" borderId="10" xfId="0" applyBorder="1"/>
    <xf numFmtId="0" fontId="13" fillId="0" borderId="1" xfId="0" applyFont="1" applyBorder="1" applyAlignment="1">
      <alignment horizontal="center" vertical="center" wrapText="1"/>
    </xf>
    <xf numFmtId="0" fontId="1" fillId="0" borderId="1" xfId="0" applyFont="1" applyBorder="1" applyAlignment="1">
      <alignment horizontal="right" vertical="center"/>
    </xf>
    <xf numFmtId="164" fontId="5" fillId="0" borderId="1" xfId="0" applyNumberFormat="1" applyFont="1" applyBorder="1" applyAlignment="1">
      <alignment horizontal="center" vertical="center" wrapText="1"/>
    </xf>
    <xf numFmtId="0" fontId="1" fillId="0" borderId="13" xfId="0" applyFont="1" applyBorder="1" applyAlignment="1">
      <alignment horizontal="right" vertical="center"/>
    </xf>
    <xf numFmtId="0" fontId="1" fillId="0" borderId="0" xfId="0" applyFont="1" applyAlignment="1">
      <alignment horizontal="right" vertical="center"/>
    </xf>
    <xf numFmtId="0" fontId="3" fillId="0" borderId="10" xfId="0" applyFont="1" applyBorder="1" applyAlignment="1">
      <alignment horizontal="center" vertical="center"/>
    </xf>
    <xf numFmtId="0" fontId="3" fillId="0" borderId="0" xfId="0" applyFont="1" applyAlignment="1">
      <alignment horizontal="center" vertical="center"/>
    </xf>
    <xf numFmtId="164" fontId="5" fillId="0" borderId="2" xfId="0" applyNumberFormat="1" applyFont="1" applyBorder="1" applyAlignment="1">
      <alignment horizontal="center" vertical="center" wrapText="1"/>
    </xf>
    <xf numFmtId="0" fontId="1" fillId="0" borderId="9" xfId="0" applyFont="1" applyBorder="1" applyAlignment="1">
      <alignment horizontal="right" vertical="center"/>
    </xf>
    <xf numFmtId="2" fontId="5" fillId="0" borderId="9" xfId="0" applyNumberFormat="1" applyFont="1" applyBorder="1" applyAlignment="1">
      <alignment horizontal="center" vertical="top" wrapText="1"/>
    </xf>
    <xf numFmtId="0" fontId="1" fillId="0" borderId="13" xfId="0" applyFont="1" applyBorder="1" applyAlignment="1">
      <alignment horizontal="right"/>
    </xf>
    <xf numFmtId="0" fontId="1" fillId="0" borderId="0" xfId="0" applyFont="1" applyAlignment="1">
      <alignment horizontal="right"/>
    </xf>
    <xf numFmtId="0" fontId="5" fillId="0" borderId="0" xfId="0" applyFont="1" applyAlignment="1">
      <alignment horizontal="center" vertical="center"/>
    </xf>
    <xf numFmtId="0" fontId="1" fillId="0" borderId="1" xfId="0" applyFont="1" applyBorder="1" applyAlignment="1">
      <alignment horizontal="right"/>
    </xf>
    <xf numFmtId="0" fontId="10" fillId="0" borderId="1" xfId="0" applyFont="1" applyBorder="1" applyAlignment="1">
      <alignment horizontal="right" vertical="center"/>
    </xf>
    <xf numFmtId="0" fontId="10" fillId="0" borderId="13" xfId="0" applyFont="1" applyBorder="1" applyAlignment="1">
      <alignment horizontal="right" vertical="center"/>
    </xf>
    <xf numFmtId="164" fontId="5" fillId="0" borderId="1" xfId="0" applyNumberFormat="1" applyFont="1" applyBorder="1" applyAlignment="1">
      <alignment horizontal="right" vertical="center" wrapText="1"/>
    </xf>
    <xf numFmtId="0" fontId="10" fillId="0" borderId="0" xfId="0" applyFont="1" applyAlignment="1">
      <alignment horizontal="right" vertical="center"/>
    </xf>
    <xf numFmtId="0" fontId="0" fillId="0" borderId="1" xfId="0" applyBorder="1" applyAlignment="1">
      <alignment horizontal="center"/>
    </xf>
    <xf numFmtId="2" fontId="15" fillId="0" borderId="14"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2" xfId="0" applyNumberFormat="1" applyFont="1" applyBorder="1" applyAlignment="1">
      <alignment horizontal="center" vertical="center"/>
    </xf>
    <xf numFmtId="2" fontId="10" fillId="0" borderId="1" xfId="0" applyNumberFormat="1" applyFont="1" applyBorder="1" applyAlignment="1">
      <alignment horizontal="center"/>
    </xf>
    <xf numFmtId="2" fontId="1" fillId="0" borderId="1" xfId="0" applyNumberFormat="1" applyFont="1" applyBorder="1" applyAlignment="1">
      <alignment horizontal="center"/>
    </xf>
    <xf numFmtId="2" fontId="5" fillId="0" borderId="1" xfId="0" applyNumberFormat="1" applyFont="1" applyBorder="1" applyAlignment="1">
      <alignment horizontal="center" vertical="center" wrapText="1"/>
    </xf>
    <xf numFmtId="0" fontId="3" fillId="0" borderId="0" xfId="0" applyFont="1"/>
    <xf numFmtId="0" fontId="0" fillId="0" borderId="1" xfId="0" applyBorder="1" applyAlignment="1" applyProtection="1">
      <alignment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wrapText="1"/>
      <protection locked="0"/>
    </xf>
    <xf numFmtId="165" fontId="7"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3" fillId="0" borderId="9" xfId="0" applyFont="1" applyBorder="1" applyAlignment="1" applyProtection="1">
      <alignment wrapText="1"/>
      <protection locked="0"/>
    </xf>
    <xf numFmtId="0" fontId="1" fillId="0" borderId="9" xfId="0" applyFont="1" applyBorder="1" applyAlignment="1" applyProtection="1">
      <alignment horizontal="right" vertical="center"/>
      <protection locked="0"/>
    </xf>
    <xf numFmtId="0" fontId="3" fillId="0" borderId="1" xfId="0" applyFont="1" applyBorder="1" applyProtection="1">
      <protection locked="0"/>
    </xf>
    <xf numFmtId="0" fontId="8" fillId="0" borderId="0" xfId="0" applyFont="1" applyProtection="1">
      <protection locked="0"/>
    </xf>
    <xf numFmtId="0" fontId="8" fillId="0" borderId="1" xfId="0" applyFont="1" applyBorder="1" applyProtection="1">
      <protection locked="0"/>
    </xf>
    <xf numFmtId="0" fontId="8"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1" fillId="0" borderId="1" xfId="0" applyFont="1" applyBorder="1" applyAlignment="1" applyProtection="1">
      <alignment horizontal="right"/>
      <protection locked="0"/>
    </xf>
    <xf numFmtId="0" fontId="1" fillId="0" borderId="1" xfId="0" applyFont="1" applyBorder="1" applyAlignment="1" applyProtection="1">
      <alignment horizontal="right" vertical="center"/>
      <protection locked="0"/>
    </xf>
    <xf numFmtId="0" fontId="3" fillId="0" borderId="5" xfId="0" applyFont="1" applyBorder="1" applyAlignment="1" applyProtection="1">
      <alignment wrapText="1"/>
      <protection locked="0"/>
    </xf>
    <xf numFmtId="0" fontId="10" fillId="0" borderId="1" xfId="0" applyFont="1" applyBorder="1" applyAlignment="1" applyProtection="1">
      <alignment horizontal="right" vertical="center"/>
      <protection locked="0"/>
    </xf>
    <xf numFmtId="2" fontId="1" fillId="0" borderId="1" xfId="0" applyNumberFormat="1" applyFont="1" applyBorder="1" applyAlignment="1">
      <alignment horizontal="center" vertical="center"/>
    </xf>
    <xf numFmtId="0" fontId="2" fillId="0" borderId="1" xfId="0" applyFont="1" applyBorder="1" applyAlignment="1" applyProtection="1">
      <alignment wrapText="1"/>
      <protection locked="0"/>
    </xf>
    <xf numFmtId="0" fontId="3" fillId="0" borderId="3" xfId="0" applyFont="1" applyBorder="1"/>
    <xf numFmtId="0" fontId="3" fillId="0" borderId="3" xfId="0" applyFont="1" applyBorder="1" applyAlignment="1" applyProtection="1">
      <alignment wrapText="1"/>
      <protection locked="0"/>
    </xf>
    <xf numFmtId="2" fontId="1" fillId="0" borderId="1" xfId="0" applyNumberFormat="1" applyFont="1" applyBorder="1" applyAlignment="1">
      <alignment horizontal="right"/>
    </xf>
    <xf numFmtId="0" fontId="1" fillId="0" borderId="1" xfId="0" applyFont="1" applyBorder="1" applyAlignment="1">
      <alignment horizontal="right" wrapText="1"/>
    </xf>
    <xf numFmtId="2" fontId="1" fillId="0" borderId="1" xfId="0" applyNumberFormat="1" applyFont="1" applyBorder="1" applyAlignment="1">
      <alignment horizontal="center" vertical="center" wrapText="1"/>
    </xf>
    <xf numFmtId="0" fontId="1" fillId="0" borderId="1" xfId="0" applyFont="1" applyBorder="1" applyAlignment="1" applyProtection="1">
      <alignment horizontal="right" wrapText="1"/>
      <protection locked="0"/>
    </xf>
    <xf numFmtId="0" fontId="3" fillId="0" borderId="2" xfId="0" applyFont="1" applyBorder="1" applyAlignment="1">
      <alignment horizontal="center" vertical="center" wrapText="1"/>
    </xf>
    <xf numFmtId="0" fontId="1" fillId="0" borderId="1" xfId="0" applyFont="1" applyBorder="1" applyAlignment="1">
      <alignment horizontal="right" vertical="center" wrapText="1"/>
    </xf>
    <xf numFmtId="0" fontId="1" fillId="0" borderId="1" xfId="0" applyFont="1" applyBorder="1" applyAlignment="1" applyProtection="1">
      <alignment horizontal="right" vertical="center" wrapText="1"/>
      <protection locked="0"/>
    </xf>
    <xf numFmtId="0" fontId="1" fillId="0" borderId="1" xfId="0" applyFont="1" applyBorder="1" applyProtection="1">
      <protection locked="0"/>
    </xf>
    <xf numFmtId="0" fontId="3" fillId="0" borderId="11" xfId="0" applyFont="1" applyBorder="1"/>
    <xf numFmtId="0" fontId="8" fillId="0" borderId="1" xfId="0" applyFont="1" applyBorder="1" applyAlignment="1" applyProtection="1">
      <alignment wrapText="1"/>
      <protection locked="0"/>
    </xf>
    <xf numFmtId="0" fontId="8" fillId="0" borderId="0" xfId="0" applyFont="1" applyAlignment="1" applyProtection="1">
      <alignment wrapText="1"/>
      <protection locked="0"/>
    </xf>
    <xf numFmtId="0" fontId="11" fillId="0" borderId="1" xfId="0" applyFont="1" applyBorder="1" applyAlignment="1" applyProtection="1">
      <alignment horizontal="center" vertical="center" wrapText="1"/>
      <protection locked="0"/>
    </xf>
    <xf numFmtId="0" fontId="0" fillId="0" borderId="0" xfId="0" applyAlignment="1" applyProtection="1">
      <alignment wrapText="1"/>
      <protection locked="0"/>
    </xf>
    <xf numFmtId="0" fontId="3" fillId="0" borderId="0" xfId="0" applyFont="1" applyAlignment="1" applyProtection="1">
      <alignment wrapText="1"/>
      <protection locked="0"/>
    </xf>
    <xf numFmtId="0" fontId="3" fillId="0" borderId="1" xfId="0" applyFont="1" applyBorder="1" applyAlignment="1">
      <alignment wrapText="1"/>
    </xf>
    <xf numFmtId="0" fontId="0" fillId="0" borderId="0" xfId="0" applyProtection="1">
      <protection locked="0"/>
    </xf>
    <xf numFmtId="0" fontId="0" fillId="0" borderId="0" xfId="0" applyAlignment="1" applyProtection="1">
      <alignment horizontal="center" vertical="center"/>
      <protection locked="0"/>
    </xf>
    <xf numFmtId="0" fontId="1" fillId="0" borderId="1" xfId="0" applyFont="1" applyBorder="1" applyAlignment="1">
      <alignment horizontal="right" vertical="center"/>
    </xf>
    <xf numFmtId="0" fontId="1" fillId="0" borderId="2" xfId="0" applyFont="1" applyBorder="1" applyAlignment="1">
      <alignment horizontal="right"/>
    </xf>
    <xf numFmtId="0" fontId="1" fillId="0" borderId="3" xfId="0" applyFont="1" applyBorder="1" applyAlignment="1">
      <alignment horizontal="right"/>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0" fillId="0" borderId="1" xfId="0" applyFont="1" applyBorder="1" applyAlignment="1">
      <alignment horizontal="right" vertical="center"/>
    </xf>
    <xf numFmtId="0" fontId="17" fillId="3" borderId="2"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0" fontId="16" fillId="3" borderId="6" xfId="0" applyFont="1" applyFill="1" applyBorder="1" applyAlignment="1">
      <alignment horizontal="center"/>
    </xf>
    <xf numFmtId="0" fontId="16" fillId="3" borderId="7" xfId="0" applyFont="1" applyFill="1" applyBorder="1" applyAlignment="1">
      <alignment horizontal="center"/>
    </xf>
    <xf numFmtId="0" fontId="16" fillId="3" borderId="8" xfId="0" applyFont="1" applyFill="1" applyBorder="1" applyAlignment="1">
      <alignment horizontal="center"/>
    </xf>
    <xf numFmtId="0" fontId="17" fillId="3" borderId="13" xfId="0" applyFont="1" applyFill="1" applyBorder="1" applyAlignment="1">
      <alignment horizontal="center"/>
    </xf>
    <xf numFmtId="0" fontId="17" fillId="3" borderId="0" xfId="0" applyFont="1" applyFill="1" applyAlignment="1">
      <alignment horizontal="center"/>
    </xf>
    <xf numFmtId="0" fontId="1" fillId="0" borderId="13" xfId="0" applyFont="1" applyBorder="1" applyAlignment="1">
      <alignment horizontal="right" vertical="center"/>
    </xf>
    <xf numFmtId="0" fontId="1" fillId="0" borderId="0" xfId="0" applyFont="1" applyAlignment="1">
      <alignment horizontal="right" vertical="center"/>
    </xf>
    <xf numFmtId="0" fontId="8" fillId="0" borderId="0" xfId="0" applyFont="1" applyAlignment="1" applyProtection="1">
      <alignment horizontal="center" vertical="center" wrapText="1"/>
      <protection locked="0"/>
    </xf>
    <xf numFmtId="0" fontId="11" fillId="0" borderId="0" xfId="0" applyFont="1" applyAlignment="1">
      <alignment horizontal="center" wrapText="1"/>
    </xf>
    <xf numFmtId="0" fontId="4" fillId="0" borderId="1" xfId="0" applyFont="1" applyBorder="1" applyAlignment="1">
      <alignment horizontal="left" wrapText="1"/>
    </xf>
    <xf numFmtId="0" fontId="3" fillId="0" borderId="1" xfId="0" applyFont="1" applyBorder="1" applyAlignment="1">
      <alignment horizontal="left" wrapText="1"/>
    </xf>
    <xf numFmtId="0" fontId="3" fillId="0" borderId="1" xfId="0" applyFont="1" applyBorder="1" applyAlignment="1" applyProtection="1">
      <alignment horizontal="center" vertical="center" wrapText="1"/>
      <protection locked="0"/>
    </xf>
    <xf numFmtId="0" fontId="3" fillId="0" borderId="1" xfId="0" applyFont="1" applyBorder="1" applyAlignment="1">
      <alignment wrapText="1"/>
    </xf>
    <xf numFmtId="0" fontId="2" fillId="0" borderId="0" xfId="0" applyFont="1" applyAlignment="1">
      <alignment horizontal="left" vertical="center" wrapText="1"/>
    </xf>
    <xf numFmtId="0" fontId="2" fillId="0" borderId="0" xfId="0" applyFont="1" applyAlignment="1">
      <alignment horizontal="left" vertical="center"/>
    </xf>
    <xf numFmtId="0" fontId="10" fillId="0" borderId="13" xfId="0" applyFont="1" applyBorder="1" applyAlignment="1">
      <alignment horizontal="right" vertical="center"/>
    </xf>
    <xf numFmtId="0" fontId="10" fillId="0" borderId="0" xfId="0" applyFont="1" applyAlignment="1">
      <alignment horizontal="right" vertical="center"/>
    </xf>
    <xf numFmtId="0" fontId="1" fillId="0" borderId="4" xfId="0" applyFont="1" applyBorder="1" applyAlignment="1">
      <alignment horizontal="righ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left" vertical="center"/>
    </xf>
    <xf numFmtId="0" fontId="8" fillId="0" borderId="0" xfId="0" applyFont="1" applyAlignment="1">
      <alignment horizontal="left" vertical="center" wrapText="1"/>
    </xf>
    <xf numFmtId="0" fontId="16" fillId="3" borderId="2" xfId="0" applyFont="1" applyFill="1" applyBorder="1" applyAlignment="1">
      <alignment horizontal="center"/>
    </xf>
    <xf numFmtId="0" fontId="16" fillId="3" borderId="3" xfId="0" applyFont="1" applyFill="1" applyBorder="1" applyAlignment="1">
      <alignment horizontal="center"/>
    </xf>
    <xf numFmtId="0" fontId="16" fillId="3" borderId="4" xfId="0" applyFont="1" applyFill="1" applyBorder="1" applyAlignment="1">
      <alignment horizontal="center"/>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1" fillId="0" borderId="12" xfId="0" applyFont="1" applyBorder="1" applyAlignment="1">
      <alignment horizontal="right" vertical="center"/>
    </xf>
    <xf numFmtId="0" fontId="1" fillId="0" borderId="3" xfId="0" applyFont="1" applyBorder="1" applyAlignment="1">
      <alignment horizontal="right" wrapText="1"/>
    </xf>
    <xf numFmtId="0" fontId="0" fillId="0" borderId="10" xfId="0" applyBorder="1"/>
    <xf numFmtId="0" fontId="0" fillId="0" borderId="11" xfId="0" applyBorder="1"/>
    <xf numFmtId="0" fontId="0" fillId="0" borderId="13" xfId="0" applyBorder="1"/>
    <xf numFmtId="0" fontId="0" fillId="0" borderId="0" xfId="0"/>
    <xf numFmtId="0" fontId="16" fillId="3" borderId="13" xfId="0" applyFont="1" applyFill="1" applyBorder="1" applyAlignment="1">
      <alignment horizontal="center"/>
    </xf>
    <xf numFmtId="0" fontId="16" fillId="3" borderId="0" xfId="0" applyFont="1" applyFill="1" applyAlignment="1">
      <alignment horizontal="center"/>
    </xf>
    <xf numFmtId="0" fontId="1" fillId="0" borderId="1" xfId="0" applyFont="1" applyBorder="1" applyAlignment="1">
      <alignment horizontal="right"/>
    </xf>
    <xf numFmtId="0" fontId="1" fillId="0" borderId="13" xfId="0" applyFont="1" applyBorder="1" applyAlignment="1">
      <alignment horizontal="right"/>
    </xf>
    <xf numFmtId="0" fontId="1" fillId="0" borderId="0" xfId="0" applyFont="1" applyAlignment="1">
      <alignment horizontal="right"/>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7" fillId="3" borderId="6" xfId="0" applyFont="1" applyFill="1" applyBorder="1" applyAlignment="1">
      <alignment horizontal="center"/>
    </xf>
    <xf numFmtId="0" fontId="17" fillId="3" borderId="7" xfId="0" applyFont="1" applyFill="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0" xfId="0" applyFont="1" applyFill="1" applyBorder="1" applyAlignment="1">
      <alignment horizontal="center"/>
    </xf>
    <xf numFmtId="0" fontId="17" fillId="3" borderId="11" xfId="0" applyFont="1" applyFill="1" applyBorder="1" applyAlignment="1">
      <alignment horizontal="center"/>
    </xf>
    <xf numFmtId="0" fontId="18" fillId="3" borderId="13" xfId="0" applyFont="1" applyFill="1" applyBorder="1" applyAlignment="1">
      <alignment horizontal="center"/>
    </xf>
    <xf numFmtId="0" fontId="18" fillId="3" borderId="0" xfId="0" applyFont="1" applyFill="1" applyAlignment="1">
      <alignment horizontal="center"/>
    </xf>
    <xf numFmtId="0" fontId="0" fillId="0" borderId="13" xfId="0" applyBorder="1" applyAlignment="1">
      <alignment horizontal="center" vertical="center"/>
    </xf>
    <xf numFmtId="0" fontId="0" fillId="0" borderId="0" xfId="0" applyAlignment="1">
      <alignment horizontal="center" vertical="center"/>
    </xf>
    <xf numFmtId="0" fontId="1" fillId="0" borderId="1" xfId="0" applyFont="1" applyBorder="1" applyAlignment="1">
      <alignment horizontal="right" wrapText="1"/>
    </xf>
    <xf numFmtId="0" fontId="1" fillId="0" borderId="2" xfId="0" applyFont="1" applyBorder="1" applyAlignment="1">
      <alignment horizontal="right" wrapText="1"/>
    </xf>
    <xf numFmtId="0" fontId="1" fillId="0" borderId="1" xfId="0" applyFont="1" applyBorder="1" applyAlignment="1">
      <alignment horizontal="right" vertical="center" wrapText="1"/>
    </xf>
    <xf numFmtId="0" fontId="16" fillId="3" borderId="10" xfId="0" applyFont="1" applyFill="1" applyBorder="1" applyAlignment="1">
      <alignment horizontal="center"/>
    </xf>
    <xf numFmtId="0" fontId="16" fillId="3" borderId="11" xfId="0" applyFont="1" applyFill="1" applyBorder="1" applyAlignment="1">
      <alignment horizontal="center"/>
    </xf>
    <xf numFmtId="0" fontId="17" fillId="3" borderId="13" xfId="0" applyFont="1" applyFill="1" applyBorder="1" applyAlignment="1">
      <alignment horizontal="center" wrapText="1"/>
    </xf>
    <xf numFmtId="0" fontId="17" fillId="3" borderId="0" xfId="0" applyFont="1" applyFill="1" applyAlignment="1">
      <alignment horizontal="center" wrapText="1"/>
    </xf>
    <xf numFmtId="0" fontId="10" fillId="0" borderId="13" xfId="0" applyFont="1" applyBorder="1" applyAlignment="1">
      <alignment horizontal="right" wrapText="1"/>
    </xf>
    <xf numFmtId="0" fontId="10" fillId="0" borderId="0" xfId="0" applyFont="1" applyAlignment="1">
      <alignment horizontal="right"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0" xfId="0" applyFont="1" applyAlignment="1">
      <alignment horizontal="right" vertical="center" wrapText="1"/>
    </xf>
    <xf numFmtId="0" fontId="8" fillId="0" borderId="0" xfId="0" applyFont="1" applyAlignment="1" applyProtection="1">
      <alignment horizontal="left" vertical="center" wrapText="1" shrinkToFit="1"/>
      <protection locked="0"/>
    </xf>
    <xf numFmtId="0" fontId="8" fillId="0" borderId="1" xfId="0" applyFont="1" applyBorder="1" applyAlignment="1" applyProtection="1">
      <alignment wrapText="1"/>
      <protection locked="0"/>
    </xf>
    <xf numFmtId="0" fontId="8" fillId="0" borderId="0" xfId="0" applyFont="1" applyAlignment="1">
      <alignment horizontal="left" wrapText="1"/>
    </xf>
    <xf numFmtId="0" fontId="8" fillId="0" borderId="1" xfId="0" applyFont="1" applyBorder="1" applyAlignment="1" applyProtection="1">
      <alignment horizontal="right" wrapText="1"/>
      <protection locked="0"/>
    </xf>
    <xf numFmtId="0" fontId="2" fillId="0" borderId="0" xfId="0" applyFont="1" applyAlignment="1" applyProtection="1">
      <alignment horizontal="left" wrapText="1"/>
      <protection locked="0"/>
    </xf>
    <xf numFmtId="0" fontId="8" fillId="0" borderId="0" xfId="0" applyFont="1" applyAlignment="1" applyProtection="1">
      <alignment horizontal="left" wrapText="1"/>
      <protection locked="0"/>
    </xf>
    <xf numFmtId="0" fontId="11" fillId="0" borderId="1" xfId="0" applyFont="1" applyBorder="1" applyAlignment="1" applyProtection="1">
      <alignment horizontal="center" vertical="center" wrapText="1"/>
      <protection locked="0"/>
    </xf>
    <xf numFmtId="0" fontId="12" fillId="0" borderId="0" xfId="0" applyFont="1" applyAlignment="1" applyProtection="1">
      <alignment horizontal="left" wrapText="1"/>
      <protection locked="0"/>
    </xf>
    <xf numFmtId="0" fontId="8" fillId="0" borderId="1" xfId="0" applyFont="1" applyBorder="1" applyAlignment="1" applyProtection="1">
      <alignment horizontal="center" wrapText="1"/>
      <protection locked="0"/>
    </xf>
    <xf numFmtId="0" fontId="8" fillId="0" borderId="1" xfId="0" applyFont="1" applyBorder="1" applyAlignment="1" applyProtection="1">
      <alignment horizontal="left" wrapText="1"/>
      <protection locked="0"/>
    </xf>
    <xf numFmtId="0" fontId="2" fillId="0" borderId="1" xfId="0" applyFont="1" applyBorder="1" applyAlignment="1" applyProtection="1">
      <alignment horizontal="right" wrapText="1"/>
      <protection locked="0"/>
    </xf>
    <xf numFmtId="0" fontId="0" fillId="0" borderId="1" xfId="0" applyBorder="1" applyAlignment="1" applyProtection="1">
      <alignment wrapText="1"/>
      <protection locked="0"/>
    </xf>
    <xf numFmtId="0" fontId="3" fillId="0" borderId="1" xfId="0" applyFont="1" applyBorder="1" applyAlignment="1" applyProtection="1">
      <alignment horizontal="righ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03"/>
  <sheetViews>
    <sheetView tabSelected="1" topLeftCell="A40" workbookViewId="0">
      <selection activeCell="E44" sqref="E44"/>
    </sheetView>
  </sheetViews>
  <sheetFormatPr defaultRowHeight="15" x14ac:dyDescent="0.25"/>
  <cols>
    <col min="1" max="1" width="1.7109375" customWidth="1"/>
    <col min="2" max="2" width="9.140625" style="17" customWidth="1"/>
    <col min="3" max="3" width="46" customWidth="1"/>
    <col min="4" max="4" width="9" style="17" customWidth="1"/>
    <col min="5" max="5" width="12" style="17" customWidth="1"/>
    <col min="6" max="6" width="12" customWidth="1"/>
    <col min="7" max="7" width="13" customWidth="1"/>
    <col min="8" max="8" width="14.7109375" customWidth="1"/>
    <col min="9" max="9" width="25.42578125" customWidth="1"/>
  </cols>
  <sheetData>
    <row r="2" spans="1:7" ht="108" customHeight="1" x14ac:dyDescent="0.25">
      <c r="A2" s="85"/>
      <c r="B2" s="103" t="s">
        <v>285</v>
      </c>
      <c r="C2" s="103"/>
      <c r="D2" s="103"/>
      <c r="E2" s="103"/>
      <c r="F2" s="103"/>
      <c r="G2" s="103"/>
    </row>
    <row r="3" spans="1:7" x14ac:dyDescent="0.25">
      <c r="A3" s="85"/>
      <c r="B3" s="86"/>
      <c r="C3" s="85"/>
      <c r="D3" s="86"/>
      <c r="E3" s="86"/>
      <c r="F3" s="85"/>
      <c r="G3" s="85"/>
    </row>
    <row r="4" spans="1:7" ht="15.75" x14ac:dyDescent="0.25">
      <c r="C4" s="8" t="s">
        <v>286</v>
      </c>
    </row>
    <row r="7" spans="1:7" ht="30" customHeight="1" x14ac:dyDescent="0.25">
      <c r="C7" s="104" t="s">
        <v>287</v>
      </c>
      <c r="D7" s="104"/>
      <c r="E7" s="104"/>
      <c r="F7" s="104"/>
      <c r="G7" s="104"/>
    </row>
    <row r="10" spans="1:7" ht="94.15" customHeight="1" x14ac:dyDescent="0.25">
      <c r="C10" s="105" t="s">
        <v>419</v>
      </c>
      <c r="D10" s="106"/>
      <c r="E10" s="107"/>
      <c r="F10" s="107"/>
      <c r="G10" s="107"/>
    </row>
    <row r="11" spans="1:7" x14ac:dyDescent="0.25">
      <c r="C11" s="108" t="s">
        <v>420</v>
      </c>
      <c r="D11" s="108"/>
      <c r="E11" s="107"/>
      <c r="F11" s="107"/>
      <c r="G11" s="107"/>
    </row>
    <row r="12" spans="1:7" ht="30" customHeight="1" x14ac:dyDescent="0.25">
      <c r="C12" s="108" t="s">
        <v>421</v>
      </c>
      <c r="D12" s="108"/>
      <c r="E12" s="107"/>
      <c r="F12" s="107"/>
      <c r="G12" s="107"/>
    </row>
    <row r="13" spans="1:7" ht="45" customHeight="1" x14ac:dyDescent="0.25">
      <c r="C13" s="108" t="s">
        <v>422</v>
      </c>
      <c r="D13" s="108"/>
      <c r="E13" s="107"/>
      <c r="F13" s="107"/>
      <c r="G13" s="107"/>
    </row>
    <row r="14" spans="1:7" ht="29.25" customHeight="1" x14ac:dyDescent="0.25">
      <c r="C14" s="106" t="s">
        <v>423</v>
      </c>
      <c r="D14" s="106"/>
      <c r="E14" s="107"/>
      <c r="F14" s="107"/>
      <c r="G14" s="107"/>
    </row>
    <row r="15" spans="1:7" ht="29.25" customHeight="1" x14ac:dyDescent="0.25">
      <c r="C15" s="106" t="s">
        <v>323</v>
      </c>
      <c r="D15" s="106"/>
      <c r="E15" s="107"/>
      <c r="F15" s="107"/>
      <c r="G15" s="107"/>
    </row>
    <row r="16" spans="1:7" ht="34.9" customHeight="1" x14ac:dyDescent="0.25">
      <c r="C16" s="106" t="s">
        <v>324</v>
      </c>
      <c r="D16" s="106"/>
      <c r="E16" s="107"/>
      <c r="F16" s="107"/>
      <c r="G16" s="107"/>
    </row>
    <row r="17" spans="2:9" ht="187.5" customHeight="1" x14ac:dyDescent="0.25">
      <c r="B17" s="109" t="s">
        <v>325</v>
      </c>
      <c r="C17" s="110"/>
      <c r="D17" s="110"/>
      <c r="E17" s="110"/>
      <c r="F17" s="110"/>
      <c r="G17" s="110"/>
    </row>
    <row r="18" spans="2:9" ht="57" customHeight="1" x14ac:dyDescent="0.25">
      <c r="B18" s="109" t="s">
        <v>288</v>
      </c>
      <c r="C18" s="117"/>
      <c r="D18" s="117"/>
      <c r="E18" s="117"/>
      <c r="F18" s="117"/>
      <c r="G18" s="117"/>
    </row>
    <row r="20" spans="2:9" ht="15.75" x14ac:dyDescent="0.25">
      <c r="B20" s="118" t="s">
        <v>301</v>
      </c>
      <c r="C20" s="118"/>
      <c r="D20" s="118"/>
      <c r="E20" s="118"/>
      <c r="F20" s="118"/>
      <c r="G20" s="118"/>
    </row>
    <row r="23" spans="2:9" ht="252" x14ac:dyDescent="0.25">
      <c r="B23" s="3" t="s">
        <v>0</v>
      </c>
      <c r="C23" s="4" t="s">
        <v>3</v>
      </c>
      <c r="D23" s="4" t="s">
        <v>1</v>
      </c>
      <c r="E23" s="5" t="s">
        <v>321</v>
      </c>
      <c r="F23" s="4" t="s">
        <v>346</v>
      </c>
      <c r="G23" s="4" t="s">
        <v>342</v>
      </c>
      <c r="H23" s="19" t="s">
        <v>327</v>
      </c>
      <c r="I23" s="19" t="s">
        <v>326</v>
      </c>
    </row>
    <row r="24" spans="2:9" x14ac:dyDescent="0.25">
      <c r="B24" s="13">
        <v>1</v>
      </c>
      <c r="C24" s="1">
        <v>2</v>
      </c>
      <c r="D24" s="13">
        <v>3</v>
      </c>
      <c r="E24" s="13">
        <v>4</v>
      </c>
      <c r="F24" s="1">
        <v>5</v>
      </c>
      <c r="G24" s="1">
        <v>6</v>
      </c>
      <c r="H24" s="41">
        <v>7</v>
      </c>
      <c r="I24" s="41">
        <v>8</v>
      </c>
    </row>
    <row r="25" spans="2:9" ht="19.5" x14ac:dyDescent="0.35">
      <c r="B25" s="119" t="s">
        <v>7</v>
      </c>
      <c r="C25" s="120"/>
      <c r="D25" s="120"/>
      <c r="E25" s="120"/>
      <c r="F25" s="120"/>
      <c r="G25" s="120"/>
      <c r="H25" s="120"/>
      <c r="I25" s="121"/>
    </row>
    <row r="26" spans="2:9" ht="104.25" x14ac:dyDescent="0.25">
      <c r="B26" s="2" t="s">
        <v>2</v>
      </c>
      <c r="C26" s="50" t="s">
        <v>13</v>
      </c>
      <c r="D26" s="2" t="s">
        <v>4</v>
      </c>
      <c r="E26" s="2">
        <v>300</v>
      </c>
      <c r="F26" s="53">
        <v>0</v>
      </c>
      <c r="G26" s="42">
        <f t="shared" ref="G26:G28" si="0">E26*F26</f>
        <v>0</v>
      </c>
      <c r="H26" s="52"/>
      <c r="I26" s="52"/>
    </row>
    <row r="27" spans="2:9" ht="45" x14ac:dyDescent="0.25">
      <c r="B27" s="2" t="s">
        <v>5</v>
      </c>
      <c r="C27" s="51" t="s">
        <v>14</v>
      </c>
      <c r="D27" s="2" t="s">
        <v>4</v>
      </c>
      <c r="E27" s="2">
        <v>150</v>
      </c>
      <c r="F27" s="53">
        <v>0</v>
      </c>
      <c r="G27" s="42">
        <f t="shared" si="0"/>
        <v>0</v>
      </c>
      <c r="H27" s="52"/>
      <c r="I27" s="52"/>
    </row>
    <row r="28" spans="2:9" ht="45" x14ac:dyDescent="0.25">
      <c r="B28" s="2" t="s">
        <v>6</v>
      </c>
      <c r="C28" s="52" t="s">
        <v>279</v>
      </c>
      <c r="D28" s="2" t="s">
        <v>4</v>
      </c>
      <c r="E28" s="2">
        <v>150</v>
      </c>
      <c r="F28" s="53">
        <v>0</v>
      </c>
      <c r="G28" s="42">
        <f t="shared" si="0"/>
        <v>0</v>
      </c>
      <c r="H28" s="52"/>
      <c r="I28" s="52"/>
    </row>
    <row r="29" spans="2:9" x14ac:dyDescent="0.25">
      <c r="B29" s="90" t="s">
        <v>332</v>
      </c>
      <c r="C29" s="91"/>
      <c r="D29" s="91"/>
      <c r="E29" s="91"/>
      <c r="F29" s="113"/>
      <c r="G29" s="43">
        <f>SUM(G26:G28)</f>
        <v>0</v>
      </c>
    </row>
    <row r="30" spans="2:9" x14ac:dyDescent="0.25">
      <c r="B30" s="87" t="s">
        <v>331</v>
      </c>
      <c r="C30" s="87"/>
      <c r="D30" s="87"/>
      <c r="E30" s="54">
        <v>5</v>
      </c>
      <c r="F30" s="25" t="s">
        <v>330</v>
      </c>
      <c r="G30" s="43">
        <f>G29/100*E30</f>
        <v>0</v>
      </c>
    </row>
    <row r="31" spans="2:9" x14ac:dyDescent="0.25">
      <c r="B31" s="90" t="s">
        <v>333</v>
      </c>
      <c r="C31" s="91"/>
      <c r="D31" s="91"/>
      <c r="E31" s="91"/>
      <c r="F31" s="91"/>
      <c r="G31" s="7">
        <f>G29+G30</f>
        <v>0</v>
      </c>
    </row>
    <row r="32" spans="2:9" x14ac:dyDescent="0.25">
      <c r="B32" s="101"/>
      <c r="C32" s="102"/>
      <c r="D32" s="102"/>
      <c r="E32" s="102"/>
      <c r="F32" s="102"/>
      <c r="G32" s="102"/>
      <c r="H32" s="102"/>
      <c r="I32" s="102"/>
    </row>
    <row r="33" spans="2:9" ht="19.5" x14ac:dyDescent="0.35">
      <c r="B33" s="96" t="s">
        <v>8</v>
      </c>
      <c r="C33" s="97"/>
      <c r="D33" s="97"/>
      <c r="E33" s="97"/>
      <c r="F33" s="97"/>
      <c r="G33" s="97"/>
      <c r="H33" s="97"/>
      <c r="I33" s="97"/>
    </row>
    <row r="34" spans="2:9" ht="30" x14ac:dyDescent="0.25">
      <c r="B34" s="2" t="s">
        <v>9</v>
      </c>
      <c r="C34" s="52" t="s">
        <v>10</v>
      </c>
      <c r="D34" s="2" t="s">
        <v>4</v>
      </c>
      <c r="E34" s="2">
        <v>100</v>
      </c>
      <c r="F34" s="53">
        <v>0</v>
      </c>
      <c r="G34" s="42">
        <f t="shared" ref="G34" si="1">E34*F34</f>
        <v>0</v>
      </c>
      <c r="H34" s="55"/>
      <c r="I34" s="55"/>
    </row>
    <row r="35" spans="2:9" x14ac:dyDescent="0.25">
      <c r="B35" s="87" t="s">
        <v>331</v>
      </c>
      <c r="C35" s="87"/>
      <c r="D35" s="87"/>
      <c r="E35" s="54">
        <v>5</v>
      </c>
      <c r="F35" s="30" t="s">
        <v>330</v>
      </c>
      <c r="G35" s="44">
        <f>G34/100*E35</f>
        <v>0</v>
      </c>
      <c r="H35" s="126"/>
      <c r="I35" s="127"/>
    </row>
    <row r="36" spans="2:9" x14ac:dyDescent="0.25">
      <c r="B36" s="28"/>
      <c r="C36" s="125" t="s">
        <v>333</v>
      </c>
      <c r="D36" s="125"/>
      <c r="E36" s="125"/>
      <c r="F36" s="125"/>
      <c r="G36" s="44">
        <f>G34+G35</f>
        <v>0</v>
      </c>
      <c r="H36" s="128"/>
      <c r="I36" s="129"/>
    </row>
    <row r="37" spans="2:9" x14ac:dyDescent="0.25">
      <c r="B37" s="114"/>
      <c r="C37" s="115"/>
      <c r="D37" s="115"/>
      <c r="E37" s="115"/>
      <c r="F37" s="115"/>
      <c r="G37" s="115"/>
      <c r="H37" s="116"/>
      <c r="I37" s="116"/>
    </row>
    <row r="38" spans="2:9" ht="19.5" x14ac:dyDescent="0.35">
      <c r="B38" s="96" t="s">
        <v>11</v>
      </c>
      <c r="C38" s="97"/>
      <c r="D38" s="97"/>
      <c r="E38" s="97"/>
      <c r="F38" s="97"/>
      <c r="G38" s="97"/>
      <c r="H38" s="97"/>
      <c r="I38" s="97"/>
    </row>
    <row r="39" spans="2:9" ht="15.75" x14ac:dyDescent="0.25">
      <c r="B39" s="2" t="s">
        <v>12</v>
      </c>
      <c r="C39" s="52" t="s">
        <v>280</v>
      </c>
      <c r="D39" s="2" t="s">
        <v>4</v>
      </c>
      <c r="E39" s="2">
        <v>10000</v>
      </c>
      <c r="F39" s="53">
        <v>0</v>
      </c>
      <c r="G39" s="42">
        <f t="shared" ref="G39" si="2">E39*F39</f>
        <v>0</v>
      </c>
      <c r="H39" s="55"/>
      <c r="I39" s="55"/>
    </row>
    <row r="40" spans="2:9" x14ac:dyDescent="0.25">
      <c r="B40" s="28"/>
      <c r="C40" s="87" t="s">
        <v>331</v>
      </c>
      <c r="D40" s="87"/>
      <c r="E40" s="54">
        <v>5</v>
      </c>
      <c r="F40" s="25" t="s">
        <v>330</v>
      </c>
      <c r="G40" s="44">
        <f>G39/100*E40</f>
        <v>0</v>
      </c>
      <c r="H40" s="126"/>
      <c r="I40" s="127"/>
    </row>
    <row r="41" spans="2:9" x14ac:dyDescent="0.25">
      <c r="B41" s="28"/>
      <c r="C41" s="125" t="s">
        <v>333</v>
      </c>
      <c r="D41" s="125"/>
      <c r="E41" s="125"/>
      <c r="F41" s="125"/>
      <c r="G41" s="44">
        <f>G39+G40</f>
        <v>0</v>
      </c>
      <c r="H41" s="128"/>
      <c r="I41" s="129"/>
    </row>
    <row r="42" spans="2:9" x14ac:dyDescent="0.25">
      <c r="B42" s="114"/>
      <c r="C42" s="115"/>
      <c r="D42" s="115"/>
      <c r="E42" s="115"/>
      <c r="F42" s="115"/>
      <c r="G42" s="115"/>
      <c r="H42" s="116"/>
      <c r="I42" s="116"/>
    </row>
    <row r="43" spans="2:9" ht="19.5" x14ac:dyDescent="0.35">
      <c r="B43" s="96" t="s">
        <v>15</v>
      </c>
      <c r="C43" s="97"/>
      <c r="D43" s="97"/>
      <c r="E43" s="97"/>
      <c r="F43" s="97"/>
      <c r="G43" s="97"/>
      <c r="H43" s="97"/>
      <c r="I43" s="97"/>
    </row>
    <row r="44" spans="2:9" ht="195" x14ac:dyDescent="0.25">
      <c r="B44" s="2" t="s">
        <v>16</v>
      </c>
      <c r="C44" s="50" t="s">
        <v>31</v>
      </c>
      <c r="D44" s="2" t="s">
        <v>4</v>
      </c>
      <c r="E44" s="2">
        <v>150</v>
      </c>
      <c r="F44" s="53">
        <v>0</v>
      </c>
      <c r="G44" s="42">
        <f t="shared" ref="G44:G51" si="3">E44*F44</f>
        <v>0</v>
      </c>
      <c r="H44" s="52"/>
      <c r="I44" s="52"/>
    </row>
    <row r="45" spans="2:9" ht="15.75" x14ac:dyDescent="0.25">
      <c r="B45" s="2" t="s">
        <v>17</v>
      </c>
      <c r="C45" s="50" t="s">
        <v>18</v>
      </c>
      <c r="D45" s="2" t="s">
        <v>4</v>
      </c>
      <c r="E45" s="2">
        <v>30</v>
      </c>
      <c r="F45" s="53">
        <v>0</v>
      </c>
      <c r="G45" s="42">
        <f t="shared" si="3"/>
        <v>0</v>
      </c>
      <c r="H45" s="52"/>
      <c r="I45" s="52"/>
    </row>
    <row r="46" spans="2:9" ht="15.75" x14ac:dyDescent="0.25">
      <c r="B46" s="2" t="s">
        <v>19</v>
      </c>
      <c r="C46" s="50" t="s">
        <v>20</v>
      </c>
      <c r="D46" s="2" t="s">
        <v>4</v>
      </c>
      <c r="E46" s="2">
        <v>30</v>
      </c>
      <c r="F46" s="53">
        <v>0</v>
      </c>
      <c r="G46" s="42">
        <f t="shared" si="3"/>
        <v>0</v>
      </c>
      <c r="H46" s="52"/>
      <c r="I46" s="52"/>
    </row>
    <row r="47" spans="2:9" ht="30" x14ac:dyDescent="0.25">
      <c r="B47" s="2" t="s">
        <v>21</v>
      </c>
      <c r="C47" s="50" t="s">
        <v>22</v>
      </c>
      <c r="D47" s="2" t="s">
        <v>4</v>
      </c>
      <c r="E47" s="2">
        <v>150</v>
      </c>
      <c r="F47" s="53">
        <v>0</v>
      </c>
      <c r="G47" s="42">
        <f t="shared" si="3"/>
        <v>0</v>
      </c>
      <c r="H47" s="52"/>
      <c r="I47" s="52"/>
    </row>
    <row r="48" spans="2:9" ht="15.75" x14ac:dyDescent="0.25">
      <c r="B48" s="2" t="s">
        <v>23</v>
      </c>
      <c r="C48" s="50" t="s">
        <v>24</v>
      </c>
      <c r="D48" s="2" t="s">
        <v>4</v>
      </c>
      <c r="E48" s="2">
        <v>30</v>
      </c>
      <c r="F48" s="53">
        <v>0</v>
      </c>
      <c r="G48" s="42">
        <f t="shared" si="3"/>
        <v>0</v>
      </c>
      <c r="H48" s="52"/>
      <c r="I48" s="52"/>
    </row>
    <row r="49" spans="2:9" ht="15.75" x14ac:dyDescent="0.25">
      <c r="B49" s="2" t="s">
        <v>25</v>
      </c>
      <c r="C49" s="50" t="s">
        <v>26</v>
      </c>
      <c r="D49" s="2" t="s">
        <v>4</v>
      </c>
      <c r="E49" s="2">
        <v>30</v>
      </c>
      <c r="F49" s="53">
        <v>0</v>
      </c>
      <c r="G49" s="42">
        <f t="shared" si="3"/>
        <v>0</v>
      </c>
      <c r="H49" s="52"/>
      <c r="I49" s="52"/>
    </row>
    <row r="50" spans="2:9" ht="15.75" x14ac:dyDescent="0.25">
      <c r="B50" s="2" t="s">
        <v>27</v>
      </c>
      <c r="C50" s="50" t="s">
        <v>28</v>
      </c>
      <c r="D50" s="2" t="s">
        <v>4</v>
      </c>
      <c r="E50" s="2">
        <v>270</v>
      </c>
      <c r="F50" s="53">
        <v>0</v>
      </c>
      <c r="G50" s="42">
        <f t="shared" si="3"/>
        <v>0</v>
      </c>
      <c r="H50" s="52"/>
      <c r="I50" s="52"/>
    </row>
    <row r="51" spans="2:9" ht="30" x14ac:dyDescent="0.25">
      <c r="B51" s="2" t="s">
        <v>29</v>
      </c>
      <c r="C51" s="50" t="s">
        <v>30</v>
      </c>
      <c r="D51" s="2" t="s">
        <v>4</v>
      </c>
      <c r="E51" s="2">
        <v>60</v>
      </c>
      <c r="F51" s="53">
        <v>0</v>
      </c>
      <c r="G51" s="42">
        <f t="shared" si="3"/>
        <v>0</v>
      </c>
      <c r="H51" s="52"/>
      <c r="I51" s="52"/>
    </row>
    <row r="52" spans="2:9" x14ac:dyDescent="0.25">
      <c r="B52" s="90" t="s">
        <v>334</v>
      </c>
      <c r="C52" s="91"/>
      <c r="D52" s="91"/>
      <c r="E52" s="91"/>
      <c r="F52" s="91"/>
      <c r="G52" s="7">
        <f>SUM(G44:G51)</f>
        <v>0</v>
      </c>
    </row>
    <row r="53" spans="2:9" x14ac:dyDescent="0.25">
      <c r="B53" s="122" t="s">
        <v>331</v>
      </c>
      <c r="C53" s="123"/>
      <c r="D53" s="124"/>
      <c r="E53" s="56">
        <v>5</v>
      </c>
      <c r="F53" s="31" t="s">
        <v>330</v>
      </c>
      <c r="G53" s="32">
        <f>G52/100*E53</f>
        <v>0</v>
      </c>
    </row>
    <row r="54" spans="2:9" x14ac:dyDescent="0.25">
      <c r="B54" s="87" t="s">
        <v>335</v>
      </c>
      <c r="C54" s="87"/>
      <c r="D54" s="87"/>
      <c r="E54" s="87"/>
      <c r="F54" s="87"/>
      <c r="G54" s="7">
        <f>G52+G53</f>
        <v>0</v>
      </c>
    </row>
    <row r="55" spans="2:9" x14ac:dyDescent="0.25">
      <c r="B55" s="101"/>
      <c r="C55" s="102"/>
      <c r="D55" s="102"/>
      <c r="E55" s="102"/>
      <c r="F55" s="102"/>
      <c r="G55" s="102"/>
      <c r="H55" s="102"/>
      <c r="I55" s="102"/>
    </row>
    <row r="56" spans="2:9" ht="19.5" x14ac:dyDescent="0.35">
      <c r="B56" s="130" t="s">
        <v>32</v>
      </c>
      <c r="C56" s="131"/>
      <c r="D56" s="131"/>
      <c r="E56" s="131"/>
      <c r="F56" s="131"/>
      <c r="G56" s="131"/>
      <c r="H56" s="131"/>
      <c r="I56" s="131"/>
    </row>
    <row r="57" spans="2:9" x14ac:dyDescent="0.25">
      <c r="B57" s="2" t="s">
        <v>35</v>
      </c>
      <c r="C57" s="57" t="s">
        <v>33</v>
      </c>
      <c r="D57" s="2" t="s">
        <v>4</v>
      </c>
      <c r="E57" s="2">
        <v>120000</v>
      </c>
      <c r="F57" s="53">
        <v>0</v>
      </c>
      <c r="G57" s="43">
        <f t="shared" ref="G57:G71" si="4">E57*F57</f>
        <v>0</v>
      </c>
      <c r="H57" s="52"/>
      <c r="I57" s="52"/>
    </row>
    <row r="58" spans="2:9" ht="15" customHeight="1" x14ac:dyDescent="0.25">
      <c r="B58" s="2" t="s">
        <v>36</v>
      </c>
      <c r="C58" s="57" t="s">
        <v>34</v>
      </c>
      <c r="D58" s="2" t="s">
        <v>4</v>
      </c>
      <c r="E58" s="2">
        <v>3000</v>
      </c>
      <c r="F58" s="53">
        <v>0</v>
      </c>
      <c r="G58" s="43">
        <f t="shared" si="4"/>
        <v>0</v>
      </c>
      <c r="H58" s="52"/>
      <c r="I58" s="52"/>
    </row>
    <row r="59" spans="2:9" ht="15.75" customHeight="1" x14ac:dyDescent="0.25">
      <c r="B59" s="2" t="s">
        <v>37</v>
      </c>
      <c r="C59" s="57" t="s">
        <v>38</v>
      </c>
      <c r="D59" s="2" t="s">
        <v>4</v>
      </c>
      <c r="E59" s="2">
        <v>300</v>
      </c>
      <c r="F59" s="53">
        <v>0</v>
      </c>
      <c r="G59" s="43">
        <f t="shared" si="4"/>
        <v>0</v>
      </c>
      <c r="H59" s="52"/>
      <c r="I59" s="52"/>
    </row>
    <row r="60" spans="2:9" x14ac:dyDescent="0.25">
      <c r="B60" s="2" t="s">
        <v>39</v>
      </c>
      <c r="C60" s="57" t="s">
        <v>40</v>
      </c>
      <c r="D60" s="2" t="s">
        <v>4</v>
      </c>
      <c r="E60" s="2">
        <v>900</v>
      </c>
      <c r="F60" s="53">
        <v>0</v>
      </c>
      <c r="G60" s="43">
        <f t="shared" si="4"/>
        <v>0</v>
      </c>
      <c r="H60" s="52"/>
      <c r="I60" s="52"/>
    </row>
    <row r="61" spans="2:9" ht="15.75" x14ac:dyDescent="0.25">
      <c r="B61" s="2" t="s">
        <v>41</v>
      </c>
      <c r="C61" s="58" t="s">
        <v>42</v>
      </c>
      <c r="D61" s="2" t="s">
        <v>4</v>
      </c>
      <c r="E61" s="2">
        <v>2400</v>
      </c>
      <c r="F61" s="53">
        <v>0</v>
      </c>
      <c r="G61" s="43">
        <f t="shared" si="4"/>
        <v>0</v>
      </c>
      <c r="H61" s="52"/>
      <c r="I61" s="52"/>
    </row>
    <row r="62" spans="2:9" x14ac:dyDescent="0.25">
      <c r="B62" s="2" t="s">
        <v>43</v>
      </c>
      <c r="C62" s="57" t="s">
        <v>44</v>
      </c>
      <c r="D62" s="2" t="s">
        <v>4</v>
      </c>
      <c r="E62" s="2">
        <v>1500</v>
      </c>
      <c r="F62" s="53">
        <v>0</v>
      </c>
      <c r="G62" s="43">
        <f t="shared" si="4"/>
        <v>0</v>
      </c>
      <c r="H62" s="52"/>
      <c r="I62" s="52"/>
    </row>
    <row r="63" spans="2:9" x14ac:dyDescent="0.25">
      <c r="B63" s="2" t="s">
        <v>45</v>
      </c>
      <c r="C63" s="52" t="s">
        <v>281</v>
      </c>
      <c r="D63" s="2" t="s">
        <v>4</v>
      </c>
      <c r="E63" s="2">
        <v>3000</v>
      </c>
      <c r="F63" s="53">
        <v>0</v>
      </c>
      <c r="G63" s="43">
        <f t="shared" si="4"/>
        <v>0</v>
      </c>
      <c r="H63" s="52"/>
      <c r="I63" s="52"/>
    </row>
    <row r="64" spans="2:9" x14ac:dyDescent="0.25">
      <c r="B64" s="2" t="s">
        <v>46</v>
      </c>
      <c r="C64" s="57" t="s">
        <v>47</v>
      </c>
      <c r="D64" s="2" t="s">
        <v>4</v>
      </c>
      <c r="E64" s="2">
        <v>300</v>
      </c>
      <c r="F64" s="53">
        <v>0</v>
      </c>
      <c r="G64" s="43">
        <f t="shared" si="4"/>
        <v>0</v>
      </c>
      <c r="H64" s="52"/>
      <c r="I64" s="52"/>
    </row>
    <row r="65" spans="2:9" x14ac:dyDescent="0.25">
      <c r="B65" s="2" t="s">
        <v>48</v>
      </c>
      <c r="C65" s="57" t="s">
        <v>49</v>
      </c>
      <c r="D65" s="2" t="s">
        <v>4</v>
      </c>
      <c r="E65" s="2">
        <v>900</v>
      </c>
      <c r="F65" s="53">
        <v>0</v>
      </c>
      <c r="G65" s="43">
        <f t="shared" si="4"/>
        <v>0</v>
      </c>
      <c r="H65" s="52"/>
      <c r="I65" s="52"/>
    </row>
    <row r="66" spans="2:9" x14ac:dyDescent="0.25">
      <c r="B66" s="2" t="s">
        <v>50</v>
      </c>
      <c r="C66" s="57" t="s">
        <v>51</v>
      </c>
      <c r="D66" s="2" t="s">
        <v>4</v>
      </c>
      <c r="E66" s="2">
        <v>75</v>
      </c>
      <c r="F66" s="53">
        <v>0</v>
      </c>
      <c r="G66" s="43">
        <f t="shared" si="4"/>
        <v>0</v>
      </c>
      <c r="H66" s="52"/>
      <c r="I66" s="52"/>
    </row>
    <row r="67" spans="2:9" x14ac:dyDescent="0.25">
      <c r="B67" s="2" t="s">
        <v>52</v>
      </c>
      <c r="C67" s="57" t="s">
        <v>53</v>
      </c>
      <c r="D67" s="2" t="s">
        <v>4</v>
      </c>
      <c r="E67" s="2">
        <v>60</v>
      </c>
      <c r="F67" s="53">
        <v>0</v>
      </c>
      <c r="G67" s="43">
        <f t="shared" si="4"/>
        <v>0</v>
      </c>
      <c r="H67" s="52"/>
      <c r="I67" s="52"/>
    </row>
    <row r="68" spans="2:9" x14ac:dyDescent="0.25">
      <c r="B68" s="2" t="s">
        <v>54</v>
      </c>
      <c r="C68" s="57" t="s">
        <v>55</v>
      </c>
      <c r="D68" s="2" t="s">
        <v>4</v>
      </c>
      <c r="E68" s="2">
        <v>150</v>
      </c>
      <c r="F68" s="53">
        <v>0</v>
      </c>
      <c r="G68" s="43">
        <f t="shared" si="4"/>
        <v>0</v>
      </c>
      <c r="H68" s="52"/>
      <c r="I68" s="52"/>
    </row>
    <row r="69" spans="2:9" ht="15.75" x14ac:dyDescent="0.25">
      <c r="B69" s="2" t="s">
        <v>56</v>
      </c>
      <c r="C69" s="59" t="s">
        <v>57</v>
      </c>
      <c r="D69" s="2" t="s">
        <v>4</v>
      </c>
      <c r="E69" s="2">
        <v>300</v>
      </c>
      <c r="F69" s="53">
        <v>0</v>
      </c>
      <c r="G69" s="43">
        <f t="shared" si="4"/>
        <v>0</v>
      </c>
      <c r="H69" s="52"/>
      <c r="I69" s="52"/>
    </row>
    <row r="70" spans="2:9" ht="15.75" x14ac:dyDescent="0.25">
      <c r="B70" s="2" t="s">
        <v>58</v>
      </c>
      <c r="C70" s="60" t="s">
        <v>59</v>
      </c>
      <c r="D70" s="2" t="s">
        <v>4</v>
      </c>
      <c r="E70" s="15">
        <v>600</v>
      </c>
      <c r="F70" s="53">
        <v>0</v>
      </c>
      <c r="G70" s="43">
        <f t="shared" si="4"/>
        <v>0</v>
      </c>
      <c r="H70" s="52"/>
      <c r="I70" s="52"/>
    </row>
    <row r="71" spans="2:9" ht="31.5" x14ac:dyDescent="0.25">
      <c r="B71" s="2" t="s">
        <v>61</v>
      </c>
      <c r="C71" s="61" t="s">
        <v>60</v>
      </c>
      <c r="D71" s="2" t="s">
        <v>4</v>
      </c>
      <c r="E71" s="15">
        <v>6000</v>
      </c>
      <c r="F71" s="53">
        <v>0</v>
      </c>
      <c r="G71" s="43">
        <f t="shared" si="4"/>
        <v>0</v>
      </c>
      <c r="H71" s="52"/>
      <c r="I71" s="52"/>
    </row>
    <row r="72" spans="2:9" ht="15.75" customHeight="1" x14ac:dyDescent="0.25">
      <c r="B72" s="88" t="s">
        <v>334</v>
      </c>
      <c r="C72" s="89"/>
      <c r="D72" s="89"/>
      <c r="E72" s="89"/>
      <c r="F72" s="89"/>
      <c r="G72" s="43">
        <f>SUM(G57:G71)</f>
        <v>0</v>
      </c>
    </row>
    <row r="73" spans="2:9" ht="15.75" customHeight="1" x14ac:dyDescent="0.25">
      <c r="B73" s="132" t="s">
        <v>331</v>
      </c>
      <c r="C73" s="132"/>
      <c r="D73" s="132"/>
      <c r="E73" s="62">
        <v>5</v>
      </c>
      <c r="F73" s="36" t="s">
        <v>330</v>
      </c>
      <c r="G73" s="43">
        <f>G72/100*E73</f>
        <v>0</v>
      </c>
    </row>
    <row r="74" spans="2:9" ht="15.75" customHeight="1" x14ac:dyDescent="0.25">
      <c r="B74" s="132" t="s">
        <v>335</v>
      </c>
      <c r="C74" s="132"/>
      <c r="D74" s="132"/>
      <c r="E74" s="132"/>
      <c r="F74" s="132"/>
      <c r="G74" s="43">
        <f>G72+G73</f>
        <v>0</v>
      </c>
    </row>
    <row r="75" spans="2:9" ht="15.75" customHeight="1" x14ac:dyDescent="0.25">
      <c r="B75" s="133"/>
      <c r="C75" s="134"/>
      <c r="D75" s="134"/>
      <c r="E75" s="134"/>
      <c r="F75" s="134"/>
      <c r="G75" s="134"/>
      <c r="H75" s="134"/>
      <c r="I75" s="134"/>
    </row>
    <row r="76" spans="2:9" ht="19.5" x14ac:dyDescent="0.35">
      <c r="B76" s="130" t="s">
        <v>62</v>
      </c>
      <c r="C76" s="131"/>
      <c r="D76" s="131"/>
      <c r="E76" s="131"/>
      <c r="F76" s="131"/>
      <c r="G76" s="131"/>
      <c r="H76" s="131"/>
      <c r="I76" s="131"/>
    </row>
    <row r="77" spans="2:9" ht="15.75" x14ac:dyDescent="0.25">
      <c r="B77" s="2" t="s">
        <v>65</v>
      </c>
      <c r="C77" s="60" t="s">
        <v>63</v>
      </c>
      <c r="D77" s="2" t="s">
        <v>4</v>
      </c>
      <c r="E77" s="11">
        <v>3600</v>
      </c>
      <c r="F77" s="53">
        <v>0</v>
      </c>
      <c r="G77" s="43">
        <f t="shared" ref="G77:G82" si="5">E77*F77</f>
        <v>0</v>
      </c>
      <c r="H77" s="52"/>
      <c r="I77" s="52"/>
    </row>
    <row r="78" spans="2:9" ht="15.75" x14ac:dyDescent="0.25">
      <c r="B78" s="2" t="s">
        <v>66</v>
      </c>
      <c r="C78" s="60" t="s">
        <v>64</v>
      </c>
      <c r="D78" s="2" t="s">
        <v>4</v>
      </c>
      <c r="E78" s="11">
        <v>300</v>
      </c>
      <c r="F78" s="53">
        <v>0</v>
      </c>
      <c r="G78" s="43">
        <f t="shared" si="5"/>
        <v>0</v>
      </c>
      <c r="H78" s="52"/>
      <c r="I78" s="52"/>
    </row>
    <row r="79" spans="2:9" ht="31.5" x14ac:dyDescent="0.25">
      <c r="B79" s="2" t="s">
        <v>67</v>
      </c>
      <c r="C79" s="60" t="s">
        <v>71</v>
      </c>
      <c r="D79" s="14" t="s">
        <v>4</v>
      </c>
      <c r="E79" s="11">
        <v>900</v>
      </c>
      <c r="F79" s="53">
        <v>0</v>
      </c>
      <c r="G79" s="43">
        <f t="shared" si="5"/>
        <v>0</v>
      </c>
      <c r="H79" s="52"/>
      <c r="I79" s="52"/>
    </row>
    <row r="80" spans="2:9" ht="15.75" x14ac:dyDescent="0.25">
      <c r="B80" s="2" t="s">
        <v>68</v>
      </c>
      <c r="C80" s="60" t="s">
        <v>72</v>
      </c>
      <c r="D80" s="14" t="s">
        <v>4</v>
      </c>
      <c r="E80" s="11">
        <v>300</v>
      </c>
      <c r="F80" s="53">
        <v>0</v>
      </c>
      <c r="G80" s="43">
        <f t="shared" si="5"/>
        <v>0</v>
      </c>
      <c r="H80" s="52"/>
      <c r="I80" s="52"/>
    </row>
    <row r="81" spans="2:9" ht="15.75" x14ac:dyDescent="0.25">
      <c r="B81" s="2" t="s">
        <v>69</v>
      </c>
      <c r="C81" s="52" t="s">
        <v>282</v>
      </c>
      <c r="D81" s="14" t="s">
        <v>4</v>
      </c>
      <c r="E81" s="11">
        <v>150</v>
      </c>
      <c r="F81" s="53">
        <v>0</v>
      </c>
      <c r="G81" s="43">
        <f t="shared" si="5"/>
        <v>0</v>
      </c>
      <c r="H81" s="52"/>
      <c r="I81" s="52"/>
    </row>
    <row r="82" spans="2:9" ht="15.75" x14ac:dyDescent="0.25">
      <c r="B82" s="2" t="s">
        <v>70</v>
      </c>
      <c r="C82" s="60" t="s">
        <v>73</v>
      </c>
      <c r="D82" s="14" t="s">
        <v>4</v>
      </c>
      <c r="E82" s="11">
        <v>30</v>
      </c>
      <c r="F82" s="53">
        <v>0</v>
      </c>
      <c r="G82" s="43">
        <f t="shared" si="5"/>
        <v>0</v>
      </c>
      <c r="H82" s="52"/>
      <c r="I82" s="52"/>
    </row>
    <row r="83" spans="2:9" ht="15.75" customHeight="1" x14ac:dyDescent="0.25">
      <c r="B83" s="88" t="s">
        <v>334</v>
      </c>
      <c r="C83" s="89"/>
      <c r="D83" s="89"/>
      <c r="E83" s="89"/>
      <c r="F83" s="89"/>
      <c r="G83" s="43">
        <f>SUM(G77:G82)</f>
        <v>0</v>
      </c>
    </row>
    <row r="84" spans="2:9" ht="15.75" customHeight="1" x14ac:dyDescent="0.25">
      <c r="B84" s="132" t="s">
        <v>331</v>
      </c>
      <c r="C84" s="132"/>
      <c r="D84" s="132"/>
      <c r="E84" s="62">
        <v>5</v>
      </c>
      <c r="F84" s="36" t="s">
        <v>330</v>
      </c>
      <c r="G84" s="43">
        <f>G83/100*E84</f>
        <v>0</v>
      </c>
    </row>
    <row r="85" spans="2:9" ht="15.75" customHeight="1" x14ac:dyDescent="0.25">
      <c r="B85" s="132" t="s">
        <v>335</v>
      </c>
      <c r="C85" s="132"/>
      <c r="D85" s="132"/>
      <c r="E85" s="132"/>
      <c r="F85" s="132"/>
      <c r="G85" s="43">
        <f>G83+G84</f>
        <v>0</v>
      </c>
    </row>
    <row r="86" spans="2:9" ht="15.75" customHeight="1" x14ac:dyDescent="0.25">
      <c r="B86" s="33"/>
      <c r="C86" s="34"/>
      <c r="D86" s="34"/>
      <c r="E86" s="34"/>
      <c r="F86" s="34"/>
      <c r="G86" s="35"/>
    </row>
    <row r="87" spans="2:9" ht="19.5" x14ac:dyDescent="0.35">
      <c r="B87" s="130" t="s">
        <v>74</v>
      </c>
      <c r="C87" s="131"/>
      <c r="D87" s="131"/>
      <c r="E87" s="131"/>
      <c r="F87" s="131"/>
      <c r="G87" s="131"/>
      <c r="H87" s="131"/>
      <c r="I87" s="131"/>
    </row>
    <row r="88" spans="2:9" ht="151.5" customHeight="1" x14ac:dyDescent="0.25">
      <c r="B88" s="2" t="s">
        <v>75</v>
      </c>
      <c r="C88" s="52" t="s">
        <v>76</v>
      </c>
      <c r="D88" s="2" t="s">
        <v>4</v>
      </c>
      <c r="E88" s="2">
        <v>450</v>
      </c>
      <c r="F88" s="53">
        <v>0</v>
      </c>
      <c r="G88" s="43">
        <f t="shared" ref="G88:G95" si="6">E88*F88</f>
        <v>0</v>
      </c>
      <c r="H88" s="52"/>
      <c r="I88" s="52"/>
    </row>
    <row r="89" spans="2:9" ht="105" x14ac:dyDescent="0.25">
      <c r="B89" s="2" t="s">
        <v>77</v>
      </c>
      <c r="C89" s="52" t="s">
        <v>78</v>
      </c>
      <c r="D89" s="2" t="s">
        <v>4</v>
      </c>
      <c r="E89" s="2">
        <v>210</v>
      </c>
      <c r="F89" s="53">
        <v>0</v>
      </c>
      <c r="G89" s="43">
        <f t="shared" si="6"/>
        <v>0</v>
      </c>
      <c r="H89" s="52"/>
      <c r="I89" s="52"/>
    </row>
    <row r="90" spans="2:9" ht="105" x14ac:dyDescent="0.25">
      <c r="B90" s="2" t="s">
        <v>79</v>
      </c>
      <c r="C90" s="52" t="s">
        <v>80</v>
      </c>
      <c r="D90" s="2" t="s">
        <v>4</v>
      </c>
      <c r="E90" s="2">
        <v>600</v>
      </c>
      <c r="F90" s="53">
        <v>0</v>
      </c>
      <c r="G90" s="43">
        <f t="shared" si="6"/>
        <v>0</v>
      </c>
      <c r="H90" s="52"/>
      <c r="I90" s="52"/>
    </row>
    <row r="91" spans="2:9" x14ac:dyDescent="0.25">
      <c r="B91" s="2" t="s">
        <v>81</v>
      </c>
      <c r="C91" s="52" t="s">
        <v>82</v>
      </c>
      <c r="D91" s="2" t="s">
        <v>4</v>
      </c>
      <c r="E91" s="2">
        <v>300</v>
      </c>
      <c r="F91" s="53">
        <v>0</v>
      </c>
      <c r="G91" s="43">
        <f t="shared" si="6"/>
        <v>0</v>
      </c>
      <c r="H91" s="52"/>
      <c r="I91" s="52"/>
    </row>
    <row r="92" spans="2:9" ht="30" x14ac:dyDescent="0.25">
      <c r="B92" s="2" t="s">
        <v>83</v>
      </c>
      <c r="C92" s="52" t="s">
        <v>84</v>
      </c>
      <c r="D92" s="2" t="s">
        <v>4</v>
      </c>
      <c r="E92" s="2">
        <v>300</v>
      </c>
      <c r="F92" s="53">
        <v>0</v>
      </c>
      <c r="G92" s="43">
        <f t="shared" si="6"/>
        <v>0</v>
      </c>
      <c r="H92" s="52"/>
      <c r="I92" s="52"/>
    </row>
    <row r="93" spans="2:9" ht="30" x14ac:dyDescent="0.25">
      <c r="B93" s="2" t="s">
        <v>85</v>
      </c>
      <c r="C93" s="52" t="s">
        <v>86</v>
      </c>
      <c r="D93" s="2" t="s">
        <v>4</v>
      </c>
      <c r="E93" s="2">
        <v>600</v>
      </c>
      <c r="F93" s="53">
        <v>0</v>
      </c>
      <c r="G93" s="43">
        <f t="shared" si="6"/>
        <v>0</v>
      </c>
      <c r="H93" s="52"/>
      <c r="I93" s="52"/>
    </row>
    <row r="94" spans="2:9" ht="30" x14ac:dyDescent="0.25">
      <c r="B94" s="2" t="s">
        <v>87</v>
      </c>
      <c r="C94" s="52" t="s">
        <v>283</v>
      </c>
      <c r="D94" s="2" t="s">
        <v>4</v>
      </c>
      <c r="E94" s="2">
        <v>60</v>
      </c>
      <c r="F94" s="53">
        <v>0</v>
      </c>
      <c r="G94" s="43">
        <f t="shared" si="6"/>
        <v>0</v>
      </c>
      <c r="H94" s="52"/>
      <c r="I94" s="52"/>
    </row>
    <row r="95" spans="2:9" ht="30" x14ac:dyDescent="0.25">
      <c r="B95" s="2" t="s">
        <v>88</v>
      </c>
      <c r="C95" s="52" t="s">
        <v>89</v>
      </c>
      <c r="D95" s="2" t="s">
        <v>4</v>
      </c>
      <c r="E95" s="2">
        <v>60</v>
      </c>
      <c r="F95" s="53">
        <v>0</v>
      </c>
      <c r="G95" s="43">
        <f t="shared" si="6"/>
        <v>0</v>
      </c>
      <c r="H95" s="55"/>
      <c r="I95" s="55"/>
    </row>
    <row r="96" spans="2:9" x14ac:dyDescent="0.25">
      <c r="B96" s="90" t="s">
        <v>334</v>
      </c>
      <c r="C96" s="91"/>
      <c r="D96" s="91"/>
      <c r="E96" s="91"/>
      <c r="F96" s="91"/>
      <c r="G96" s="43">
        <f>SUM(G88:G95)</f>
        <v>0</v>
      </c>
      <c r="H96" s="22"/>
      <c r="I96" s="21"/>
    </row>
    <row r="97" spans="2:9" x14ac:dyDescent="0.25">
      <c r="B97" s="87" t="s">
        <v>331</v>
      </c>
      <c r="C97" s="87"/>
      <c r="D97" s="87"/>
      <c r="E97" s="63">
        <v>5</v>
      </c>
      <c r="F97" s="24" t="s">
        <v>330</v>
      </c>
      <c r="G97" s="43">
        <f>G96/100*E97</f>
        <v>0</v>
      </c>
    </row>
    <row r="98" spans="2:9" x14ac:dyDescent="0.25">
      <c r="B98" s="90" t="s">
        <v>335</v>
      </c>
      <c r="C98" s="91"/>
      <c r="D98" s="91"/>
      <c r="E98" s="91"/>
      <c r="F98" s="91"/>
      <c r="G98" s="43">
        <f>G96+G97</f>
        <v>0</v>
      </c>
    </row>
    <row r="99" spans="2:9" x14ac:dyDescent="0.25">
      <c r="B99" s="101"/>
      <c r="C99" s="102"/>
      <c r="D99" s="102"/>
      <c r="E99" s="102"/>
      <c r="F99" s="102"/>
      <c r="G99" s="102"/>
      <c r="H99" s="102"/>
      <c r="I99" s="102"/>
    </row>
    <row r="100" spans="2:9" ht="19.5" x14ac:dyDescent="0.35">
      <c r="B100" s="96" t="s">
        <v>90</v>
      </c>
      <c r="C100" s="97"/>
      <c r="D100" s="97"/>
      <c r="E100" s="97"/>
      <c r="F100" s="97"/>
      <c r="G100" s="97"/>
      <c r="H100" s="97"/>
      <c r="I100" s="98"/>
    </row>
    <row r="101" spans="2:9" ht="45" x14ac:dyDescent="0.25">
      <c r="B101" s="2" t="s">
        <v>91</v>
      </c>
      <c r="C101" s="52" t="s">
        <v>96</v>
      </c>
      <c r="D101" s="2" t="s">
        <v>4</v>
      </c>
      <c r="E101" s="2">
        <v>450000</v>
      </c>
      <c r="F101" s="53">
        <v>0</v>
      </c>
      <c r="G101" s="43">
        <f t="shared" ref="G101:G107" si="7">E101*F101</f>
        <v>0</v>
      </c>
      <c r="H101" s="52"/>
      <c r="I101" s="52"/>
    </row>
    <row r="102" spans="2:9" ht="17.25" customHeight="1" x14ac:dyDescent="0.25">
      <c r="B102" s="14" t="s">
        <v>92</v>
      </c>
      <c r="C102" s="57" t="s">
        <v>97</v>
      </c>
      <c r="D102" s="2" t="s">
        <v>4</v>
      </c>
      <c r="E102" s="2">
        <v>300</v>
      </c>
      <c r="F102" s="53">
        <v>0</v>
      </c>
      <c r="G102" s="43">
        <f t="shared" si="7"/>
        <v>0</v>
      </c>
      <c r="H102" s="52"/>
      <c r="I102" s="52"/>
    </row>
    <row r="103" spans="2:9" ht="15.75" x14ac:dyDescent="0.25">
      <c r="B103" s="14" t="s">
        <v>93</v>
      </c>
      <c r="C103" s="60" t="s">
        <v>98</v>
      </c>
      <c r="D103" s="2" t="s">
        <v>4</v>
      </c>
      <c r="E103" s="2">
        <v>1200</v>
      </c>
      <c r="F103" s="53">
        <v>0</v>
      </c>
      <c r="G103" s="43">
        <f t="shared" si="7"/>
        <v>0</v>
      </c>
      <c r="H103" s="52"/>
      <c r="I103" s="52"/>
    </row>
    <row r="104" spans="2:9" ht="15.75" x14ac:dyDescent="0.25">
      <c r="B104" s="14" t="s">
        <v>94</v>
      </c>
      <c r="C104" s="60" t="s">
        <v>99</v>
      </c>
      <c r="D104" s="2" t="s">
        <v>4</v>
      </c>
      <c r="E104" s="2">
        <v>1500</v>
      </c>
      <c r="F104" s="53">
        <v>0</v>
      </c>
      <c r="G104" s="43">
        <f t="shared" si="7"/>
        <v>0</v>
      </c>
      <c r="H104" s="52"/>
      <c r="I104" s="52"/>
    </row>
    <row r="105" spans="2:9" ht="120" x14ac:dyDescent="0.25">
      <c r="B105" s="2" t="s">
        <v>95</v>
      </c>
      <c r="C105" s="64" t="s">
        <v>100</v>
      </c>
      <c r="D105" s="2" t="s">
        <v>4</v>
      </c>
      <c r="E105" s="2">
        <v>90</v>
      </c>
      <c r="F105" s="53">
        <v>0</v>
      </c>
      <c r="G105" s="43">
        <f t="shared" si="7"/>
        <v>0</v>
      </c>
      <c r="H105" s="52"/>
      <c r="I105" s="52"/>
    </row>
    <row r="106" spans="2:9" x14ac:dyDescent="0.25">
      <c r="B106" s="2" t="s">
        <v>101</v>
      </c>
      <c r="C106" s="57" t="s">
        <v>104</v>
      </c>
      <c r="D106" s="2" t="s">
        <v>4</v>
      </c>
      <c r="E106" s="2">
        <v>60</v>
      </c>
      <c r="F106" s="53">
        <v>0</v>
      </c>
      <c r="G106" s="43">
        <f t="shared" si="7"/>
        <v>0</v>
      </c>
      <c r="H106" s="52"/>
      <c r="I106" s="52"/>
    </row>
    <row r="107" spans="2:9" x14ac:dyDescent="0.25">
      <c r="B107" s="2" t="s">
        <v>102</v>
      </c>
      <c r="C107" s="57" t="s">
        <v>103</v>
      </c>
      <c r="D107" s="2" t="s">
        <v>4</v>
      </c>
      <c r="E107" s="2">
        <v>150</v>
      </c>
      <c r="F107" s="53">
        <v>0</v>
      </c>
      <c r="G107" s="43">
        <f t="shared" si="7"/>
        <v>0</v>
      </c>
      <c r="H107" s="55"/>
      <c r="I107" s="55"/>
    </row>
    <row r="108" spans="2:9" x14ac:dyDescent="0.25">
      <c r="B108" s="87" t="s">
        <v>334</v>
      </c>
      <c r="C108" s="87"/>
      <c r="D108" s="87"/>
      <c r="E108" s="87"/>
      <c r="F108" s="87"/>
      <c r="G108" s="43">
        <f>SUM(G101:G107)</f>
        <v>0</v>
      </c>
      <c r="H108" s="21"/>
      <c r="I108" s="21"/>
    </row>
    <row r="109" spans="2:9" x14ac:dyDescent="0.25">
      <c r="B109" s="87" t="s">
        <v>331</v>
      </c>
      <c r="C109" s="87"/>
      <c r="D109" s="87"/>
      <c r="E109" s="24">
        <v>5</v>
      </c>
      <c r="F109" s="24" t="s">
        <v>330</v>
      </c>
      <c r="G109" s="43">
        <f>G108/100*E109</f>
        <v>0</v>
      </c>
    </row>
    <row r="110" spans="2:9" x14ac:dyDescent="0.25">
      <c r="B110" s="87" t="s">
        <v>335</v>
      </c>
      <c r="C110" s="87"/>
      <c r="D110" s="87"/>
      <c r="E110" s="87"/>
      <c r="F110" s="87"/>
      <c r="G110" s="43">
        <f>G108+G109</f>
        <v>0</v>
      </c>
    </row>
    <row r="111" spans="2:9" x14ac:dyDescent="0.25">
      <c r="B111" s="26"/>
      <c r="C111" s="27"/>
      <c r="D111" s="27"/>
      <c r="E111" s="27"/>
      <c r="F111" s="27"/>
      <c r="G111" s="35"/>
    </row>
    <row r="112" spans="2:9" ht="15.75" customHeight="1" x14ac:dyDescent="0.35">
      <c r="B112" s="131" t="s">
        <v>105</v>
      </c>
      <c r="C112" s="131"/>
      <c r="D112" s="131"/>
      <c r="E112" s="131"/>
      <c r="F112" s="131"/>
      <c r="G112" s="131"/>
      <c r="H112" s="131"/>
      <c r="I112" s="131"/>
    </row>
    <row r="113" spans="2:9" ht="45" x14ac:dyDescent="0.25">
      <c r="B113" s="2" t="s">
        <v>106</v>
      </c>
      <c r="C113" s="52" t="s">
        <v>108</v>
      </c>
      <c r="D113" s="2" t="s">
        <v>109</v>
      </c>
      <c r="E113" s="2">
        <v>30</v>
      </c>
      <c r="F113" s="6">
        <v>0</v>
      </c>
      <c r="G113" s="43">
        <f>E113*F113</f>
        <v>0</v>
      </c>
      <c r="H113" s="9"/>
      <c r="I113" s="9"/>
    </row>
    <row r="114" spans="2:9" ht="30" x14ac:dyDescent="0.25">
      <c r="B114" s="2" t="s">
        <v>107</v>
      </c>
      <c r="C114" s="52" t="s">
        <v>110</v>
      </c>
      <c r="D114" s="2" t="s">
        <v>4</v>
      </c>
      <c r="E114" s="2">
        <v>300</v>
      </c>
      <c r="F114" s="6">
        <v>0</v>
      </c>
      <c r="G114" s="43">
        <f>E114*F114</f>
        <v>0</v>
      </c>
      <c r="H114" s="20"/>
      <c r="I114" s="20"/>
    </row>
    <row r="115" spans="2:9" x14ac:dyDescent="0.25">
      <c r="B115" s="87" t="s">
        <v>334</v>
      </c>
      <c r="C115" s="87"/>
      <c r="D115" s="87"/>
      <c r="E115" s="87"/>
      <c r="F115" s="87"/>
      <c r="G115" s="46">
        <f>SUM(G113:G114)</f>
        <v>0</v>
      </c>
      <c r="H115" s="21"/>
      <c r="I115" s="21"/>
    </row>
    <row r="116" spans="2:9" x14ac:dyDescent="0.25">
      <c r="B116" s="87" t="s">
        <v>331</v>
      </c>
      <c r="C116" s="87"/>
      <c r="D116" s="87"/>
      <c r="E116" s="24">
        <v>5</v>
      </c>
      <c r="F116" s="24" t="s">
        <v>330</v>
      </c>
      <c r="G116" s="46">
        <f>G115/100*E116</f>
        <v>0</v>
      </c>
    </row>
    <row r="117" spans="2:9" x14ac:dyDescent="0.25">
      <c r="B117" s="87" t="s">
        <v>335</v>
      </c>
      <c r="C117" s="87"/>
      <c r="D117" s="87"/>
      <c r="E117" s="87"/>
      <c r="F117" s="87"/>
      <c r="G117" s="46">
        <f>G115+G116</f>
        <v>0</v>
      </c>
    </row>
    <row r="118" spans="2:9" x14ac:dyDescent="0.25">
      <c r="B118" s="135"/>
      <c r="C118" s="136"/>
      <c r="D118" s="136"/>
      <c r="E118" s="136"/>
      <c r="F118" s="136"/>
      <c r="G118" s="136"/>
      <c r="H118" s="136"/>
      <c r="I118" s="136"/>
    </row>
    <row r="119" spans="2:9" ht="18.75" x14ac:dyDescent="0.3">
      <c r="B119" s="93" t="s">
        <v>111</v>
      </c>
      <c r="C119" s="94"/>
      <c r="D119" s="94"/>
      <c r="E119" s="94"/>
      <c r="F119" s="94"/>
      <c r="G119" s="94"/>
      <c r="H119" s="94"/>
      <c r="I119" s="95"/>
    </row>
    <row r="120" spans="2:9" ht="31.5" x14ac:dyDescent="0.25">
      <c r="B120" s="16" t="s">
        <v>112</v>
      </c>
      <c r="C120" s="10" t="s">
        <v>114</v>
      </c>
      <c r="D120" s="15" t="s">
        <v>4</v>
      </c>
      <c r="E120" s="15">
        <v>6</v>
      </c>
      <c r="F120" s="53">
        <v>0</v>
      </c>
      <c r="G120" s="43">
        <f>E120*F120</f>
        <v>0</v>
      </c>
      <c r="H120" s="52"/>
      <c r="I120" s="52"/>
    </row>
    <row r="121" spans="2:9" ht="31.5" x14ac:dyDescent="0.25">
      <c r="B121" s="16" t="s">
        <v>113</v>
      </c>
      <c r="C121" s="10" t="s">
        <v>115</v>
      </c>
      <c r="D121" s="15" t="s">
        <v>4</v>
      </c>
      <c r="E121" s="15">
        <v>6</v>
      </c>
      <c r="F121" s="53">
        <v>0</v>
      </c>
      <c r="G121" s="43">
        <f>E121*F121</f>
        <v>0</v>
      </c>
      <c r="H121" s="55"/>
      <c r="I121" s="55"/>
    </row>
    <row r="122" spans="2:9" x14ac:dyDescent="0.25">
      <c r="B122" s="92" t="s">
        <v>334</v>
      </c>
      <c r="C122" s="92"/>
      <c r="D122" s="92"/>
      <c r="E122" s="92"/>
      <c r="F122" s="92"/>
      <c r="G122" s="45">
        <f>SUM(G120:G121)</f>
        <v>0</v>
      </c>
      <c r="H122" s="21"/>
      <c r="I122" s="21"/>
    </row>
    <row r="123" spans="2:9" x14ac:dyDescent="0.25">
      <c r="B123" s="92" t="s">
        <v>331</v>
      </c>
      <c r="C123" s="92"/>
      <c r="D123" s="92"/>
      <c r="E123" s="65">
        <v>5</v>
      </c>
      <c r="F123" s="37" t="s">
        <v>330</v>
      </c>
      <c r="G123" s="45">
        <f>G122/100*E123</f>
        <v>0</v>
      </c>
    </row>
    <row r="124" spans="2:9" x14ac:dyDescent="0.25">
      <c r="B124" s="92" t="s">
        <v>335</v>
      </c>
      <c r="C124" s="92"/>
      <c r="D124" s="92"/>
      <c r="E124" s="92"/>
      <c r="F124" s="92"/>
      <c r="G124" s="45">
        <f>G122+G123</f>
        <v>0</v>
      </c>
    </row>
    <row r="125" spans="2:9" x14ac:dyDescent="0.25">
      <c r="B125" s="111"/>
      <c r="C125" s="112"/>
      <c r="D125" s="112"/>
      <c r="E125" s="112"/>
      <c r="F125" s="112"/>
      <c r="G125" s="112"/>
      <c r="H125" s="112"/>
      <c r="I125" s="112"/>
    </row>
    <row r="126" spans="2:9" ht="19.5" x14ac:dyDescent="0.35">
      <c r="B126" s="96" t="s">
        <v>116</v>
      </c>
      <c r="C126" s="97"/>
      <c r="D126" s="97"/>
      <c r="E126" s="97"/>
      <c r="F126" s="97"/>
      <c r="G126" s="97"/>
      <c r="H126" s="97"/>
      <c r="I126" s="98"/>
    </row>
    <row r="127" spans="2:9" x14ac:dyDescent="0.25">
      <c r="B127" s="15" t="s">
        <v>117</v>
      </c>
      <c r="C127" s="57" t="s">
        <v>121</v>
      </c>
      <c r="D127" s="2" t="s">
        <v>4</v>
      </c>
      <c r="E127" s="2">
        <v>90</v>
      </c>
      <c r="F127" s="53">
        <v>0</v>
      </c>
      <c r="G127" s="43">
        <f>E127*F127</f>
        <v>0</v>
      </c>
      <c r="H127" s="52"/>
      <c r="I127" s="52"/>
    </row>
    <row r="128" spans="2:9" x14ac:dyDescent="0.25">
      <c r="B128" s="15" t="s">
        <v>118</v>
      </c>
      <c r="C128" s="57" t="s">
        <v>122</v>
      </c>
      <c r="D128" s="2" t="s">
        <v>4</v>
      </c>
      <c r="E128" s="2">
        <v>45000</v>
      </c>
      <c r="F128" s="53">
        <v>0</v>
      </c>
      <c r="G128" s="43">
        <f>E128*F128</f>
        <v>0</v>
      </c>
      <c r="H128" s="52"/>
      <c r="I128" s="52"/>
    </row>
    <row r="129" spans="2:9" ht="57.6" customHeight="1" x14ac:dyDescent="0.25">
      <c r="B129" s="15" t="s">
        <v>119</v>
      </c>
      <c r="C129" s="52" t="s">
        <v>347</v>
      </c>
      <c r="D129" s="2" t="s">
        <v>123</v>
      </c>
      <c r="E129" s="2">
        <v>30</v>
      </c>
      <c r="F129" s="53">
        <v>0</v>
      </c>
      <c r="G129" s="43">
        <f>E129*F129</f>
        <v>0</v>
      </c>
      <c r="H129" s="52"/>
      <c r="I129" s="52"/>
    </row>
    <row r="130" spans="2:9" x14ac:dyDescent="0.25">
      <c r="B130" s="15" t="s">
        <v>120</v>
      </c>
      <c r="C130" s="57" t="s">
        <v>124</v>
      </c>
      <c r="D130" s="2" t="s">
        <v>123</v>
      </c>
      <c r="E130" s="2">
        <v>180</v>
      </c>
      <c r="F130" s="53">
        <v>0</v>
      </c>
      <c r="G130" s="43">
        <f>E130*F130</f>
        <v>0</v>
      </c>
      <c r="H130" s="52"/>
      <c r="I130" s="52"/>
    </row>
    <row r="131" spans="2:9" x14ac:dyDescent="0.25">
      <c r="B131" s="87" t="s">
        <v>334</v>
      </c>
      <c r="C131" s="87"/>
      <c r="D131" s="87"/>
      <c r="E131" s="87"/>
      <c r="F131" s="87"/>
      <c r="G131" s="43">
        <f>SUM(G127:G130)</f>
        <v>0</v>
      </c>
    </row>
    <row r="132" spans="2:9" x14ac:dyDescent="0.25">
      <c r="B132" s="87" t="s">
        <v>331</v>
      </c>
      <c r="C132" s="87"/>
      <c r="D132" s="87"/>
      <c r="E132" s="63">
        <v>5</v>
      </c>
      <c r="F132" s="24" t="s">
        <v>330</v>
      </c>
      <c r="G132" s="43">
        <f>G131/100*E132</f>
        <v>0</v>
      </c>
    </row>
    <row r="133" spans="2:9" x14ac:dyDescent="0.25">
      <c r="B133" s="87" t="s">
        <v>335</v>
      </c>
      <c r="C133" s="87"/>
      <c r="D133" s="87"/>
      <c r="E133" s="87"/>
      <c r="F133" s="87"/>
      <c r="G133" s="43">
        <f>G131+G132</f>
        <v>0</v>
      </c>
    </row>
    <row r="134" spans="2:9" x14ac:dyDescent="0.25">
      <c r="B134" s="111"/>
      <c r="C134" s="112"/>
      <c r="D134" s="112"/>
      <c r="E134" s="112"/>
      <c r="F134" s="112"/>
      <c r="G134" s="112"/>
      <c r="H134" s="112"/>
      <c r="I134" s="112"/>
    </row>
    <row r="135" spans="2:9" ht="18.75" x14ac:dyDescent="0.3">
      <c r="B135" s="99" t="s">
        <v>125</v>
      </c>
      <c r="C135" s="100"/>
      <c r="D135" s="100"/>
      <c r="E135" s="100"/>
      <c r="F135" s="100"/>
      <c r="G135" s="100"/>
      <c r="H135" s="100"/>
      <c r="I135" s="100"/>
    </row>
    <row r="136" spans="2:9" ht="134.25" x14ac:dyDescent="0.25">
      <c r="B136" s="2" t="s">
        <v>126</v>
      </c>
      <c r="C136" s="52" t="s">
        <v>348</v>
      </c>
      <c r="D136" s="2" t="s">
        <v>4</v>
      </c>
      <c r="E136" s="2">
        <v>60</v>
      </c>
      <c r="F136" s="53">
        <v>0</v>
      </c>
      <c r="G136" s="43">
        <f>E136*F136</f>
        <v>0</v>
      </c>
      <c r="H136" s="52"/>
      <c r="I136" s="52"/>
    </row>
    <row r="137" spans="2:9" ht="134.25" x14ac:dyDescent="0.25">
      <c r="B137" s="2" t="s">
        <v>127</v>
      </c>
      <c r="C137" s="52" t="s">
        <v>349</v>
      </c>
      <c r="D137" s="2" t="s">
        <v>4</v>
      </c>
      <c r="E137" s="2">
        <v>60</v>
      </c>
      <c r="F137" s="53">
        <v>0</v>
      </c>
      <c r="G137" s="43">
        <f>E137*F137</f>
        <v>0</v>
      </c>
      <c r="H137" s="52"/>
      <c r="I137" s="52"/>
    </row>
    <row r="138" spans="2:9" ht="134.25" x14ac:dyDescent="0.25">
      <c r="B138" s="2" t="s">
        <v>128</v>
      </c>
      <c r="C138" s="52" t="s">
        <v>350</v>
      </c>
      <c r="D138" s="2" t="s">
        <v>4</v>
      </c>
      <c r="E138" s="2">
        <v>60</v>
      </c>
      <c r="F138" s="53">
        <v>0</v>
      </c>
      <c r="G138" s="43">
        <f>E138*F138</f>
        <v>0</v>
      </c>
      <c r="H138" s="52"/>
      <c r="I138" s="52"/>
    </row>
    <row r="139" spans="2:9" x14ac:dyDescent="0.25">
      <c r="B139" s="87" t="s">
        <v>344</v>
      </c>
      <c r="C139" s="87"/>
      <c r="D139" s="87"/>
      <c r="E139" s="87"/>
      <c r="F139" s="87"/>
      <c r="G139" s="43">
        <f>SUM(G136:G138)</f>
        <v>0</v>
      </c>
    </row>
    <row r="140" spans="2:9" x14ac:dyDescent="0.25">
      <c r="B140" s="87" t="s">
        <v>331</v>
      </c>
      <c r="C140" s="87"/>
      <c r="D140" s="87"/>
      <c r="E140" s="63">
        <v>5</v>
      </c>
      <c r="F140" s="24" t="s">
        <v>330</v>
      </c>
      <c r="G140" s="43">
        <f>G139/100*E140</f>
        <v>0</v>
      </c>
    </row>
    <row r="141" spans="2:9" x14ac:dyDescent="0.25">
      <c r="B141" s="87" t="s">
        <v>335</v>
      </c>
      <c r="C141" s="87"/>
      <c r="D141" s="87"/>
      <c r="E141" s="87"/>
      <c r="F141" s="87"/>
      <c r="G141" s="43">
        <f>G139+G140</f>
        <v>0</v>
      </c>
    </row>
    <row r="142" spans="2:9" x14ac:dyDescent="0.25">
      <c r="B142" s="38"/>
      <c r="C142" s="40"/>
      <c r="D142" s="40"/>
      <c r="E142" s="40"/>
      <c r="F142" s="40"/>
      <c r="G142" s="35"/>
    </row>
    <row r="143" spans="2:9" ht="18.75" x14ac:dyDescent="0.3">
      <c r="B143" s="99" t="s">
        <v>129</v>
      </c>
      <c r="C143" s="100"/>
      <c r="D143" s="100"/>
      <c r="E143" s="100"/>
      <c r="F143" s="100"/>
      <c r="G143" s="100"/>
      <c r="H143" s="100"/>
      <c r="I143" s="100"/>
    </row>
    <row r="144" spans="2:9" ht="15.75" x14ac:dyDescent="0.25">
      <c r="B144" s="14" t="s">
        <v>130</v>
      </c>
      <c r="C144" s="50" t="s">
        <v>134</v>
      </c>
      <c r="D144" s="2" t="s">
        <v>4</v>
      </c>
      <c r="E144" s="11">
        <v>150</v>
      </c>
      <c r="F144" s="53">
        <v>0</v>
      </c>
      <c r="G144" s="43">
        <f>E144*F144</f>
        <v>0</v>
      </c>
      <c r="H144" s="52"/>
      <c r="I144" s="52"/>
    </row>
    <row r="145" spans="2:9" ht="15.75" x14ac:dyDescent="0.25">
      <c r="B145" s="14" t="s">
        <v>131</v>
      </c>
      <c r="C145" s="50" t="s">
        <v>135</v>
      </c>
      <c r="D145" s="2" t="s">
        <v>4</v>
      </c>
      <c r="E145" s="11">
        <v>120</v>
      </c>
      <c r="F145" s="53">
        <v>0</v>
      </c>
      <c r="G145" s="43">
        <f>E145*F145</f>
        <v>0</v>
      </c>
      <c r="H145" s="52"/>
      <c r="I145" s="52"/>
    </row>
    <row r="146" spans="2:9" x14ac:dyDescent="0.25">
      <c r="B146" s="14" t="s">
        <v>132</v>
      </c>
      <c r="C146" s="50" t="s">
        <v>136</v>
      </c>
      <c r="D146" s="2" t="s">
        <v>4</v>
      </c>
      <c r="E146" s="2">
        <v>60</v>
      </c>
      <c r="F146" s="53">
        <v>0</v>
      </c>
      <c r="G146" s="43">
        <f>E146*F146</f>
        <v>0</v>
      </c>
      <c r="H146" s="52"/>
      <c r="I146" s="52"/>
    </row>
    <row r="147" spans="2:9" x14ac:dyDescent="0.25">
      <c r="B147" s="14" t="s">
        <v>133</v>
      </c>
      <c r="C147" s="50" t="s">
        <v>137</v>
      </c>
      <c r="D147" s="2" t="s">
        <v>4</v>
      </c>
      <c r="E147" s="2">
        <v>100</v>
      </c>
      <c r="F147" s="53">
        <v>0</v>
      </c>
      <c r="G147" s="43">
        <f>E147*F147</f>
        <v>0</v>
      </c>
      <c r="H147" s="52"/>
      <c r="I147" s="52"/>
    </row>
    <row r="148" spans="2:9" x14ac:dyDescent="0.25">
      <c r="B148" s="90" t="s">
        <v>334</v>
      </c>
      <c r="C148" s="91"/>
      <c r="D148" s="91"/>
      <c r="E148" s="91"/>
      <c r="F148" s="91"/>
      <c r="G148" s="66">
        <f>SUM(G144:G147)</f>
        <v>0</v>
      </c>
      <c r="H148" s="48"/>
      <c r="I148" s="48"/>
    </row>
    <row r="149" spans="2:9" x14ac:dyDescent="0.25">
      <c r="B149" s="87" t="s">
        <v>331</v>
      </c>
      <c r="C149" s="87"/>
      <c r="D149" s="87"/>
      <c r="E149" s="63">
        <v>5</v>
      </c>
      <c r="F149" s="24" t="s">
        <v>330</v>
      </c>
      <c r="G149" s="66">
        <f>G148/100*E149</f>
        <v>0</v>
      </c>
      <c r="H149" s="48"/>
      <c r="I149" s="48"/>
    </row>
    <row r="150" spans="2:9" x14ac:dyDescent="0.25">
      <c r="B150" s="87" t="s">
        <v>335</v>
      </c>
      <c r="C150" s="87"/>
      <c r="D150" s="87"/>
      <c r="E150" s="87"/>
      <c r="F150" s="87"/>
      <c r="G150" s="66">
        <f>G148+G149</f>
        <v>0</v>
      </c>
      <c r="H150" s="48"/>
      <c r="I150" s="48"/>
    </row>
    <row r="151" spans="2:9" x14ac:dyDescent="0.25">
      <c r="B151" s="111"/>
      <c r="C151" s="112"/>
      <c r="D151" s="112"/>
      <c r="E151" s="112"/>
      <c r="F151" s="112"/>
      <c r="G151" s="112"/>
      <c r="H151" s="112"/>
      <c r="I151" s="112"/>
    </row>
    <row r="152" spans="2:9" ht="18.75" x14ac:dyDescent="0.3">
      <c r="B152" s="99" t="s">
        <v>138</v>
      </c>
      <c r="C152" s="100"/>
      <c r="D152" s="100"/>
      <c r="E152" s="100"/>
      <c r="F152" s="100"/>
      <c r="G152" s="100"/>
      <c r="H152" s="100"/>
      <c r="I152" s="100"/>
    </row>
    <row r="153" spans="2:9" ht="90" x14ac:dyDescent="0.25">
      <c r="B153" s="2" t="s">
        <v>139</v>
      </c>
      <c r="C153" s="67" t="s">
        <v>351</v>
      </c>
      <c r="D153" s="2" t="s">
        <v>4</v>
      </c>
      <c r="E153" s="2">
        <v>72</v>
      </c>
      <c r="F153" s="53">
        <v>0</v>
      </c>
      <c r="G153" s="43">
        <f>E153*F153</f>
        <v>0</v>
      </c>
      <c r="H153" s="52"/>
      <c r="I153" s="52"/>
    </row>
    <row r="154" spans="2:9" ht="90" x14ac:dyDescent="0.25">
      <c r="B154" s="2" t="s">
        <v>140</v>
      </c>
      <c r="C154" s="52" t="s">
        <v>352</v>
      </c>
      <c r="D154" s="2" t="s">
        <v>4</v>
      </c>
      <c r="E154" s="2">
        <v>90</v>
      </c>
      <c r="F154" s="53">
        <v>0</v>
      </c>
      <c r="G154" s="43">
        <f>E154*F154</f>
        <v>0</v>
      </c>
      <c r="H154" s="52"/>
      <c r="I154" s="52"/>
    </row>
    <row r="155" spans="2:9" ht="60.6" customHeight="1" x14ac:dyDescent="0.25">
      <c r="B155" s="2" t="s">
        <v>141</v>
      </c>
      <c r="C155" s="52" t="s">
        <v>353</v>
      </c>
      <c r="D155" s="2" t="s">
        <v>4</v>
      </c>
      <c r="E155" s="2">
        <v>1800</v>
      </c>
      <c r="F155" s="53">
        <v>0</v>
      </c>
      <c r="G155" s="43">
        <f>E155*F155</f>
        <v>0</v>
      </c>
      <c r="H155" s="52"/>
      <c r="I155" s="52"/>
    </row>
    <row r="156" spans="2:9" ht="15.75" customHeight="1" x14ac:dyDescent="0.25">
      <c r="B156" s="90" t="s">
        <v>334</v>
      </c>
      <c r="C156" s="91"/>
      <c r="D156" s="91"/>
      <c r="E156" s="91"/>
      <c r="F156" s="91"/>
      <c r="G156" s="43">
        <f>SUM(G153:G155)</f>
        <v>0</v>
      </c>
      <c r="H156" s="48"/>
      <c r="I156" s="48"/>
    </row>
    <row r="157" spans="2:9" ht="12" customHeight="1" x14ac:dyDescent="0.25">
      <c r="B157" s="87" t="s">
        <v>331</v>
      </c>
      <c r="C157" s="87"/>
      <c r="D157" s="87"/>
      <c r="E157" s="63">
        <v>5</v>
      </c>
      <c r="F157" s="24" t="s">
        <v>330</v>
      </c>
      <c r="G157" s="43">
        <f>G156/100*E157</f>
        <v>0</v>
      </c>
      <c r="H157" s="48"/>
      <c r="I157" s="48"/>
    </row>
    <row r="158" spans="2:9" ht="13.5" customHeight="1" x14ac:dyDescent="0.25">
      <c r="B158" s="87" t="s">
        <v>335</v>
      </c>
      <c r="C158" s="87"/>
      <c r="D158" s="87"/>
      <c r="E158" s="87"/>
      <c r="F158" s="87"/>
      <c r="G158" s="43">
        <f>G156+G157</f>
        <v>0</v>
      </c>
      <c r="H158" s="48"/>
      <c r="I158" s="48"/>
    </row>
    <row r="159" spans="2:9" x14ac:dyDescent="0.25">
      <c r="B159" s="111"/>
      <c r="C159" s="112"/>
      <c r="D159" s="112"/>
      <c r="E159" s="112"/>
      <c r="F159" s="112"/>
      <c r="G159" s="112"/>
      <c r="H159" s="112"/>
      <c r="I159" s="112"/>
    </row>
    <row r="160" spans="2:9" ht="18.75" x14ac:dyDescent="0.3">
      <c r="B160" s="99" t="s">
        <v>143</v>
      </c>
      <c r="C160" s="100"/>
      <c r="D160" s="100"/>
      <c r="E160" s="100"/>
      <c r="F160" s="100"/>
      <c r="G160" s="100"/>
      <c r="H160" s="100"/>
      <c r="I160" s="100"/>
    </row>
    <row r="161" spans="2:9" x14ac:dyDescent="0.25">
      <c r="B161" s="2" t="s">
        <v>142</v>
      </c>
      <c r="C161" s="57" t="s">
        <v>144</v>
      </c>
      <c r="D161" s="2" t="s">
        <v>145</v>
      </c>
      <c r="E161" s="2">
        <v>450</v>
      </c>
      <c r="F161" s="53">
        <v>0</v>
      </c>
      <c r="G161" s="43">
        <f>E161*F161</f>
        <v>0</v>
      </c>
      <c r="H161" s="49"/>
      <c r="I161" s="49"/>
    </row>
    <row r="162" spans="2:9" x14ac:dyDescent="0.25">
      <c r="B162" s="87" t="s">
        <v>331</v>
      </c>
      <c r="C162" s="87"/>
      <c r="D162" s="87"/>
      <c r="E162" s="54">
        <v>5</v>
      </c>
      <c r="F162" s="25" t="s">
        <v>330</v>
      </c>
      <c r="G162" s="43">
        <f>G161/100*E162</f>
        <v>0</v>
      </c>
    </row>
    <row r="163" spans="2:9" x14ac:dyDescent="0.25">
      <c r="B163" s="87" t="s">
        <v>335</v>
      </c>
      <c r="C163" s="87"/>
      <c r="D163" s="87"/>
      <c r="E163" s="87"/>
      <c r="F163" s="87"/>
      <c r="G163" s="43">
        <f>G161+G162</f>
        <v>0</v>
      </c>
    </row>
    <row r="164" spans="2:9" x14ac:dyDescent="0.25">
      <c r="B164" s="111"/>
      <c r="C164" s="112"/>
      <c r="D164" s="112"/>
      <c r="E164" s="112"/>
      <c r="F164" s="112"/>
      <c r="G164" s="112"/>
      <c r="H164" s="112"/>
      <c r="I164" s="112"/>
    </row>
    <row r="165" spans="2:9" ht="18.75" x14ac:dyDescent="0.3">
      <c r="B165" s="137" t="s">
        <v>146</v>
      </c>
      <c r="C165" s="138"/>
      <c r="D165" s="138"/>
      <c r="E165" s="138"/>
      <c r="F165" s="138"/>
      <c r="G165" s="138"/>
      <c r="H165" s="138"/>
      <c r="I165" s="138"/>
    </row>
    <row r="166" spans="2:9" ht="30" x14ac:dyDescent="0.25">
      <c r="B166" s="2" t="s">
        <v>147</v>
      </c>
      <c r="C166" s="52" t="s">
        <v>148</v>
      </c>
      <c r="D166" s="2" t="s">
        <v>4</v>
      </c>
      <c r="E166" s="2">
        <v>200</v>
      </c>
      <c r="F166" s="53">
        <v>0</v>
      </c>
      <c r="G166" s="43">
        <f>E166*F166</f>
        <v>0</v>
      </c>
      <c r="H166" s="52"/>
      <c r="I166" s="52"/>
    </row>
    <row r="167" spans="2:9" x14ac:dyDescent="0.25">
      <c r="B167" s="87" t="s">
        <v>331</v>
      </c>
      <c r="C167" s="87"/>
      <c r="D167" s="87"/>
      <c r="E167" s="54">
        <v>5</v>
      </c>
      <c r="F167" s="25" t="s">
        <v>330</v>
      </c>
      <c r="G167" s="43">
        <f>G166/100*E167</f>
        <v>0</v>
      </c>
      <c r="H167" s="69"/>
      <c r="I167" s="69"/>
    </row>
    <row r="168" spans="2:9" x14ac:dyDescent="0.25">
      <c r="B168" s="87" t="s">
        <v>335</v>
      </c>
      <c r="C168" s="87"/>
      <c r="D168" s="87"/>
      <c r="E168" s="87"/>
      <c r="F168" s="87"/>
      <c r="G168" s="43">
        <f>G166+G167</f>
        <v>0</v>
      </c>
      <c r="H168" s="68"/>
      <c r="I168" s="68"/>
    </row>
    <row r="169" spans="2:9" x14ac:dyDescent="0.25">
      <c r="B169" s="139"/>
      <c r="C169" s="140"/>
      <c r="D169" s="140"/>
      <c r="E169" s="140"/>
      <c r="F169" s="140"/>
      <c r="G169" s="140"/>
      <c r="H169" s="140"/>
      <c r="I169" s="140"/>
    </row>
    <row r="170" spans="2:9" ht="18.75" x14ac:dyDescent="0.3">
      <c r="B170" s="93" t="s">
        <v>149</v>
      </c>
      <c r="C170" s="94"/>
      <c r="D170" s="94"/>
      <c r="E170" s="94"/>
      <c r="F170" s="94"/>
      <c r="G170" s="94"/>
      <c r="H170" s="94"/>
      <c r="I170" s="94"/>
    </row>
    <row r="171" spans="2:9" ht="30" x14ac:dyDescent="0.25">
      <c r="B171" s="2" t="s">
        <v>150</v>
      </c>
      <c r="C171" s="52" t="s">
        <v>151</v>
      </c>
      <c r="D171" s="2" t="s">
        <v>4</v>
      </c>
      <c r="E171" s="2">
        <v>60</v>
      </c>
      <c r="F171" s="53">
        <v>0</v>
      </c>
      <c r="G171" s="43">
        <f>E171*F171</f>
        <v>0</v>
      </c>
      <c r="H171" s="52"/>
      <c r="I171" s="52"/>
    </row>
    <row r="172" spans="2:9" x14ac:dyDescent="0.25">
      <c r="B172" s="87" t="s">
        <v>331</v>
      </c>
      <c r="C172" s="87"/>
      <c r="D172" s="87"/>
      <c r="E172" s="63">
        <v>5</v>
      </c>
      <c r="F172" s="39" t="s">
        <v>330</v>
      </c>
      <c r="G172" s="43">
        <f>G171/100*E172</f>
        <v>0</v>
      </c>
      <c r="H172" s="68"/>
      <c r="I172" s="68"/>
    </row>
    <row r="173" spans="2:9" x14ac:dyDescent="0.25">
      <c r="B173" s="87" t="s">
        <v>335</v>
      </c>
      <c r="C173" s="87"/>
      <c r="D173" s="87"/>
      <c r="E173" s="87"/>
      <c r="F173" s="87"/>
      <c r="G173" s="43">
        <f>G171+G172</f>
        <v>0</v>
      </c>
      <c r="H173" s="68"/>
      <c r="I173" s="68"/>
    </row>
    <row r="174" spans="2:9" x14ac:dyDescent="0.25">
      <c r="B174" s="141"/>
      <c r="C174" s="142"/>
      <c r="D174" s="142"/>
      <c r="E174" s="142"/>
      <c r="F174" s="142"/>
      <c r="G174" s="142"/>
      <c r="H174" s="142"/>
      <c r="I174" s="142"/>
    </row>
    <row r="175" spans="2:9" ht="18.75" x14ac:dyDescent="0.3">
      <c r="B175" s="93" t="s">
        <v>152</v>
      </c>
      <c r="C175" s="94"/>
      <c r="D175" s="94"/>
      <c r="E175" s="94"/>
      <c r="F175" s="94"/>
      <c r="G175" s="94"/>
      <c r="H175" s="94"/>
      <c r="I175" s="94"/>
    </row>
    <row r="176" spans="2:9" ht="60" x14ac:dyDescent="0.25">
      <c r="B176" s="2" t="s">
        <v>153</v>
      </c>
      <c r="C176" s="52" t="s">
        <v>354</v>
      </c>
      <c r="D176" s="2" t="s">
        <v>4</v>
      </c>
      <c r="E176" s="2">
        <v>2400</v>
      </c>
      <c r="F176" s="53">
        <v>0</v>
      </c>
      <c r="G176" s="43">
        <f>E176*F176</f>
        <v>0</v>
      </c>
      <c r="H176" s="52"/>
      <c r="I176" s="52"/>
    </row>
    <row r="177" spans="2:9" x14ac:dyDescent="0.25">
      <c r="B177" s="87" t="s">
        <v>331</v>
      </c>
      <c r="C177" s="87"/>
      <c r="D177" s="87"/>
      <c r="E177" s="63">
        <v>5</v>
      </c>
      <c r="F177" s="39" t="s">
        <v>330</v>
      </c>
      <c r="G177" s="43">
        <f>G176/100*E177</f>
        <v>0</v>
      </c>
      <c r="H177" s="68"/>
      <c r="I177" s="68"/>
    </row>
    <row r="178" spans="2:9" x14ac:dyDescent="0.25">
      <c r="B178" s="87" t="s">
        <v>335</v>
      </c>
      <c r="C178" s="87"/>
      <c r="D178" s="87"/>
      <c r="E178" s="87"/>
      <c r="F178" s="87"/>
      <c r="G178" s="43">
        <f>G176+G177</f>
        <v>0</v>
      </c>
      <c r="H178" s="68"/>
      <c r="I178" s="68"/>
    </row>
    <row r="179" spans="2:9" x14ac:dyDescent="0.25">
      <c r="B179" s="141"/>
      <c r="C179" s="142"/>
      <c r="D179" s="142"/>
      <c r="E179" s="142"/>
      <c r="F179" s="142"/>
      <c r="G179" s="142"/>
      <c r="H179" s="142"/>
      <c r="I179" s="142"/>
    </row>
    <row r="180" spans="2:9" ht="18.75" x14ac:dyDescent="0.3">
      <c r="B180" s="93" t="s">
        <v>154</v>
      </c>
      <c r="C180" s="94"/>
      <c r="D180" s="94"/>
      <c r="E180" s="94"/>
      <c r="F180" s="94"/>
      <c r="G180" s="94"/>
      <c r="H180" s="94"/>
      <c r="I180" s="94"/>
    </row>
    <row r="181" spans="2:9" ht="30" x14ac:dyDescent="0.25">
      <c r="B181" s="2" t="s">
        <v>155</v>
      </c>
      <c r="C181" s="52" t="s">
        <v>355</v>
      </c>
      <c r="D181" s="2" t="s">
        <v>4</v>
      </c>
      <c r="E181" s="2">
        <v>30</v>
      </c>
      <c r="F181" s="53">
        <v>0</v>
      </c>
      <c r="G181" s="43">
        <f>E181*F181</f>
        <v>0</v>
      </c>
      <c r="H181" s="52"/>
      <c r="I181" s="52"/>
    </row>
    <row r="182" spans="2:9" ht="60" x14ac:dyDescent="0.25">
      <c r="B182" s="2" t="s">
        <v>156</v>
      </c>
      <c r="C182" s="52" t="s">
        <v>356</v>
      </c>
      <c r="D182" s="2" t="s">
        <v>4</v>
      </c>
      <c r="E182" s="2">
        <v>1500</v>
      </c>
      <c r="F182" s="53">
        <v>0</v>
      </c>
      <c r="G182" s="43">
        <f>E182*F182</f>
        <v>0</v>
      </c>
      <c r="H182" s="52"/>
      <c r="I182" s="52"/>
    </row>
    <row r="183" spans="2:9" ht="60" x14ac:dyDescent="0.25">
      <c r="B183" s="2" t="s">
        <v>157</v>
      </c>
      <c r="C183" s="52" t="s">
        <v>357</v>
      </c>
      <c r="D183" s="2" t="s">
        <v>4</v>
      </c>
      <c r="E183" s="2">
        <v>30</v>
      </c>
      <c r="F183" s="53">
        <v>0</v>
      </c>
      <c r="G183" s="43">
        <f>E183*F183</f>
        <v>0</v>
      </c>
      <c r="H183" s="52"/>
      <c r="I183" s="52"/>
    </row>
    <row r="184" spans="2:9" ht="30" x14ac:dyDescent="0.25">
      <c r="B184" s="2" t="s">
        <v>158</v>
      </c>
      <c r="C184" s="52" t="s">
        <v>358</v>
      </c>
      <c r="D184" s="2" t="s">
        <v>4</v>
      </c>
      <c r="E184" s="2">
        <v>60</v>
      </c>
      <c r="F184" s="53">
        <v>0</v>
      </c>
      <c r="G184" s="43">
        <f>E184*F184</f>
        <v>0</v>
      </c>
      <c r="H184" s="52"/>
      <c r="I184" s="52"/>
    </row>
    <row r="185" spans="2:9" x14ac:dyDescent="0.25">
      <c r="B185" s="87" t="s">
        <v>334</v>
      </c>
      <c r="C185" s="87"/>
      <c r="D185" s="87"/>
      <c r="E185" s="87"/>
      <c r="F185" s="87"/>
      <c r="G185" s="43">
        <f>SUM(G181:G184)</f>
        <v>0</v>
      </c>
      <c r="H185" s="48"/>
      <c r="I185" s="48"/>
    </row>
    <row r="186" spans="2:9" x14ac:dyDescent="0.25">
      <c r="B186" s="87" t="s">
        <v>331</v>
      </c>
      <c r="C186" s="87"/>
      <c r="D186" s="87"/>
      <c r="E186" s="63">
        <v>5</v>
      </c>
      <c r="F186" s="24" t="s">
        <v>330</v>
      </c>
      <c r="G186" s="43">
        <f>G185/100*E186</f>
        <v>0</v>
      </c>
      <c r="H186" s="48"/>
      <c r="I186" s="48"/>
    </row>
    <row r="187" spans="2:9" x14ac:dyDescent="0.25">
      <c r="B187" s="87" t="s">
        <v>335</v>
      </c>
      <c r="C187" s="87"/>
      <c r="D187" s="87"/>
      <c r="E187" s="87"/>
      <c r="F187" s="87"/>
      <c r="G187" s="43">
        <f>G185+G186</f>
        <v>0</v>
      </c>
      <c r="H187" s="48"/>
      <c r="I187" s="48"/>
    </row>
    <row r="188" spans="2:9" x14ac:dyDescent="0.25">
      <c r="B188" s="111"/>
      <c r="C188" s="112"/>
      <c r="D188" s="112"/>
      <c r="E188" s="112"/>
      <c r="F188" s="112"/>
      <c r="G188" s="112"/>
      <c r="H188" s="112"/>
      <c r="I188" s="112"/>
    </row>
    <row r="189" spans="2:9" ht="18.75" x14ac:dyDescent="0.3">
      <c r="B189" s="137" t="s">
        <v>159</v>
      </c>
      <c r="C189" s="138"/>
      <c r="D189" s="138"/>
      <c r="E189" s="138"/>
      <c r="F189" s="138"/>
      <c r="G189" s="138"/>
      <c r="H189" s="138"/>
      <c r="I189" s="138"/>
    </row>
    <row r="190" spans="2:9" ht="30" x14ac:dyDescent="0.25">
      <c r="B190" s="2" t="s">
        <v>160</v>
      </c>
      <c r="C190" s="52" t="s">
        <v>163</v>
      </c>
      <c r="D190" s="2" t="s">
        <v>4</v>
      </c>
      <c r="E190" s="2">
        <v>1800</v>
      </c>
      <c r="F190" s="53">
        <v>0</v>
      </c>
      <c r="G190" s="43">
        <f>E190*F190</f>
        <v>0</v>
      </c>
      <c r="H190" s="52"/>
      <c r="I190" s="52"/>
    </row>
    <row r="191" spans="2:9" ht="30" x14ac:dyDescent="0.25">
      <c r="B191" s="2" t="s">
        <v>161</v>
      </c>
      <c r="C191" s="52" t="s">
        <v>164</v>
      </c>
      <c r="D191" s="2" t="s">
        <v>4</v>
      </c>
      <c r="E191" s="2">
        <v>120</v>
      </c>
      <c r="F191" s="53">
        <v>0</v>
      </c>
      <c r="G191" s="43">
        <f>E191*F191</f>
        <v>0</v>
      </c>
      <c r="H191" s="52"/>
      <c r="I191" s="52"/>
    </row>
    <row r="192" spans="2:9" ht="60" x14ac:dyDescent="0.25">
      <c r="B192" s="2" t="s">
        <v>162</v>
      </c>
      <c r="C192" s="52" t="s">
        <v>359</v>
      </c>
      <c r="D192" s="2" t="s">
        <v>4</v>
      </c>
      <c r="E192" s="2">
        <v>150</v>
      </c>
      <c r="F192" s="53">
        <v>0</v>
      </c>
      <c r="G192" s="43">
        <f>E192*F192</f>
        <v>0</v>
      </c>
      <c r="H192" s="52"/>
      <c r="I192" s="52"/>
    </row>
    <row r="193" spans="2:9" x14ac:dyDescent="0.25">
      <c r="B193" s="87" t="s">
        <v>334</v>
      </c>
      <c r="C193" s="87"/>
      <c r="D193" s="87"/>
      <c r="E193" s="87"/>
      <c r="F193" s="87"/>
      <c r="G193" s="46">
        <f>SUM(G190:G192)</f>
        <v>0</v>
      </c>
      <c r="H193" s="48"/>
      <c r="I193" s="48"/>
    </row>
    <row r="194" spans="2:9" x14ac:dyDescent="0.25">
      <c r="B194" s="24"/>
      <c r="C194" s="24"/>
      <c r="D194" s="24" t="s">
        <v>331</v>
      </c>
      <c r="E194" s="63">
        <v>5</v>
      </c>
      <c r="F194" s="24" t="s">
        <v>330</v>
      </c>
      <c r="G194" s="46">
        <f>G193/100*E194</f>
        <v>0</v>
      </c>
      <c r="H194" s="48"/>
      <c r="I194" s="48"/>
    </row>
    <row r="195" spans="2:9" x14ac:dyDescent="0.25">
      <c r="B195" s="87" t="s">
        <v>336</v>
      </c>
      <c r="C195" s="87"/>
      <c r="D195" s="87"/>
      <c r="E195" s="87"/>
      <c r="F195" s="87"/>
      <c r="G195" s="46">
        <f>G193+G194</f>
        <v>0</v>
      </c>
      <c r="H195" s="48"/>
      <c r="I195" s="48"/>
    </row>
    <row r="196" spans="2:9" x14ac:dyDescent="0.25">
      <c r="B196" s="111"/>
      <c r="C196" s="112"/>
      <c r="D196" s="112"/>
      <c r="E196" s="112"/>
      <c r="F196" s="112"/>
      <c r="G196" s="112"/>
      <c r="H196" s="112"/>
      <c r="I196" s="112"/>
    </row>
    <row r="197" spans="2:9" ht="18.75" x14ac:dyDescent="0.3">
      <c r="B197" s="137" t="s">
        <v>165</v>
      </c>
      <c r="C197" s="138"/>
      <c r="D197" s="138"/>
      <c r="E197" s="138"/>
      <c r="F197" s="138"/>
      <c r="G197" s="138"/>
      <c r="H197" s="138"/>
      <c r="I197" s="138"/>
    </row>
    <row r="198" spans="2:9" ht="210" x14ac:dyDescent="0.25">
      <c r="B198" s="2" t="s">
        <v>166</v>
      </c>
      <c r="C198" s="52" t="s">
        <v>360</v>
      </c>
      <c r="D198" s="2" t="s">
        <v>4</v>
      </c>
      <c r="E198" s="2">
        <v>288</v>
      </c>
      <c r="F198" s="53">
        <v>0</v>
      </c>
      <c r="G198" s="43">
        <f>E198*F198</f>
        <v>0</v>
      </c>
      <c r="H198" s="52"/>
      <c r="I198" s="52"/>
    </row>
    <row r="199" spans="2:9" ht="164.25" x14ac:dyDescent="0.25">
      <c r="B199" s="2" t="s">
        <v>167</v>
      </c>
      <c r="C199" s="52" t="s">
        <v>361</v>
      </c>
      <c r="D199" s="2" t="s">
        <v>4</v>
      </c>
      <c r="E199" s="2">
        <v>132</v>
      </c>
      <c r="F199" s="53">
        <v>0</v>
      </c>
      <c r="G199" s="43">
        <f>E199*F199</f>
        <v>0</v>
      </c>
      <c r="H199" s="52"/>
      <c r="I199" s="52"/>
    </row>
    <row r="200" spans="2:9" ht="210" x14ac:dyDescent="0.25">
      <c r="B200" s="2" t="s">
        <v>168</v>
      </c>
      <c r="C200" s="52" t="s">
        <v>362</v>
      </c>
      <c r="D200" s="2" t="s">
        <v>4</v>
      </c>
      <c r="E200" s="2">
        <v>360</v>
      </c>
      <c r="F200" s="53">
        <v>0</v>
      </c>
      <c r="G200" s="43">
        <f>E200*F200</f>
        <v>0</v>
      </c>
      <c r="H200" s="52"/>
      <c r="I200" s="52"/>
    </row>
    <row r="201" spans="2:9" x14ac:dyDescent="0.25">
      <c r="B201" s="87" t="s">
        <v>334</v>
      </c>
      <c r="C201" s="87"/>
      <c r="D201" s="87"/>
      <c r="E201" s="87"/>
      <c r="F201" s="87"/>
      <c r="G201" s="70">
        <f>SUM(G198:G200)</f>
        <v>0</v>
      </c>
      <c r="H201" s="48"/>
      <c r="I201" s="48"/>
    </row>
    <row r="202" spans="2:9" x14ac:dyDescent="0.25">
      <c r="B202" s="90" t="s">
        <v>331</v>
      </c>
      <c r="C202" s="91"/>
      <c r="D202" s="113"/>
      <c r="E202" s="63">
        <v>5</v>
      </c>
      <c r="F202" s="36" t="s">
        <v>330</v>
      </c>
      <c r="G202" s="70">
        <f>G201/100*E202</f>
        <v>0</v>
      </c>
      <c r="H202" s="48"/>
      <c r="I202" s="48"/>
    </row>
    <row r="203" spans="2:9" x14ac:dyDescent="0.25">
      <c r="B203" s="87" t="s">
        <v>335</v>
      </c>
      <c r="C203" s="87"/>
      <c r="D203" s="87"/>
      <c r="E203" s="87"/>
      <c r="F203" s="87"/>
      <c r="G203" s="70">
        <f>G201+G202</f>
        <v>0</v>
      </c>
      <c r="H203" s="48"/>
      <c r="I203" s="48"/>
    </row>
  </sheetData>
  <sheetProtection algorithmName="SHA-512" hashValue="3Ys7aXxFRGytbFsANsdk1Ah1ForXYT7IioJDoJ2WjM80PKXDy2CWKbCDjpg/S4HbBBCJ8L7+Liczzyyyy1Vx/Q==" saltValue="kYWe80ituLHh2Uk3LShoOg==" spinCount="100000" sheet="1" formatCells="0" formatColumns="0" formatRows="0"/>
  <mergeCells count="115">
    <mergeCell ref="B188:I188"/>
    <mergeCell ref="B196:I196"/>
    <mergeCell ref="B195:F195"/>
    <mergeCell ref="B203:F203"/>
    <mergeCell ref="B202:D202"/>
    <mergeCell ref="B162:D162"/>
    <mergeCell ref="B163:F163"/>
    <mergeCell ref="B164:I164"/>
    <mergeCell ref="B167:D167"/>
    <mergeCell ref="B168:F168"/>
    <mergeCell ref="B197:I197"/>
    <mergeCell ref="B189:I189"/>
    <mergeCell ref="B180:I180"/>
    <mergeCell ref="B170:I170"/>
    <mergeCell ref="B165:I165"/>
    <mergeCell ref="B169:I169"/>
    <mergeCell ref="B174:I174"/>
    <mergeCell ref="B172:D172"/>
    <mergeCell ref="B173:F173"/>
    <mergeCell ref="B179:I179"/>
    <mergeCell ref="B177:D177"/>
    <mergeCell ref="B178:F178"/>
    <mergeCell ref="B186:D186"/>
    <mergeCell ref="B187:F187"/>
    <mergeCell ref="B134:I134"/>
    <mergeCell ref="B149:D149"/>
    <mergeCell ref="B150:F150"/>
    <mergeCell ref="B151:I151"/>
    <mergeCell ref="B124:F124"/>
    <mergeCell ref="B123:D123"/>
    <mergeCell ref="B125:I125"/>
    <mergeCell ref="B118:I118"/>
    <mergeCell ref="B132:D132"/>
    <mergeCell ref="B56:I56"/>
    <mergeCell ref="B76:I76"/>
    <mergeCell ref="B87:I87"/>
    <mergeCell ref="B85:F85"/>
    <mergeCell ref="B109:D109"/>
    <mergeCell ref="B110:F110"/>
    <mergeCell ref="B116:D116"/>
    <mergeCell ref="B117:F117"/>
    <mergeCell ref="B55:I55"/>
    <mergeCell ref="B73:D73"/>
    <mergeCell ref="B74:F74"/>
    <mergeCell ref="B75:I75"/>
    <mergeCell ref="B84:D84"/>
    <mergeCell ref="B112:I112"/>
    <mergeCell ref="B25:I25"/>
    <mergeCell ref="B43:I43"/>
    <mergeCell ref="B53:D53"/>
    <mergeCell ref="B54:F54"/>
    <mergeCell ref="C36:F36"/>
    <mergeCell ref="H35:I36"/>
    <mergeCell ref="C40:D40"/>
    <mergeCell ref="H40:I41"/>
    <mergeCell ref="C41:F41"/>
    <mergeCell ref="B52:F52"/>
    <mergeCell ref="B17:G17"/>
    <mergeCell ref="C12:D12"/>
    <mergeCell ref="E12:G12"/>
    <mergeCell ref="C13:D13"/>
    <mergeCell ref="E13:G13"/>
    <mergeCell ref="B143:I143"/>
    <mergeCell ref="B152:I152"/>
    <mergeCell ref="B160:I160"/>
    <mergeCell ref="B157:D157"/>
    <mergeCell ref="B158:F158"/>
    <mergeCell ref="B159:I159"/>
    <mergeCell ref="B29:F29"/>
    <mergeCell ref="B30:D30"/>
    <mergeCell ref="B42:I42"/>
    <mergeCell ref="B32:I32"/>
    <mergeCell ref="B37:I37"/>
    <mergeCell ref="B38:I38"/>
    <mergeCell ref="B35:D35"/>
    <mergeCell ref="C14:D14"/>
    <mergeCell ref="E14:G14"/>
    <mergeCell ref="B18:G18"/>
    <mergeCell ref="B20:G20"/>
    <mergeCell ref="B31:F31"/>
    <mergeCell ref="B33:I33"/>
    <mergeCell ref="B2:G2"/>
    <mergeCell ref="C7:G7"/>
    <mergeCell ref="C10:D10"/>
    <mergeCell ref="E10:G10"/>
    <mergeCell ref="E11:G11"/>
    <mergeCell ref="C11:D11"/>
    <mergeCell ref="C15:D15"/>
    <mergeCell ref="E15:G15"/>
    <mergeCell ref="C16:D16"/>
    <mergeCell ref="E16:G16"/>
    <mergeCell ref="B201:F201"/>
    <mergeCell ref="B72:F72"/>
    <mergeCell ref="B83:F83"/>
    <mergeCell ref="B96:F96"/>
    <mergeCell ref="B108:F108"/>
    <mergeCell ref="B122:F122"/>
    <mergeCell ref="B115:F115"/>
    <mergeCell ref="B131:F131"/>
    <mergeCell ref="B139:F139"/>
    <mergeCell ref="B148:F148"/>
    <mergeCell ref="B156:F156"/>
    <mergeCell ref="B119:I119"/>
    <mergeCell ref="B126:I126"/>
    <mergeCell ref="B185:F185"/>
    <mergeCell ref="B193:F193"/>
    <mergeCell ref="B135:I135"/>
    <mergeCell ref="B98:F98"/>
    <mergeCell ref="B97:D97"/>
    <mergeCell ref="B99:I99"/>
    <mergeCell ref="B140:D140"/>
    <mergeCell ref="B141:F141"/>
    <mergeCell ref="B175:I175"/>
    <mergeCell ref="B100:I100"/>
    <mergeCell ref="B133:F133"/>
  </mergeCells>
  <printOptions horizontalCentered="1"/>
  <pageMargins left="0.11811023622047245" right="0.11811023622047245" top="0.35433070866141736" bottom="0.35433070866141736"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836F-E908-4DD5-8FBD-9CE0D91F713C}">
  <dimension ref="B3:I180"/>
  <sheetViews>
    <sheetView topLeftCell="A14" workbookViewId="0">
      <selection activeCell="I21" sqref="I21"/>
    </sheetView>
  </sheetViews>
  <sheetFormatPr defaultRowHeight="15" x14ac:dyDescent="0.25"/>
  <cols>
    <col min="1" max="1" width="1.28515625" customWidth="1"/>
    <col min="2" max="2" width="8.5703125" style="17" customWidth="1"/>
    <col min="3" max="3" width="54.7109375" customWidth="1"/>
    <col min="4" max="4" width="9.42578125" style="17" customWidth="1"/>
    <col min="5" max="5" width="10.7109375" style="17" customWidth="1"/>
    <col min="6" max="6" width="9.140625" style="17" customWidth="1"/>
    <col min="7" max="7" width="9.85546875" style="17" customWidth="1"/>
    <col min="8" max="8" width="15.140625" customWidth="1"/>
    <col min="9" max="9" width="24.85546875" customWidth="1"/>
  </cols>
  <sheetData>
    <row r="3" spans="2:9" ht="267.75" x14ac:dyDescent="0.25">
      <c r="B3" s="3" t="s">
        <v>0</v>
      </c>
      <c r="C3" s="4" t="s">
        <v>3</v>
      </c>
      <c r="D3" s="4" t="s">
        <v>1</v>
      </c>
      <c r="E3" s="5" t="s">
        <v>322</v>
      </c>
      <c r="F3" s="4" t="s">
        <v>343</v>
      </c>
      <c r="G3" s="4" t="s">
        <v>342</v>
      </c>
      <c r="H3" s="23" t="s">
        <v>327</v>
      </c>
      <c r="I3" s="19" t="s">
        <v>328</v>
      </c>
    </row>
    <row r="4" spans="2:9" x14ac:dyDescent="0.25">
      <c r="B4" s="13">
        <v>1</v>
      </c>
      <c r="C4" s="1">
        <v>2</v>
      </c>
      <c r="D4" s="13">
        <v>3</v>
      </c>
      <c r="E4" s="13">
        <v>4</v>
      </c>
      <c r="F4" s="13">
        <v>5</v>
      </c>
      <c r="G4" s="13">
        <v>6</v>
      </c>
      <c r="H4" s="41">
        <v>7</v>
      </c>
      <c r="I4" s="41">
        <v>8</v>
      </c>
    </row>
    <row r="5" spans="2:9" ht="19.5" x14ac:dyDescent="0.35">
      <c r="B5" s="154" t="s">
        <v>169</v>
      </c>
      <c r="C5" s="155"/>
      <c r="D5" s="155"/>
      <c r="E5" s="155"/>
      <c r="F5" s="155"/>
      <c r="G5" s="155"/>
      <c r="H5" s="155"/>
      <c r="I5" s="155"/>
    </row>
    <row r="6" spans="2:9" ht="36" customHeight="1" x14ac:dyDescent="0.25">
      <c r="B6" s="12" t="s">
        <v>170</v>
      </c>
      <c r="C6" s="50" t="s">
        <v>284</v>
      </c>
      <c r="D6" s="12" t="s">
        <v>4</v>
      </c>
      <c r="E6" s="12">
        <v>3</v>
      </c>
      <c r="F6" s="53">
        <v>0</v>
      </c>
      <c r="G6" s="47">
        <f>E6*F6</f>
        <v>0</v>
      </c>
      <c r="H6" s="52"/>
      <c r="I6" s="52"/>
    </row>
    <row r="7" spans="2:9" ht="30" x14ac:dyDescent="0.25">
      <c r="B7" s="12" t="s">
        <v>171</v>
      </c>
      <c r="C7" s="52" t="s">
        <v>363</v>
      </c>
      <c r="D7" s="12" t="s">
        <v>4</v>
      </c>
      <c r="E7" s="12">
        <v>6</v>
      </c>
      <c r="F7" s="53">
        <v>0</v>
      </c>
      <c r="G7" s="47">
        <f>E7*F7</f>
        <v>0</v>
      </c>
      <c r="H7" s="52"/>
      <c r="I7" s="52"/>
    </row>
    <row r="8" spans="2:9" x14ac:dyDescent="0.25">
      <c r="B8" s="151" t="s">
        <v>334</v>
      </c>
      <c r="C8" s="151"/>
      <c r="D8" s="151"/>
      <c r="E8" s="151"/>
      <c r="F8" s="151"/>
      <c r="G8" s="72">
        <f>SUM(G6:G7)</f>
        <v>0</v>
      </c>
      <c r="H8" s="48"/>
      <c r="I8" s="48"/>
    </row>
    <row r="9" spans="2:9" ht="15" customHeight="1" x14ac:dyDescent="0.25">
      <c r="B9" s="151" t="s">
        <v>331</v>
      </c>
      <c r="C9" s="151"/>
      <c r="D9" s="151"/>
      <c r="E9" s="73">
        <v>5</v>
      </c>
      <c r="F9" s="71" t="s">
        <v>330</v>
      </c>
      <c r="G9" s="72">
        <f>G8/100*E9</f>
        <v>0</v>
      </c>
      <c r="H9" s="48"/>
      <c r="I9" s="48"/>
    </row>
    <row r="10" spans="2:9" x14ac:dyDescent="0.25">
      <c r="B10" s="151" t="s">
        <v>335</v>
      </c>
      <c r="C10" s="151"/>
      <c r="D10" s="151"/>
      <c r="E10" s="151"/>
      <c r="F10" s="151"/>
      <c r="G10" s="72">
        <f>G8+G9</f>
        <v>0</v>
      </c>
      <c r="H10" s="48"/>
      <c r="I10" s="48"/>
    </row>
    <row r="11" spans="2:9" x14ac:dyDescent="0.25">
      <c r="B11" s="158"/>
      <c r="C11" s="159"/>
      <c r="D11" s="159"/>
      <c r="E11" s="159"/>
      <c r="F11" s="159"/>
      <c r="G11" s="159"/>
      <c r="H11" s="159"/>
      <c r="I11" s="159"/>
    </row>
    <row r="12" spans="2:9" ht="18.75" x14ac:dyDescent="0.3">
      <c r="B12" s="156" t="s">
        <v>172</v>
      </c>
      <c r="C12" s="157"/>
      <c r="D12" s="157"/>
      <c r="E12" s="157"/>
      <c r="F12" s="157"/>
      <c r="G12" s="157"/>
      <c r="H12" s="157"/>
      <c r="I12" s="157"/>
    </row>
    <row r="13" spans="2:9" ht="15.75" x14ac:dyDescent="0.25">
      <c r="B13" s="74" t="s">
        <v>173</v>
      </c>
      <c r="C13" s="61" t="s">
        <v>176</v>
      </c>
      <c r="D13" s="12" t="s">
        <v>4</v>
      </c>
      <c r="E13" s="12">
        <v>15</v>
      </c>
      <c r="F13" s="53">
        <v>0</v>
      </c>
      <c r="G13" s="47">
        <f>E13*F13</f>
        <v>0</v>
      </c>
      <c r="H13" s="52"/>
      <c r="I13" s="52"/>
    </row>
    <row r="14" spans="2:9" ht="15" customHeight="1" x14ac:dyDescent="0.25">
      <c r="B14" s="74" t="s">
        <v>174</v>
      </c>
      <c r="C14" s="61" t="s">
        <v>177</v>
      </c>
      <c r="D14" s="12" t="s">
        <v>4</v>
      </c>
      <c r="E14" s="12">
        <v>90</v>
      </c>
      <c r="F14" s="53">
        <v>0</v>
      </c>
      <c r="G14" s="47">
        <f>E14*F14</f>
        <v>0</v>
      </c>
      <c r="H14" s="52"/>
      <c r="I14" s="52"/>
    </row>
    <row r="15" spans="2:9" ht="27.75" customHeight="1" x14ac:dyDescent="0.25">
      <c r="B15" s="74" t="s">
        <v>175</v>
      </c>
      <c r="C15" s="61" t="s">
        <v>178</v>
      </c>
      <c r="D15" s="12" t="s">
        <v>4</v>
      </c>
      <c r="E15" s="12">
        <v>30</v>
      </c>
      <c r="F15" s="53">
        <v>0</v>
      </c>
      <c r="G15" s="47">
        <f>E15*F15</f>
        <v>0</v>
      </c>
      <c r="H15" s="52"/>
      <c r="I15" s="52"/>
    </row>
    <row r="16" spans="2:9" ht="18" customHeight="1" x14ac:dyDescent="0.25">
      <c r="B16" s="152" t="s">
        <v>334</v>
      </c>
      <c r="C16" s="125"/>
      <c r="D16" s="125"/>
      <c r="E16" s="125"/>
      <c r="F16" s="125"/>
      <c r="G16" s="72">
        <f>SUM(G13:G15)</f>
        <v>0</v>
      </c>
      <c r="H16" s="48"/>
      <c r="I16" s="48"/>
    </row>
    <row r="17" spans="2:9" ht="19.5" customHeight="1" x14ac:dyDescent="0.25">
      <c r="B17" s="151" t="s">
        <v>331</v>
      </c>
      <c r="C17" s="151"/>
      <c r="D17" s="151"/>
      <c r="E17" s="73">
        <v>5</v>
      </c>
      <c r="F17" s="71" t="s">
        <v>330</v>
      </c>
      <c r="G17" s="72">
        <f>G16/100*E17</f>
        <v>0</v>
      </c>
      <c r="H17" s="48"/>
      <c r="I17" s="48"/>
    </row>
    <row r="18" spans="2:9" ht="18" customHeight="1" x14ac:dyDescent="0.25">
      <c r="B18" s="151" t="s">
        <v>335</v>
      </c>
      <c r="C18" s="151"/>
      <c r="D18" s="151"/>
      <c r="E18" s="151"/>
      <c r="F18" s="151"/>
      <c r="G18" s="72">
        <f>G16+G17</f>
        <v>0</v>
      </c>
      <c r="H18" s="48"/>
      <c r="I18" s="48"/>
    </row>
    <row r="19" spans="2:9" ht="15" customHeight="1" x14ac:dyDescent="0.25">
      <c r="B19" s="158"/>
      <c r="C19" s="159"/>
      <c r="D19" s="159"/>
      <c r="E19" s="159"/>
      <c r="F19" s="159"/>
      <c r="G19" s="159"/>
      <c r="H19" s="159"/>
      <c r="I19" s="159"/>
    </row>
    <row r="20" spans="2:9" ht="18.75" x14ac:dyDescent="0.3">
      <c r="B20" s="156" t="s">
        <v>179</v>
      </c>
      <c r="C20" s="157"/>
      <c r="D20" s="157"/>
      <c r="E20" s="157"/>
      <c r="F20" s="157"/>
      <c r="G20" s="157"/>
      <c r="H20" s="157"/>
      <c r="I20" s="157"/>
    </row>
    <row r="21" spans="2:9" ht="315" x14ac:dyDescent="0.25">
      <c r="B21" s="12" t="s">
        <v>180</v>
      </c>
      <c r="C21" s="52" t="s">
        <v>364</v>
      </c>
      <c r="D21" s="12" t="s">
        <v>181</v>
      </c>
      <c r="E21" s="12">
        <v>1200</v>
      </c>
      <c r="F21" s="53">
        <v>0</v>
      </c>
      <c r="G21" s="43">
        <f>E21*F21</f>
        <v>0</v>
      </c>
      <c r="H21" s="52"/>
      <c r="I21" s="52"/>
    </row>
    <row r="22" spans="2:9" ht="180" x14ac:dyDescent="0.25">
      <c r="B22" s="12" t="s">
        <v>182</v>
      </c>
      <c r="C22" s="52" t="s">
        <v>365</v>
      </c>
      <c r="D22" s="12" t="s">
        <v>4</v>
      </c>
      <c r="E22" s="12">
        <v>1200</v>
      </c>
      <c r="F22" s="53">
        <v>0</v>
      </c>
      <c r="G22" s="43">
        <f>E22*F22</f>
        <v>0</v>
      </c>
      <c r="H22" s="52"/>
      <c r="I22" s="52"/>
    </row>
    <row r="23" spans="2:9" ht="255" x14ac:dyDescent="0.25">
      <c r="B23" s="12" t="s">
        <v>183</v>
      </c>
      <c r="C23" s="52" t="s">
        <v>366</v>
      </c>
      <c r="D23" s="12" t="s">
        <v>181</v>
      </c>
      <c r="E23" s="12">
        <v>600</v>
      </c>
      <c r="F23" s="53">
        <v>0</v>
      </c>
      <c r="G23" s="43">
        <f>E23*F23</f>
        <v>0</v>
      </c>
      <c r="H23" s="52"/>
      <c r="I23" s="52"/>
    </row>
    <row r="24" spans="2:9" x14ac:dyDescent="0.25">
      <c r="B24" s="153" t="s">
        <v>334</v>
      </c>
      <c r="C24" s="153"/>
      <c r="D24" s="153"/>
      <c r="E24" s="153"/>
      <c r="F24" s="153"/>
      <c r="G24" s="43">
        <f>SUM(G21:G23)</f>
        <v>0</v>
      </c>
      <c r="H24" s="48"/>
      <c r="I24" s="48"/>
    </row>
    <row r="25" spans="2:9" x14ac:dyDescent="0.25">
      <c r="B25" s="153" t="s">
        <v>345</v>
      </c>
      <c r="C25" s="153"/>
      <c r="D25" s="153"/>
      <c r="E25" s="76">
        <v>5</v>
      </c>
      <c r="F25" s="75" t="s">
        <v>330</v>
      </c>
      <c r="G25" s="43">
        <f>G24/100*E25</f>
        <v>0</v>
      </c>
      <c r="H25" s="48"/>
      <c r="I25" s="48"/>
    </row>
    <row r="26" spans="2:9" x14ac:dyDescent="0.25">
      <c r="B26" s="153" t="s">
        <v>335</v>
      </c>
      <c r="C26" s="153"/>
      <c r="D26" s="153"/>
      <c r="E26" s="153"/>
      <c r="F26" s="153"/>
      <c r="G26" s="43">
        <f>G24+G25</f>
        <v>0</v>
      </c>
      <c r="H26" s="48"/>
      <c r="I26" s="48"/>
    </row>
    <row r="27" spans="2:9" x14ac:dyDescent="0.25">
      <c r="B27" s="162"/>
      <c r="C27" s="163"/>
      <c r="D27" s="163"/>
      <c r="E27" s="163"/>
      <c r="F27" s="163"/>
      <c r="G27" s="163"/>
      <c r="H27" s="163"/>
      <c r="I27" s="163"/>
    </row>
    <row r="28" spans="2:9" ht="18.75" x14ac:dyDescent="0.3">
      <c r="B28" s="156" t="s">
        <v>184</v>
      </c>
      <c r="C28" s="157"/>
      <c r="D28" s="157"/>
      <c r="E28" s="157"/>
      <c r="F28" s="157"/>
      <c r="G28" s="157"/>
      <c r="H28" s="157"/>
      <c r="I28" s="157"/>
    </row>
    <row r="29" spans="2:9" ht="30" x14ac:dyDescent="0.25">
      <c r="B29" s="12" t="s">
        <v>185</v>
      </c>
      <c r="C29" s="52" t="s">
        <v>367</v>
      </c>
      <c r="D29" s="12" t="s">
        <v>4</v>
      </c>
      <c r="E29" s="12">
        <v>90</v>
      </c>
      <c r="F29" s="53">
        <v>0</v>
      </c>
      <c r="G29" s="43">
        <f t="shared" ref="G29:G36" si="0">E29*F29</f>
        <v>0</v>
      </c>
      <c r="H29" s="52"/>
      <c r="I29" s="52"/>
    </row>
    <row r="30" spans="2:9" ht="45" x14ac:dyDescent="0.25">
      <c r="B30" s="12" t="s">
        <v>186</v>
      </c>
      <c r="C30" s="52" t="s">
        <v>368</v>
      </c>
      <c r="D30" s="12" t="s">
        <v>4</v>
      </c>
      <c r="E30" s="12">
        <v>150</v>
      </c>
      <c r="F30" s="53">
        <v>0</v>
      </c>
      <c r="G30" s="43">
        <f t="shared" si="0"/>
        <v>0</v>
      </c>
      <c r="H30" s="52"/>
      <c r="I30" s="52"/>
    </row>
    <row r="31" spans="2:9" x14ac:dyDescent="0.25">
      <c r="B31" s="12" t="s">
        <v>187</v>
      </c>
      <c r="C31" s="52" t="s">
        <v>189</v>
      </c>
      <c r="D31" s="12" t="s">
        <v>4</v>
      </c>
      <c r="E31" s="12">
        <v>120</v>
      </c>
      <c r="F31" s="53">
        <v>0</v>
      </c>
      <c r="G31" s="43">
        <f t="shared" si="0"/>
        <v>0</v>
      </c>
      <c r="H31" s="52"/>
      <c r="I31" s="52"/>
    </row>
    <row r="32" spans="2:9" ht="30" x14ac:dyDescent="0.25">
      <c r="B32" s="12" t="s">
        <v>188</v>
      </c>
      <c r="C32" s="52" t="s">
        <v>190</v>
      </c>
      <c r="D32" s="12" t="s">
        <v>4</v>
      </c>
      <c r="E32" s="12">
        <v>90</v>
      </c>
      <c r="F32" s="53">
        <v>0</v>
      </c>
      <c r="G32" s="43">
        <f t="shared" si="0"/>
        <v>0</v>
      </c>
      <c r="H32" s="52"/>
      <c r="I32" s="52"/>
    </row>
    <row r="33" spans="2:9" x14ac:dyDescent="0.25">
      <c r="B33" s="12" t="s">
        <v>191</v>
      </c>
      <c r="C33" s="52" t="s">
        <v>192</v>
      </c>
      <c r="D33" s="12" t="s">
        <v>4</v>
      </c>
      <c r="E33" s="12">
        <v>90</v>
      </c>
      <c r="F33" s="53">
        <v>0</v>
      </c>
      <c r="G33" s="43">
        <f t="shared" si="0"/>
        <v>0</v>
      </c>
      <c r="H33" s="52"/>
      <c r="I33" s="52"/>
    </row>
    <row r="34" spans="2:9" x14ac:dyDescent="0.25">
      <c r="B34" s="12" t="s">
        <v>193</v>
      </c>
      <c r="C34" s="52" t="s">
        <v>194</v>
      </c>
      <c r="D34" s="12" t="s">
        <v>4</v>
      </c>
      <c r="E34" s="12">
        <v>90</v>
      </c>
      <c r="F34" s="53">
        <v>0</v>
      </c>
      <c r="G34" s="43">
        <f t="shared" si="0"/>
        <v>0</v>
      </c>
      <c r="H34" s="52"/>
      <c r="I34" s="52"/>
    </row>
    <row r="35" spans="2:9" ht="30" x14ac:dyDescent="0.25">
      <c r="B35" s="12" t="s">
        <v>195</v>
      </c>
      <c r="C35" s="52" t="s">
        <v>369</v>
      </c>
      <c r="D35" s="12" t="s">
        <v>4</v>
      </c>
      <c r="E35" s="12">
        <v>800</v>
      </c>
      <c r="F35" s="53">
        <v>0</v>
      </c>
      <c r="G35" s="43">
        <f t="shared" si="0"/>
        <v>0</v>
      </c>
      <c r="H35" s="52"/>
      <c r="I35" s="52"/>
    </row>
    <row r="36" spans="2:9" ht="30" x14ac:dyDescent="0.25">
      <c r="B36" s="12" t="s">
        <v>196</v>
      </c>
      <c r="C36" s="52" t="s">
        <v>197</v>
      </c>
      <c r="D36" s="12" t="s">
        <v>4</v>
      </c>
      <c r="E36" s="12">
        <v>120</v>
      </c>
      <c r="F36" s="53">
        <v>0</v>
      </c>
      <c r="G36" s="43">
        <f t="shared" si="0"/>
        <v>0</v>
      </c>
      <c r="H36" s="52"/>
      <c r="I36" s="52"/>
    </row>
    <row r="37" spans="2:9" x14ac:dyDescent="0.25">
      <c r="B37" s="160" t="s">
        <v>334</v>
      </c>
      <c r="C37" s="161"/>
      <c r="D37" s="161"/>
      <c r="E37" s="161"/>
      <c r="F37" s="161"/>
      <c r="G37" s="66">
        <f>SUM(G29:G36)</f>
        <v>0</v>
      </c>
      <c r="H37" s="48"/>
      <c r="I37" s="48"/>
    </row>
    <row r="38" spans="2:9" x14ac:dyDescent="0.25">
      <c r="B38" s="153" t="s">
        <v>331</v>
      </c>
      <c r="C38" s="153"/>
      <c r="D38" s="153"/>
      <c r="E38" s="76">
        <v>5</v>
      </c>
      <c r="F38" s="75" t="s">
        <v>330</v>
      </c>
      <c r="G38" s="66">
        <f>G37/100*E38</f>
        <v>0</v>
      </c>
      <c r="H38" s="48"/>
      <c r="I38" s="48"/>
    </row>
    <row r="39" spans="2:9" x14ac:dyDescent="0.25">
      <c r="B39" s="153" t="s">
        <v>335</v>
      </c>
      <c r="C39" s="153"/>
      <c r="D39" s="153"/>
      <c r="E39" s="153"/>
      <c r="F39" s="153"/>
      <c r="G39" s="66">
        <f>G37+G38</f>
        <v>0</v>
      </c>
      <c r="H39" s="48"/>
      <c r="I39" s="48"/>
    </row>
    <row r="40" spans="2:9" x14ac:dyDescent="0.25">
      <c r="B40" s="162"/>
      <c r="C40" s="163"/>
      <c r="D40" s="163"/>
      <c r="E40" s="163"/>
      <c r="F40" s="163"/>
      <c r="G40" s="163"/>
      <c r="H40" s="163"/>
      <c r="I40" s="163"/>
    </row>
    <row r="41" spans="2:9" ht="18.75" x14ac:dyDescent="0.3">
      <c r="B41" s="99" t="s">
        <v>198</v>
      </c>
      <c r="C41" s="100"/>
      <c r="D41" s="100"/>
      <c r="E41" s="100"/>
      <c r="F41" s="100"/>
      <c r="G41" s="100"/>
      <c r="H41" s="100"/>
      <c r="I41" s="100"/>
    </row>
    <row r="42" spans="2:9" ht="45" x14ac:dyDescent="0.25">
      <c r="B42" s="2" t="s">
        <v>199</v>
      </c>
      <c r="C42" s="52" t="s">
        <v>370</v>
      </c>
      <c r="D42" s="2" t="s">
        <v>4</v>
      </c>
      <c r="E42" s="2">
        <v>1500</v>
      </c>
      <c r="F42" s="53">
        <v>0</v>
      </c>
      <c r="G42" s="43">
        <f>E42*F42</f>
        <v>0</v>
      </c>
      <c r="H42" s="52"/>
      <c r="I42" s="52"/>
    </row>
    <row r="43" spans="2:9" x14ac:dyDescent="0.25">
      <c r="B43" s="87" t="s">
        <v>331</v>
      </c>
      <c r="C43" s="87"/>
      <c r="D43" s="87"/>
      <c r="E43" s="63">
        <v>5</v>
      </c>
      <c r="F43" s="39" t="s">
        <v>330</v>
      </c>
      <c r="G43" s="43">
        <f>G42/100*E43</f>
        <v>0</v>
      </c>
      <c r="H43" s="68"/>
      <c r="I43" s="68"/>
    </row>
    <row r="44" spans="2:9" x14ac:dyDescent="0.25">
      <c r="B44" s="87" t="s">
        <v>335</v>
      </c>
      <c r="C44" s="87"/>
      <c r="D44" s="87"/>
      <c r="E44" s="87"/>
      <c r="F44" s="87"/>
      <c r="G44" s="43">
        <f>G42+G43</f>
        <v>0</v>
      </c>
      <c r="H44" s="68"/>
      <c r="I44" s="68"/>
    </row>
    <row r="45" spans="2:9" x14ac:dyDescent="0.25">
      <c r="B45" s="141"/>
      <c r="C45" s="142"/>
      <c r="D45" s="142"/>
      <c r="E45" s="142"/>
      <c r="F45" s="142"/>
      <c r="G45" s="142"/>
      <c r="H45" s="142"/>
      <c r="I45" s="142"/>
    </row>
    <row r="46" spans="2:9" ht="18.75" x14ac:dyDescent="0.3">
      <c r="B46" s="93" t="s">
        <v>200</v>
      </c>
      <c r="C46" s="94"/>
      <c r="D46" s="94"/>
      <c r="E46" s="94"/>
      <c r="F46" s="94"/>
      <c r="G46" s="94"/>
      <c r="H46" s="94"/>
      <c r="I46" s="94"/>
    </row>
    <row r="47" spans="2:9" ht="60" x14ac:dyDescent="0.25">
      <c r="B47" s="2" t="s">
        <v>201</v>
      </c>
      <c r="C47" s="52" t="s">
        <v>371</v>
      </c>
      <c r="D47" s="2" t="s">
        <v>4</v>
      </c>
      <c r="E47" s="2">
        <v>3</v>
      </c>
      <c r="F47" s="53">
        <v>0</v>
      </c>
      <c r="G47" s="43">
        <f>E47*F47</f>
        <v>0</v>
      </c>
      <c r="H47" s="52"/>
      <c r="I47" s="52"/>
    </row>
    <row r="48" spans="2:9" ht="44.25" x14ac:dyDescent="0.25">
      <c r="B48" s="2" t="s">
        <v>202</v>
      </c>
      <c r="C48" s="52" t="s">
        <v>372</v>
      </c>
      <c r="D48" s="2" t="s">
        <v>4</v>
      </c>
      <c r="E48" s="2">
        <v>300</v>
      </c>
      <c r="F48" s="53">
        <v>0</v>
      </c>
      <c r="G48" s="43">
        <f>E48*F48</f>
        <v>0</v>
      </c>
      <c r="H48" s="52"/>
      <c r="I48" s="52"/>
    </row>
    <row r="49" spans="2:9" x14ac:dyDescent="0.25">
      <c r="B49" s="90" t="s">
        <v>334</v>
      </c>
      <c r="C49" s="91"/>
      <c r="D49" s="91"/>
      <c r="E49" s="91"/>
      <c r="F49" s="91"/>
      <c r="G49" s="43">
        <f>SUM(G47:G48)</f>
        <v>0</v>
      </c>
      <c r="H49" s="48"/>
      <c r="I49" s="48"/>
    </row>
    <row r="50" spans="2:9" x14ac:dyDescent="0.25">
      <c r="B50" s="87" t="s">
        <v>331</v>
      </c>
      <c r="C50" s="87"/>
      <c r="D50" s="87"/>
      <c r="E50" s="63">
        <v>5</v>
      </c>
      <c r="F50" s="24" t="s">
        <v>330</v>
      </c>
      <c r="G50" s="43">
        <f>G49/100*E50</f>
        <v>0</v>
      </c>
      <c r="H50" s="48"/>
      <c r="I50" s="48"/>
    </row>
    <row r="51" spans="2:9" x14ac:dyDescent="0.25">
      <c r="B51" s="87" t="s">
        <v>335</v>
      </c>
      <c r="C51" s="87"/>
      <c r="D51" s="87"/>
      <c r="E51" s="87"/>
      <c r="F51" s="87"/>
      <c r="G51" s="43">
        <f>G49+G50</f>
        <v>0</v>
      </c>
      <c r="H51" s="48"/>
      <c r="I51" s="48"/>
    </row>
    <row r="52" spans="2:9" x14ac:dyDescent="0.25">
      <c r="B52" s="111"/>
      <c r="C52" s="112"/>
      <c r="D52" s="112"/>
      <c r="E52" s="112"/>
      <c r="F52" s="112"/>
      <c r="G52" s="112"/>
      <c r="H52" s="112"/>
      <c r="I52" s="112"/>
    </row>
    <row r="53" spans="2:9" ht="18.75" x14ac:dyDescent="0.3">
      <c r="B53" s="99" t="s">
        <v>203</v>
      </c>
      <c r="C53" s="100"/>
      <c r="D53" s="100"/>
      <c r="E53" s="100"/>
      <c r="F53" s="100"/>
      <c r="G53" s="100"/>
      <c r="H53" s="100"/>
      <c r="I53" s="100"/>
    </row>
    <row r="54" spans="2:9" x14ac:dyDescent="0.25">
      <c r="B54" s="2" t="s">
        <v>204</v>
      </c>
      <c r="C54" s="52" t="s">
        <v>373</v>
      </c>
      <c r="D54" s="2" t="s">
        <v>181</v>
      </c>
      <c r="E54" s="2">
        <v>21</v>
      </c>
      <c r="F54" s="53">
        <v>0</v>
      </c>
      <c r="G54" s="43">
        <f>E54*F54</f>
        <v>0</v>
      </c>
      <c r="H54" s="52"/>
      <c r="I54" s="52"/>
    </row>
    <row r="55" spans="2:9" x14ac:dyDescent="0.25">
      <c r="B55" s="2" t="s">
        <v>205</v>
      </c>
      <c r="C55" s="57" t="s">
        <v>374</v>
      </c>
      <c r="D55" s="2" t="s">
        <v>181</v>
      </c>
      <c r="E55" s="2">
        <v>21</v>
      </c>
      <c r="F55" s="53">
        <v>0</v>
      </c>
      <c r="G55" s="43">
        <f>E55*F55</f>
        <v>0</v>
      </c>
      <c r="H55" s="52"/>
      <c r="I55" s="52"/>
    </row>
    <row r="56" spans="2:9" ht="32.450000000000003" customHeight="1" x14ac:dyDescent="0.25">
      <c r="B56" s="2" t="s">
        <v>206</v>
      </c>
      <c r="C56" s="52" t="s">
        <v>375</v>
      </c>
      <c r="D56" s="2" t="s">
        <v>4</v>
      </c>
      <c r="E56" s="2">
        <v>12</v>
      </c>
      <c r="F56" s="53">
        <v>0</v>
      </c>
      <c r="G56" s="43">
        <f>E56*F56</f>
        <v>0</v>
      </c>
      <c r="H56" s="52"/>
      <c r="I56" s="52"/>
    </row>
    <row r="57" spans="2:9" x14ac:dyDescent="0.25">
      <c r="B57" s="90" t="s">
        <v>334</v>
      </c>
      <c r="C57" s="91"/>
      <c r="D57" s="91"/>
      <c r="E57" s="91"/>
      <c r="F57" s="91"/>
      <c r="G57" s="66">
        <f>SUM(G54:G56)</f>
        <v>0</v>
      </c>
      <c r="H57" s="48"/>
      <c r="I57" s="48"/>
    </row>
    <row r="58" spans="2:9" x14ac:dyDescent="0.25">
      <c r="B58" s="87" t="s">
        <v>331</v>
      </c>
      <c r="C58" s="87"/>
      <c r="D58" s="87"/>
      <c r="E58" s="24">
        <v>5</v>
      </c>
      <c r="F58" s="24" t="s">
        <v>330</v>
      </c>
      <c r="G58" s="43">
        <f>G57/100*E58</f>
        <v>0</v>
      </c>
      <c r="H58" s="48"/>
      <c r="I58" s="48"/>
    </row>
    <row r="59" spans="2:9" ht="17.25" customHeight="1" x14ac:dyDescent="0.25">
      <c r="B59" s="87" t="s">
        <v>337</v>
      </c>
      <c r="C59" s="87"/>
      <c r="D59" s="87"/>
      <c r="E59" s="87"/>
      <c r="F59" s="87"/>
      <c r="G59" s="66">
        <f>G57+G58</f>
        <v>0</v>
      </c>
      <c r="H59" s="48"/>
      <c r="I59" s="48"/>
    </row>
    <row r="60" spans="2:9" x14ac:dyDescent="0.25">
      <c r="B60" s="111"/>
      <c r="C60" s="112"/>
      <c r="D60" s="112"/>
      <c r="E60" s="112"/>
      <c r="F60" s="112"/>
      <c r="G60" s="112"/>
      <c r="H60" s="112"/>
      <c r="I60" s="112"/>
    </row>
    <row r="61" spans="2:9" ht="18.75" x14ac:dyDescent="0.3">
      <c r="B61" s="99" t="s">
        <v>207</v>
      </c>
      <c r="C61" s="100"/>
      <c r="D61" s="100"/>
      <c r="E61" s="100"/>
      <c r="F61" s="100"/>
      <c r="G61" s="100"/>
      <c r="H61" s="100"/>
      <c r="I61" s="100"/>
    </row>
    <row r="62" spans="2:9" ht="30" x14ac:dyDescent="0.25">
      <c r="B62" s="2" t="s">
        <v>208</v>
      </c>
      <c r="C62" s="84" t="s">
        <v>424</v>
      </c>
      <c r="D62" s="2" t="s">
        <v>209</v>
      </c>
      <c r="E62" s="2">
        <v>2000</v>
      </c>
      <c r="F62" s="53">
        <v>0</v>
      </c>
      <c r="G62" s="43">
        <f>E62*F62</f>
        <v>0</v>
      </c>
      <c r="H62" s="52"/>
      <c r="I62" s="52"/>
    </row>
    <row r="63" spans="2:9" x14ac:dyDescent="0.25">
      <c r="B63" s="87" t="s">
        <v>331</v>
      </c>
      <c r="C63" s="87"/>
      <c r="D63" s="87"/>
      <c r="E63" s="63">
        <v>5</v>
      </c>
      <c r="F63" s="39" t="s">
        <v>330</v>
      </c>
      <c r="G63" s="43">
        <f>G62/100*E63</f>
        <v>0</v>
      </c>
      <c r="H63" s="78"/>
      <c r="I63" s="78"/>
    </row>
    <row r="64" spans="2:9" x14ac:dyDescent="0.25">
      <c r="B64" s="87" t="s">
        <v>335</v>
      </c>
      <c r="C64" s="87"/>
      <c r="D64" s="87"/>
      <c r="E64" s="87"/>
      <c r="F64" s="87"/>
      <c r="G64" s="43">
        <f>G62+G63</f>
        <v>0</v>
      </c>
      <c r="H64" s="78"/>
      <c r="I64" s="78"/>
    </row>
    <row r="65" spans="2:9" x14ac:dyDescent="0.25">
      <c r="B65" s="141"/>
      <c r="C65" s="142"/>
      <c r="D65" s="142"/>
      <c r="E65" s="142"/>
      <c r="F65" s="142"/>
      <c r="G65" s="142"/>
      <c r="H65" s="142"/>
      <c r="I65" s="142"/>
    </row>
    <row r="66" spans="2:9" ht="18.75" x14ac:dyDescent="0.25">
      <c r="B66" s="143" t="s">
        <v>210</v>
      </c>
      <c r="C66" s="144"/>
      <c r="D66" s="144"/>
      <c r="E66" s="144"/>
      <c r="F66" s="144"/>
      <c r="G66" s="144"/>
      <c r="H66" s="144"/>
      <c r="I66" s="144"/>
    </row>
    <row r="67" spans="2:9" ht="164.25" x14ac:dyDescent="0.25">
      <c r="B67" s="2" t="s">
        <v>211</v>
      </c>
      <c r="C67" s="52" t="s">
        <v>376</v>
      </c>
      <c r="D67" s="2" t="s">
        <v>4</v>
      </c>
      <c r="E67" s="2">
        <v>100</v>
      </c>
      <c r="F67" s="53">
        <v>0</v>
      </c>
      <c r="G67" s="43">
        <f t="shared" ref="G67:G73" si="1">E67*F67</f>
        <v>0</v>
      </c>
      <c r="H67" s="52"/>
      <c r="I67" s="52"/>
    </row>
    <row r="68" spans="2:9" ht="270" x14ac:dyDescent="0.25">
      <c r="B68" s="2" t="s">
        <v>212</v>
      </c>
      <c r="C68" s="67" t="s">
        <v>213</v>
      </c>
      <c r="D68" s="2" t="s">
        <v>4</v>
      </c>
      <c r="E68" s="2">
        <v>2400</v>
      </c>
      <c r="F68" s="53">
        <v>0</v>
      </c>
      <c r="G68" s="43">
        <f t="shared" si="1"/>
        <v>0</v>
      </c>
      <c r="H68" s="52"/>
      <c r="I68" s="52"/>
    </row>
    <row r="69" spans="2:9" ht="255" x14ac:dyDescent="0.25">
      <c r="B69" s="2" t="s">
        <v>214</v>
      </c>
      <c r="C69" s="52" t="s">
        <v>215</v>
      </c>
      <c r="D69" s="2" t="s">
        <v>4</v>
      </c>
      <c r="E69" s="2">
        <v>1000</v>
      </c>
      <c r="F69" s="53">
        <v>0</v>
      </c>
      <c r="G69" s="43">
        <f t="shared" si="1"/>
        <v>0</v>
      </c>
      <c r="H69" s="52"/>
      <c r="I69" s="52"/>
    </row>
    <row r="70" spans="2:9" ht="150" x14ac:dyDescent="0.25">
      <c r="B70" s="2" t="s">
        <v>216</v>
      </c>
      <c r="C70" s="52" t="s">
        <v>377</v>
      </c>
      <c r="D70" s="2" t="s">
        <v>4</v>
      </c>
      <c r="E70" s="2">
        <v>500</v>
      </c>
      <c r="F70" s="53">
        <v>0</v>
      </c>
      <c r="G70" s="43">
        <f t="shared" si="1"/>
        <v>0</v>
      </c>
      <c r="H70" s="52"/>
      <c r="I70" s="52"/>
    </row>
    <row r="71" spans="2:9" ht="150" x14ac:dyDescent="0.25">
      <c r="B71" s="2" t="s">
        <v>217</v>
      </c>
      <c r="C71" s="52" t="s">
        <v>378</v>
      </c>
      <c r="D71" s="2" t="s">
        <v>4</v>
      </c>
      <c r="E71" s="2">
        <v>2000</v>
      </c>
      <c r="F71" s="53">
        <v>0</v>
      </c>
      <c r="G71" s="43">
        <f t="shared" si="1"/>
        <v>0</v>
      </c>
      <c r="H71" s="52"/>
      <c r="I71" s="52"/>
    </row>
    <row r="72" spans="2:9" ht="194.25" x14ac:dyDescent="0.25">
      <c r="B72" s="2" t="s">
        <v>218</v>
      </c>
      <c r="C72" s="52" t="s">
        <v>379</v>
      </c>
      <c r="D72" s="2" t="s">
        <v>181</v>
      </c>
      <c r="E72" s="2">
        <v>500</v>
      </c>
      <c r="F72" s="53">
        <v>0</v>
      </c>
      <c r="G72" s="43">
        <f t="shared" si="1"/>
        <v>0</v>
      </c>
      <c r="H72" s="52"/>
      <c r="I72" s="52"/>
    </row>
    <row r="73" spans="2:9" ht="180" x14ac:dyDescent="0.25">
      <c r="B73" s="2" t="s">
        <v>219</v>
      </c>
      <c r="C73" s="52" t="s">
        <v>380</v>
      </c>
      <c r="D73" s="2" t="s">
        <v>181</v>
      </c>
      <c r="E73" s="2">
        <v>1500</v>
      </c>
      <c r="F73" s="53">
        <v>0</v>
      </c>
      <c r="G73" s="43">
        <f t="shared" si="1"/>
        <v>0</v>
      </c>
      <c r="H73" s="52"/>
      <c r="I73" s="52"/>
    </row>
    <row r="74" spans="2:9" ht="225" x14ac:dyDescent="0.25">
      <c r="B74" s="2" t="s">
        <v>220</v>
      </c>
      <c r="C74" s="52" t="s">
        <v>381</v>
      </c>
      <c r="D74" s="2" t="s">
        <v>181</v>
      </c>
      <c r="E74" s="2">
        <v>4000</v>
      </c>
      <c r="F74" s="53">
        <v>0</v>
      </c>
      <c r="G74" s="43">
        <f t="shared" ref="G74:G75" si="2">E74*F74</f>
        <v>0</v>
      </c>
      <c r="H74" s="52"/>
      <c r="I74" s="52"/>
    </row>
    <row r="75" spans="2:9" ht="105" x14ac:dyDescent="0.25">
      <c r="B75" s="2" t="s">
        <v>221</v>
      </c>
      <c r="C75" s="52" t="s">
        <v>222</v>
      </c>
      <c r="D75" s="2" t="s">
        <v>181</v>
      </c>
      <c r="E75" s="2">
        <v>6000</v>
      </c>
      <c r="F75" s="53">
        <v>0</v>
      </c>
      <c r="G75" s="43">
        <f t="shared" si="2"/>
        <v>0</v>
      </c>
      <c r="H75" s="52"/>
      <c r="I75" s="52"/>
    </row>
    <row r="76" spans="2:9" ht="225" x14ac:dyDescent="0.25">
      <c r="B76" s="2" t="s">
        <v>223</v>
      </c>
      <c r="C76" s="52" t="s">
        <v>382</v>
      </c>
      <c r="D76" s="2" t="s">
        <v>4</v>
      </c>
      <c r="E76" s="2">
        <v>30</v>
      </c>
      <c r="F76" s="53">
        <v>0</v>
      </c>
      <c r="G76" s="43">
        <f t="shared" ref="G76:G85" si="3">E76*F76</f>
        <v>0</v>
      </c>
      <c r="H76" s="52"/>
      <c r="I76" s="52"/>
    </row>
    <row r="77" spans="2:9" ht="225" x14ac:dyDescent="0.25">
      <c r="B77" s="2" t="s">
        <v>224</v>
      </c>
      <c r="C77" s="52" t="s">
        <v>383</v>
      </c>
      <c r="D77" s="2" t="s">
        <v>4</v>
      </c>
      <c r="E77" s="2">
        <v>20</v>
      </c>
      <c r="F77" s="53">
        <v>0</v>
      </c>
      <c r="G77" s="43">
        <f t="shared" si="3"/>
        <v>0</v>
      </c>
      <c r="H77" s="52"/>
      <c r="I77" s="52"/>
    </row>
    <row r="78" spans="2:9" ht="45" x14ac:dyDescent="0.25">
      <c r="B78" s="2" t="s">
        <v>225</v>
      </c>
      <c r="C78" s="52" t="s">
        <v>384</v>
      </c>
      <c r="D78" s="2" t="s">
        <v>4</v>
      </c>
      <c r="E78" s="2">
        <v>20</v>
      </c>
      <c r="F78" s="53">
        <v>0</v>
      </c>
      <c r="G78" s="43">
        <f t="shared" si="3"/>
        <v>0</v>
      </c>
      <c r="H78" s="52"/>
      <c r="I78" s="52"/>
    </row>
    <row r="79" spans="2:9" ht="60" x14ac:dyDescent="0.25">
      <c r="B79" s="2" t="s">
        <v>226</v>
      </c>
      <c r="C79" s="52" t="s">
        <v>385</v>
      </c>
      <c r="D79" s="2" t="s">
        <v>227</v>
      </c>
      <c r="E79" s="2">
        <v>1175</v>
      </c>
      <c r="F79" s="53">
        <v>0</v>
      </c>
      <c r="G79" s="43">
        <f t="shared" si="3"/>
        <v>0</v>
      </c>
      <c r="H79" s="52"/>
      <c r="I79" s="52"/>
    </row>
    <row r="80" spans="2:9" ht="30" x14ac:dyDescent="0.25">
      <c r="B80" s="2" t="s">
        <v>228</v>
      </c>
      <c r="C80" s="52" t="s">
        <v>386</v>
      </c>
      <c r="D80" s="2" t="s">
        <v>4</v>
      </c>
      <c r="E80" s="2">
        <v>4500</v>
      </c>
      <c r="F80" s="53">
        <v>0</v>
      </c>
      <c r="G80" s="43">
        <f t="shared" si="3"/>
        <v>0</v>
      </c>
      <c r="H80" s="52"/>
      <c r="I80" s="52"/>
    </row>
    <row r="81" spans="2:9" ht="30" x14ac:dyDescent="0.25">
      <c r="B81" s="2" t="s">
        <v>229</v>
      </c>
      <c r="C81" s="52" t="s">
        <v>387</v>
      </c>
      <c r="D81" s="2" t="s">
        <v>4</v>
      </c>
      <c r="E81" s="2">
        <v>1500</v>
      </c>
      <c r="F81" s="53">
        <v>0</v>
      </c>
      <c r="G81" s="43">
        <f t="shared" si="3"/>
        <v>0</v>
      </c>
      <c r="H81" s="52"/>
      <c r="I81" s="52"/>
    </row>
    <row r="82" spans="2:9" ht="119.25" x14ac:dyDescent="0.25">
      <c r="B82" s="2" t="s">
        <v>230</v>
      </c>
      <c r="C82" s="52" t="s">
        <v>388</v>
      </c>
      <c r="D82" s="2" t="s">
        <v>227</v>
      </c>
      <c r="E82" s="2">
        <v>40</v>
      </c>
      <c r="F82" s="53">
        <v>0</v>
      </c>
      <c r="G82" s="43">
        <f t="shared" si="3"/>
        <v>0</v>
      </c>
      <c r="H82" s="52"/>
      <c r="I82" s="52"/>
    </row>
    <row r="83" spans="2:9" ht="119.25" x14ac:dyDescent="0.25">
      <c r="B83" s="2" t="s">
        <v>231</v>
      </c>
      <c r="C83" s="52" t="s">
        <v>389</v>
      </c>
      <c r="D83" s="2" t="s">
        <v>227</v>
      </c>
      <c r="E83" s="2">
        <v>400</v>
      </c>
      <c r="F83" s="53">
        <v>0</v>
      </c>
      <c r="G83" s="43">
        <f t="shared" si="3"/>
        <v>0</v>
      </c>
      <c r="H83" s="52"/>
      <c r="I83" s="52"/>
    </row>
    <row r="84" spans="2:9" ht="30" x14ac:dyDescent="0.25">
      <c r="B84" s="2" t="s">
        <v>232</v>
      </c>
      <c r="C84" s="52" t="s">
        <v>390</v>
      </c>
      <c r="D84" s="2" t="s">
        <v>4</v>
      </c>
      <c r="E84" s="2">
        <v>96</v>
      </c>
      <c r="F84" s="53">
        <v>0</v>
      </c>
      <c r="G84" s="43">
        <f t="shared" si="3"/>
        <v>0</v>
      </c>
      <c r="H84" s="52"/>
      <c r="I84" s="52"/>
    </row>
    <row r="85" spans="2:9" ht="30" x14ac:dyDescent="0.25">
      <c r="B85" s="2" t="s">
        <v>233</v>
      </c>
      <c r="C85" s="52" t="s">
        <v>391</v>
      </c>
      <c r="D85" s="2" t="s">
        <v>4</v>
      </c>
      <c r="E85" s="2">
        <v>20</v>
      </c>
      <c r="F85" s="53">
        <v>0</v>
      </c>
      <c r="G85" s="43">
        <f t="shared" si="3"/>
        <v>0</v>
      </c>
      <c r="H85" s="52"/>
      <c r="I85" s="52"/>
    </row>
    <row r="86" spans="2:9" x14ac:dyDescent="0.25">
      <c r="B86" s="90" t="s">
        <v>334</v>
      </c>
      <c r="C86" s="91"/>
      <c r="D86" s="91"/>
      <c r="E86" s="91"/>
      <c r="F86" s="91"/>
      <c r="G86" s="66">
        <f>SUM(G67:G85)</f>
        <v>0</v>
      </c>
      <c r="H86" s="48"/>
      <c r="I86" s="48"/>
    </row>
    <row r="87" spans="2:9" x14ac:dyDescent="0.25">
      <c r="B87" s="87" t="s">
        <v>331</v>
      </c>
      <c r="C87" s="87"/>
      <c r="D87" s="87"/>
      <c r="E87" s="63">
        <v>5</v>
      </c>
      <c r="F87" s="24" t="s">
        <v>330</v>
      </c>
      <c r="G87" s="66">
        <f>G86/100*E87</f>
        <v>0</v>
      </c>
      <c r="H87" s="48"/>
      <c r="I87" s="48"/>
    </row>
    <row r="88" spans="2:9" x14ac:dyDescent="0.25">
      <c r="B88" s="87" t="s">
        <v>335</v>
      </c>
      <c r="C88" s="87"/>
      <c r="D88" s="87"/>
      <c r="E88" s="87"/>
      <c r="F88" s="87"/>
      <c r="G88" s="66">
        <f>G86+G87</f>
        <v>0</v>
      </c>
      <c r="H88" s="48"/>
      <c r="I88" s="48"/>
    </row>
    <row r="89" spans="2:9" x14ac:dyDescent="0.25">
      <c r="B89" s="111"/>
      <c r="C89" s="112"/>
      <c r="D89" s="112"/>
      <c r="E89" s="112"/>
      <c r="F89" s="112"/>
      <c r="G89" s="112"/>
      <c r="H89" s="112"/>
      <c r="I89" s="112"/>
    </row>
    <row r="90" spans="2:9" ht="18.75" x14ac:dyDescent="0.3">
      <c r="B90" s="99" t="s">
        <v>234</v>
      </c>
      <c r="C90" s="100"/>
      <c r="D90" s="100"/>
      <c r="E90" s="100"/>
      <c r="F90" s="100"/>
      <c r="G90" s="100"/>
      <c r="H90" s="100"/>
      <c r="I90" s="100"/>
    </row>
    <row r="91" spans="2:9" ht="149.25" x14ac:dyDescent="0.25">
      <c r="B91" s="2" t="s">
        <v>235</v>
      </c>
      <c r="C91" s="52" t="s">
        <v>392</v>
      </c>
      <c r="D91" s="2" t="s">
        <v>4</v>
      </c>
      <c r="E91" s="2">
        <v>1500</v>
      </c>
      <c r="F91" s="53">
        <v>0</v>
      </c>
      <c r="G91" s="43">
        <f>E91*F91</f>
        <v>0</v>
      </c>
      <c r="H91" s="52"/>
      <c r="I91" s="52"/>
    </row>
    <row r="92" spans="2:9" ht="30" x14ac:dyDescent="0.25">
      <c r="B92" s="2" t="s">
        <v>236</v>
      </c>
      <c r="C92" s="52" t="s">
        <v>393</v>
      </c>
      <c r="D92" s="2" t="s">
        <v>4</v>
      </c>
      <c r="E92" s="2">
        <v>500</v>
      </c>
      <c r="F92" s="53">
        <v>0</v>
      </c>
      <c r="G92" s="43">
        <f>E92*F92</f>
        <v>0</v>
      </c>
      <c r="H92" s="52"/>
      <c r="I92" s="52"/>
    </row>
    <row r="93" spans="2:9" x14ac:dyDescent="0.25">
      <c r="B93" s="90" t="s">
        <v>334</v>
      </c>
      <c r="C93" s="91"/>
      <c r="D93" s="91"/>
      <c r="E93" s="91"/>
      <c r="F93" s="91"/>
      <c r="G93" s="66">
        <f>SUM(G91:G92)</f>
        <v>0</v>
      </c>
      <c r="H93" s="48"/>
      <c r="I93" s="48"/>
    </row>
    <row r="94" spans="2:9" x14ac:dyDescent="0.25">
      <c r="B94" s="87" t="s">
        <v>331</v>
      </c>
      <c r="C94" s="87"/>
      <c r="D94" s="87"/>
      <c r="E94" s="63">
        <v>5</v>
      </c>
      <c r="F94" s="24" t="s">
        <v>330</v>
      </c>
      <c r="G94" s="66">
        <f>SG93/100*E94</f>
        <v>0</v>
      </c>
      <c r="H94" s="48"/>
      <c r="I94" s="48"/>
    </row>
    <row r="95" spans="2:9" x14ac:dyDescent="0.25">
      <c r="B95" s="87" t="s">
        <v>335</v>
      </c>
      <c r="C95" s="87"/>
      <c r="D95" s="87"/>
      <c r="E95" s="87"/>
      <c r="F95" s="87"/>
      <c r="G95" s="66">
        <f>G93+G94</f>
        <v>0</v>
      </c>
      <c r="H95" s="48"/>
      <c r="I95" s="48"/>
    </row>
    <row r="96" spans="2:9" x14ac:dyDescent="0.25">
      <c r="B96" s="111"/>
      <c r="C96" s="112"/>
      <c r="D96" s="112"/>
      <c r="E96" s="112"/>
      <c r="F96" s="112"/>
      <c r="G96" s="112"/>
      <c r="H96" s="112"/>
      <c r="I96" s="112"/>
    </row>
    <row r="97" spans="2:9" ht="18.75" x14ac:dyDescent="0.3">
      <c r="B97" s="99" t="s">
        <v>237</v>
      </c>
      <c r="C97" s="100"/>
      <c r="D97" s="100"/>
      <c r="E97" s="100"/>
      <c r="F97" s="100"/>
      <c r="G97" s="100"/>
      <c r="H97" s="100"/>
      <c r="I97" s="100"/>
    </row>
    <row r="98" spans="2:9" x14ac:dyDescent="0.25">
      <c r="B98" s="2" t="s">
        <v>238</v>
      </c>
      <c r="C98" s="52" t="s">
        <v>394</v>
      </c>
      <c r="D98" s="2" t="s">
        <v>209</v>
      </c>
      <c r="E98" s="2">
        <v>30</v>
      </c>
      <c r="F98" s="53">
        <v>0</v>
      </c>
      <c r="G98" s="43">
        <f>E98*F98</f>
        <v>0</v>
      </c>
      <c r="H98" s="52"/>
      <c r="I98" s="52"/>
    </row>
    <row r="99" spans="2:9" x14ac:dyDescent="0.25">
      <c r="B99" s="2" t="s">
        <v>239</v>
      </c>
      <c r="C99" s="52" t="s">
        <v>395</v>
      </c>
      <c r="D99" s="2" t="s">
        <v>240</v>
      </c>
      <c r="E99" s="2">
        <v>30</v>
      </c>
      <c r="F99" s="53">
        <v>0</v>
      </c>
      <c r="G99" s="43">
        <f>E99*F99</f>
        <v>0</v>
      </c>
      <c r="H99" s="52"/>
      <c r="I99" s="52"/>
    </row>
    <row r="100" spans="2:9" x14ac:dyDescent="0.25">
      <c r="B100" s="2" t="s">
        <v>241</v>
      </c>
      <c r="C100" s="52" t="s">
        <v>396</v>
      </c>
      <c r="D100" s="2" t="s">
        <v>240</v>
      </c>
      <c r="E100" s="2">
        <v>90</v>
      </c>
      <c r="F100" s="53">
        <v>0</v>
      </c>
      <c r="G100" s="43">
        <f>E100*F100</f>
        <v>0</v>
      </c>
      <c r="H100" s="52"/>
      <c r="I100" s="52"/>
    </row>
    <row r="101" spans="2:9" x14ac:dyDescent="0.25">
      <c r="B101" s="2" t="s">
        <v>242</v>
      </c>
      <c r="C101" s="77" t="s">
        <v>243</v>
      </c>
      <c r="D101" s="2" t="s">
        <v>209</v>
      </c>
      <c r="E101" s="2">
        <v>9</v>
      </c>
      <c r="F101" s="53">
        <v>0</v>
      </c>
      <c r="G101" s="43">
        <f>E101*F101</f>
        <v>0</v>
      </c>
      <c r="H101" s="52"/>
      <c r="I101" s="52"/>
    </row>
    <row r="102" spans="2:9" x14ac:dyDescent="0.25">
      <c r="B102" s="90" t="s">
        <v>334</v>
      </c>
      <c r="C102" s="91"/>
      <c r="D102" s="91"/>
      <c r="E102" s="91"/>
      <c r="F102" s="91"/>
      <c r="G102" s="66">
        <f>SUM(G98:G101)</f>
        <v>0</v>
      </c>
      <c r="H102" s="48"/>
      <c r="I102" s="48"/>
    </row>
    <row r="103" spans="2:9" x14ac:dyDescent="0.25">
      <c r="B103" s="87" t="s">
        <v>331</v>
      </c>
      <c r="C103" s="87"/>
      <c r="D103" s="87"/>
      <c r="E103" s="63">
        <v>5</v>
      </c>
      <c r="F103" s="24" t="s">
        <v>330</v>
      </c>
      <c r="G103" s="66">
        <f>G102/100*E103</f>
        <v>0</v>
      </c>
      <c r="H103" s="48"/>
      <c r="I103" s="48"/>
    </row>
    <row r="104" spans="2:9" x14ac:dyDescent="0.25">
      <c r="B104" s="87" t="s">
        <v>335</v>
      </c>
      <c r="C104" s="87"/>
      <c r="D104" s="87"/>
      <c r="E104" s="87"/>
      <c r="F104" s="87"/>
      <c r="G104" s="66">
        <f>G102+G103</f>
        <v>0</v>
      </c>
      <c r="H104" s="48"/>
      <c r="I104" s="48"/>
    </row>
    <row r="105" spans="2:9" x14ac:dyDescent="0.25">
      <c r="B105" s="111"/>
      <c r="C105" s="112"/>
      <c r="D105" s="112"/>
      <c r="E105" s="112"/>
      <c r="F105" s="112"/>
      <c r="G105" s="112"/>
      <c r="H105" s="112"/>
      <c r="I105" s="112"/>
    </row>
    <row r="106" spans="2:9" ht="18.75" x14ac:dyDescent="0.3">
      <c r="B106" s="99" t="s">
        <v>244</v>
      </c>
      <c r="C106" s="100"/>
      <c r="D106" s="100"/>
      <c r="E106" s="100"/>
      <c r="F106" s="100"/>
      <c r="G106" s="100"/>
      <c r="H106" s="100"/>
      <c r="I106" s="100"/>
    </row>
    <row r="107" spans="2:9" ht="45" x14ac:dyDescent="0.25">
      <c r="B107" s="2" t="s">
        <v>245</v>
      </c>
      <c r="C107" s="52" t="s">
        <v>397</v>
      </c>
      <c r="D107" s="2" t="s">
        <v>181</v>
      </c>
      <c r="E107" s="2">
        <v>600</v>
      </c>
      <c r="F107" s="53">
        <v>0</v>
      </c>
      <c r="G107" s="43">
        <f>E107*F107</f>
        <v>0</v>
      </c>
      <c r="H107" s="52"/>
      <c r="I107" s="52"/>
    </row>
    <row r="108" spans="2:9" x14ac:dyDescent="0.25">
      <c r="B108" s="87" t="s">
        <v>331</v>
      </c>
      <c r="C108" s="87"/>
      <c r="D108" s="87"/>
      <c r="E108" s="54">
        <v>5</v>
      </c>
      <c r="F108" s="25" t="s">
        <v>330</v>
      </c>
      <c r="G108" s="43">
        <f>G107/100*E108</f>
        <v>0</v>
      </c>
      <c r="H108" s="78"/>
      <c r="I108" s="78"/>
    </row>
    <row r="109" spans="2:9" x14ac:dyDescent="0.25">
      <c r="B109" s="87" t="s">
        <v>335</v>
      </c>
      <c r="C109" s="87"/>
      <c r="D109" s="87"/>
      <c r="E109" s="87"/>
      <c r="F109" s="87"/>
      <c r="G109" s="43">
        <f>G107+G108</f>
        <v>0</v>
      </c>
      <c r="H109" s="78"/>
      <c r="I109" s="78"/>
    </row>
    <row r="110" spans="2:9" x14ac:dyDescent="0.25">
      <c r="B110" s="141"/>
      <c r="C110" s="142"/>
      <c r="D110" s="142"/>
      <c r="E110" s="142"/>
      <c r="F110" s="142"/>
      <c r="G110" s="142"/>
      <c r="H110" s="142"/>
      <c r="I110" s="142"/>
    </row>
    <row r="111" spans="2:9" ht="18.75" x14ac:dyDescent="0.3">
      <c r="B111" s="145" t="s">
        <v>246</v>
      </c>
      <c r="C111" s="146"/>
      <c r="D111" s="146"/>
      <c r="E111" s="146"/>
      <c r="F111" s="146"/>
      <c r="G111" s="146"/>
      <c r="H111" s="146"/>
      <c r="I111" s="146"/>
    </row>
    <row r="112" spans="2:9" ht="30" x14ac:dyDescent="0.25">
      <c r="B112" s="2" t="s">
        <v>247</v>
      </c>
      <c r="C112" s="52" t="s">
        <v>398</v>
      </c>
      <c r="D112" s="2" t="s">
        <v>248</v>
      </c>
      <c r="E112" s="2">
        <v>360</v>
      </c>
      <c r="F112" s="53">
        <v>0</v>
      </c>
      <c r="G112" s="43">
        <f>E112*F112</f>
        <v>0</v>
      </c>
      <c r="H112" s="52"/>
      <c r="I112" s="52"/>
    </row>
    <row r="113" spans="2:9" x14ac:dyDescent="0.25">
      <c r="B113" s="87" t="s">
        <v>331</v>
      </c>
      <c r="C113" s="87"/>
      <c r="D113" s="87"/>
      <c r="E113" s="54">
        <v>5</v>
      </c>
      <c r="F113" s="25" t="s">
        <v>330</v>
      </c>
      <c r="G113" s="43">
        <f>G112/100*E113</f>
        <v>0</v>
      </c>
      <c r="H113" s="48"/>
      <c r="I113" s="48"/>
    </row>
    <row r="114" spans="2:9" x14ac:dyDescent="0.25">
      <c r="B114" s="87" t="s">
        <v>335</v>
      </c>
      <c r="C114" s="87"/>
      <c r="D114" s="87"/>
      <c r="E114" s="87"/>
      <c r="F114" s="87"/>
      <c r="G114" s="43">
        <f>G112+G113</f>
        <v>0</v>
      </c>
      <c r="H114" s="48"/>
      <c r="I114" s="48"/>
    </row>
    <row r="115" spans="2:9" x14ac:dyDescent="0.25">
      <c r="B115" s="149"/>
      <c r="C115" s="150"/>
      <c r="D115" s="150"/>
      <c r="E115" s="150"/>
      <c r="F115" s="150"/>
      <c r="G115" s="150"/>
      <c r="H115" s="150"/>
      <c r="I115" s="150"/>
    </row>
    <row r="116" spans="2:9" ht="18.75" x14ac:dyDescent="0.3">
      <c r="B116" s="99" t="s">
        <v>249</v>
      </c>
      <c r="C116" s="100"/>
      <c r="D116" s="100"/>
      <c r="E116" s="100"/>
      <c r="F116" s="100"/>
      <c r="G116" s="100"/>
      <c r="H116" s="100"/>
      <c r="I116" s="100"/>
    </row>
    <row r="117" spans="2:9" x14ac:dyDescent="0.25">
      <c r="B117" s="2" t="s">
        <v>250</v>
      </c>
      <c r="C117" s="52" t="s">
        <v>399</v>
      </c>
      <c r="D117" s="2" t="s">
        <v>240</v>
      </c>
      <c r="E117" s="2">
        <v>2000</v>
      </c>
      <c r="F117" s="53">
        <v>0</v>
      </c>
      <c r="G117" s="43">
        <f>E117*F117</f>
        <v>0</v>
      </c>
      <c r="H117" s="52"/>
      <c r="I117" s="52"/>
    </row>
    <row r="118" spans="2:9" x14ac:dyDescent="0.25">
      <c r="B118" s="87" t="s">
        <v>331</v>
      </c>
      <c r="C118" s="87"/>
      <c r="D118" s="87"/>
      <c r="E118" s="54">
        <v>5</v>
      </c>
      <c r="F118" s="25" t="s">
        <v>330</v>
      </c>
      <c r="G118" s="43">
        <f>G117/100*E118</f>
        <v>0</v>
      </c>
      <c r="H118" s="68"/>
      <c r="I118" s="68"/>
    </row>
    <row r="119" spans="2:9" x14ac:dyDescent="0.25">
      <c r="B119" s="87" t="s">
        <v>335</v>
      </c>
      <c r="C119" s="87"/>
      <c r="D119" s="87"/>
      <c r="E119" s="87"/>
      <c r="F119" s="87"/>
      <c r="G119" s="43">
        <f>G117+G118</f>
        <v>0</v>
      </c>
      <c r="H119" s="68"/>
      <c r="I119" s="68"/>
    </row>
    <row r="120" spans="2:9" x14ac:dyDescent="0.25">
      <c r="B120" s="139"/>
      <c r="C120" s="140"/>
      <c r="D120" s="140"/>
      <c r="E120" s="140"/>
      <c r="F120" s="140"/>
      <c r="G120" s="140"/>
      <c r="H120" s="140"/>
      <c r="I120" s="140"/>
    </row>
    <row r="121" spans="2:9" ht="18.75" x14ac:dyDescent="0.3">
      <c r="B121" s="93" t="s">
        <v>251</v>
      </c>
      <c r="C121" s="94"/>
      <c r="D121" s="94"/>
      <c r="E121" s="94"/>
      <c r="F121" s="94"/>
      <c r="G121" s="94"/>
      <c r="H121" s="94"/>
      <c r="I121" s="94"/>
    </row>
    <row r="122" spans="2:9" ht="29.25" x14ac:dyDescent="0.25">
      <c r="B122" s="2" t="s">
        <v>252</v>
      </c>
      <c r="C122" s="52" t="s">
        <v>400</v>
      </c>
      <c r="D122" s="2" t="s">
        <v>248</v>
      </c>
      <c r="E122" s="2">
        <v>180</v>
      </c>
      <c r="F122" s="53">
        <v>0</v>
      </c>
      <c r="G122" s="43">
        <f>E122*F122</f>
        <v>0</v>
      </c>
      <c r="H122" s="52"/>
      <c r="I122" s="52"/>
    </row>
    <row r="123" spans="2:9" x14ac:dyDescent="0.25">
      <c r="B123" s="87" t="s">
        <v>331</v>
      </c>
      <c r="C123" s="87"/>
      <c r="D123" s="87"/>
      <c r="E123" s="54">
        <v>5</v>
      </c>
      <c r="F123" s="25" t="s">
        <v>330</v>
      </c>
      <c r="G123" s="43">
        <f>G122/100*E123</f>
        <v>0</v>
      </c>
      <c r="H123" s="78"/>
      <c r="I123" s="78"/>
    </row>
    <row r="124" spans="2:9" x14ac:dyDescent="0.25">
      <c r="B124" s="87" t="s">
        <v>335</v>
      </c>
      <c r="C124" s="87"/>
      <c r="D124" s="87"/>
      <c r="E124" s="87"/>
      <c r="F124" s="87"/>
      <c r="G124" s="43">
        <f>G122+G123</f>
        <v>0</v>
      </c>
      <c r="H124" s="78"/>
      <c r="I124" s="78"/>
    </row>
    <row r="125" spans="2:9" x14ac:dyDescent="0.25">
      <c r="B125" s="139"/>
      <c r="C125" s="140"/>
      <c r="D125" s="140"/>
      <c r="E125" s="140"/>
      <c r="F125" s="140"/>
      <c r="G125" s="140"/>
      <c r="H125" s="140"/>
      <c r="I125" s="140"/>
    </row>
    <row r="126" spans="2:9" ht="18.75" x14ac:dyDescent="0.3">
      <c r="B126" s="145" t="s">
        <v>253</v>
      </c>
      <c r="C126" s="146"/>
      <c r="D126" s="146"/>
      <c r="E126" s="146"/>
      <c r="F126" s="146"/>
      <c r="G126" s="146"/>
      <c r="H126" s="146"/>
      <c r="I126" s="146"/>
    </row>
    <row r="127" spans="2:9" ht="45" x14ac:dyDescent="0.25">
      <c r="B127" s="2" t="s">
        <v>254</v>
      </c>
      <c r="C127" s="52" t="s">
        <v>401</v>
      </c>
      <c r="D127" s="2" t="s">
        <v>227</v>
      </c>
      <c r="E127" s="2">
        <v>450</v>
      </c>
      <c r="F127" s="53">
        <v>0</v>
      </c>
      <c r="G127" s="43">
        <f>E127*F127</f>
        <v>0</v>
      </c>
      <c r="H127" s="52"/>
      <c r="I127" s="52"/>
    </row>
    <row r="128" spans="2:9" x14ac:dyDescent="0.25">
      <c r="B128" s="87" t="s">
        <v>331</v>
      </c>
      <c r="C128" s="87"/>
      <c r="D128" s="87"/>
      <c r="E128" s="54">
        <v>5</v>
      </c>
      <c r="F128" s="25" t="s">
        <v>330</v>
      </c>
      <c r="G128" s="43">
        <f>G127/100*E128</f>
        <v>0</v>
      </c>
      <c r="H128" s="48"/>
      <c r="I128" s="48"/>
    </row>
    <row r="129" spans="2:9" x14ac:dyDescent="0.25">
      <c r="B129" s="87" t="s">
        <v>335</v>
      </c>
      <c r="C129" s="87"/>
      <c r="D129" s="87"/>
      <c r="E129" s="87"/>
      <c r="F129" s="87"/>
      <c r="G129" s="43">
        <f>G127+G128</f>
        <v>0</v>
      </c>
      <c r="H129" s="48"/>
      <c r="I129" s="48"/>
    </row>
    <row r="130" spans="2:9" x14ac:dyDescent="0.25">
      <c r="B130" s="149"/>
      <c r="C130" s="150"/>
      <c r="D130" s="150"/>
      <c r="E130" s="150"/>
      <c r="F130" s="150"/>
      <c r="G130" s="150"/>
      <c r="H130" s="150"/>
      <c r="I130" s="150"/>
    </row>
    <row r="131" spans="2:9" ht="18.75" x14ac:dyDescent="0.3">
      <c r="B131" s="99" t="s">
        <v>255</v>
      </c>
      <c r="C131" s="100"/>
      <c r="D131" s="100"/>
      <c r="E131" s="100"/>
      <c r="F131" s="100"/>
      <c r="G131" s="100"/>
      <c r="H131" s="100"/>
      <c r="I131" s="100"/>
    </row>
    <row r="132" spans="2:9" ht="104.25" x14ac:dyDescent="0.25">
      <c r="B132" s="2" t="s">
        <v>256</v>
      </c>
      <c r="C132" s="52" t="s">
        <v>402</v>
      </c>
      <c r="D132" s="2" t="s">
        <v>4</v>
      </c>
      <c r="E132" s="2">
        <v>800</v>
      </c>
      <c r="F132" s="53">
        <v>0</v>
      </c>
      <c r="G132" s="43">
        <f>E132*F132</f>
        <v>0</v>
      </c>
      <c r="H132" s="52"/>
      <c r="I132" s="52"/>
    </row>
    <row r="133" spans="2:9" x14ac:dyDescent="0.25">
      <c r="B133" s="87" t="s">
        <v>331</v>
      </c>
      <c r="C133" s="87"/>
      <c r="D133" s="87"/>
      <c r="E133" s="63">
        <v>5</v>
      </c>
      <c r="F133" s="39" t="s">
        <v>330</v>
      </c>
      <c r="G133" s="43">
        <f>G132/100*E133</f>
        <v>0</v>
      </c>
      <c r="H133" s="78"/>
      <c r="I133" s="78"/>
    </row>
    <row r="134" spans="2:9" x14ac:dyDescent="0.25">
      <c r="B134" s="87" t="s">
        <v>335</v>
      </c>
      <c r="C134" s="87"/>
      <c r="D134" s="87"/>
      <c r="E134" s="87"/>
      <c r="F134" s="87"/>
      <c r="G134" s="43">
        <f>G132+G133</f>
        <v>0</v>
      </c>
      <c r="H134" s="78"/>
      <c r="I134" s="78"/>
    </row>
    <row r="135" spans="2:9" x14ac:dyDescent="0.25">
      <c r="B135" s="139"/>
      <c r="C135" s="140"/>
      <c r="D135" s="140"/>
      <c r="E135" s="140"/>
      <c r="F135" s="140"/>
      <c r="G135" s="140"/>
      <c r="H135" s="140"/>
      <c r="I135" s="140"/>
    </row>
    <row r="136" spans="2:9" ht="18.75" x14ac:dyDescent="0.3">
      <c r="B136" s="145" t="s">
        <v>257</v>
      </c>
      <c r="C136" s="146"/>
      <c r="D136" s="146"/>
      <c r="E136" s="146"/>
      <c r="F136" s="146"/>
      <c r="G136" s="146"/>
      <c r="H136" s="146"/>
      <c r="I136" s="146"/>
    </row>
    <row r="137" spans="2:9" ht="30" x14ac:dyDescent="0.25">
      <c r="B137" s="2" t="s">
        <v>258</v>
      </c>
      <c r="C137" s="52" t="s">
        <v>403</v>
      </c>
      <c r="D137" s="2" t="s">
        <v>248</v>
      </c>
      <c r="E137" s="2">
        <v>2000</v>
      </c>
      <c r="F137" s="53">
        <v>0</v>
      </c>
      <c r="G137" s="43">
        <f>E137*F137</f>
        <v>0</v>
      </c>
      <c r="H137" s="52"/>
      <c r="I137" s="52"/>
    </row>
    <row r="138" spans="2:9" x14ac:dyDescent="0.25">
      <c r="B138" s="87" t="s">
        <v>331</v>
      </c>
      <c r="C138" s="87"/>
      <c r="D138" s="87"/>
      <c r="E138" s="63">
        <v>5</v>
      </c>
      <c r="F138" s="39" t="s">
        <v>330</v>
      </c>
      <c r="G138" s="43">
        <f>G137/100*E138</f>
        <v>0</v>
      </c>
      <c r="H138" s="78"/>
      <c r="I138" s="78"/>
    </row>
    <row r="139" spans="2:9" x14ac:dyDescent="0.25">
      <c r="B139" s="87" t="s">
        <v>335</v>
      </c>
      <c r="C139" s="87"/>
      <c r="D139" s="87"/>
      <c r="E139" s="87"/>
      <c r="F139" s="87"/>
      <c r="G139" s="43">
        <f>G137+G138</f>
        <v>0</v>
      </c>
      <c r="H139" s="78"/>
      <c r="I139" s="78"/>
    </row>
    <row r="140" spans="2:9" x14ac:dyDescent="0.25">
      <c r="B140" s="139"/>
      <c r="C140" s="140"/>
      <c r="D140" s="140"/>
      <c r="E140" s="140"/>
      <c r="F140" s="140"/>
      <c r="G140" s="140"/>
      <c r="H140" s="140"/>
      <c r="I140" s="140"/>
    </row>
    <row r="141" spans="2:9" ht="18.75" x14ac:dyDescent="0.3">
      <c r="B141" s="145" t="s">
        <v>259</v>
      </c>
      <c r="C141" s="146"/>
      <c r="D141" s="146"/>
      <c r="E141" s="146"/>
      <c r="F141" s="146"/>
      <c r="G141" s="146"/>
      <c r="H141" s="146"/>
      <c r="I141" s="146"/>
    </row>
    <row r="142" spans="2:9" ht="180" x14ac:dyDescent="0.25">
      <c r="B142" s="2" t="s">
        <v>260</v>
      </c>
      <c r="C142" s="52" t="s">
        <v>404</v>
      </c>
      <c r="D142" s="2" t="s">
        <v>4</v>
      </c>
      <c r="E142" s="2">
        <v>300</v>
      </c>
      <c r="F142" s="53">
        <v>0</v>
      </c>
      <c r="G142" s="43">
        <f>E142*F142</f>
        <v>0</v>
      </c>
      <c r="H142" s="52"/>
      <c r="I142" s="52"/>
    </row>
    <row r="143" spans="2:9" ht="360" x14ac:dyDescent="0.25">
      <c r="B143" s="2" t="s">
        <v>261</v>
      </c>
      <c r="C143" s="52" t="s">
        <v>405</v>
      </c>
      <c r="D143" s="2" t="s">
        <v>4</v>
      </c>
      <c r="E143" s="2">
        <v>300</v>
      </c>
      <c r="F143" s="53">
        <v>0</v>
      </c>
      <c r="G143" s="43">
        <f>E143*F143</f>
        <v>0</v>
      </c>
      <c r="H143" s="52"/>
      <c r="I143" s="52"/>
    </row>
    <row r="144" spans="2:9" ht="300" x14ac:dyDescent="0.25">
      <c r="B144" s="2" t="s">
        <v>262</v>
      </c>
      <c r="C144" s="52" t="s">
        <v>263</v>
      </c>
      <c r="D144" s="2" t="s">
        <v>4</v>
      </c>
      <c r="E144" s="2">
        <v>300</v>
      </c>
      <c r="F144" s="53">
        <v>0</v>
      </c>
      <c r="G144" s="43">
        <f>E144*F144</f>
        <v>0</v>
      </c>
      <c r="H144" s="52"/>
      <c r="I144" s="52"/>
    </row>
    <row r="145" spans="2:9" ht="90" x14ac:dyDescent="0.25">
      <c r="B145" s="2" t="s">
        <v>264</v>
      </c>
      <c r="C145" s="52" t="s">
        <v>406</v>
      </c>
      <c r="D145" s="2" t="s">
        <v>4</v>
      </c>
      <c r="E145" s="2">
        <v>60</v>
      </c>
      <c r="F145" s="53">
        <v>0</v>
      </c>
      <c r="G145" s="43">
        <f>E145*F145</f>
        <v>0</v>
      </c>
      <c r="H145" s="52"/>
      <c r="I145" s="52"/>
    </row>
    <row r="146" spans="2:9" x14ac:dyDescent="0.25">
      <c r="B146" s="90" t="s">
        <v>334</v>
      </c>
      <c r="C146" s="91"/>
      <c r="D146" s="91"/>
      <c r="E146" s="91"/>
      <c r="F146" s="91"/>
      <c r="G146" s="66">
        <f>SUM(G142:G145)</f>
        <v>0</v>
      </c>
      <c r="H146" s="48"/>
      <c r="I146" s="48"/>
    </row>
    <row r="147" spans="2:9" x14ac:dyDescent="0.25">
      <c r="B147" s="87" t="s">
        <v>331</v>
      </c>
      <c r="C147" s="87"/>
      <c r="D147" s="87"/>
      <c r="E147" s="63">
        <v>5</v>
      </c>
      <c r="F147" s="24" t="s">
        <v>330</v>
      </c>
      <c r="G147" s="66">
        <f>G146/100*E147</f>
        <v>0</v>
      </c>
      <c r="H147" s="48"/>
      <c r="I147" s="48"/>
    </row>
    <row r="148" spans="2:9" x14ac:dyDescent="0.25">
      <c r="B148" s="87" t="s">
        <v>335</v>
      </c>
      <c r="C148" s="87"/>
      <c r="D148" s="87"/>
      <c r="E148" s="87"/>
      <c r="F148" s="87"/>
      <c r="G148" s="66">
        <f>G146+G147</f>
        <v>0</v>
      </c>
      <c r="H148" s="48"/>
      <c r="I148" s="48"/>
    </row>
    <row r="149" spans="2:9" x14ac:dyDescent="0.25">
      <c r="B149" s="111"/>
      <c r="C149" s="112"/>
      <c r="D149" s="112"/>
      <c r="E149" s="112"/>
      <c r="F149" s="112"/>
      <c r="G149" s="112"/>
      <c r="H149" s="112"/>
      <c r="I149" s="112"/>
    </row>
    <row r="150" spans="2:9" ht="18.75" x14ac:dyDescent="0.3">
      <c r="B150" s="99" t="s">
        <v>265</v>
      </c>
      <c r="C150" s="100"/>
      <c r="D150" s="100"/>
      <c r="E150" s="100"/>
      <c r="F150" s="100"/>
      <c r="G150" s="100"/>
      <c r="H150" s="100"/>
      <c r="I150" s="100"/>
    </row>
    <row r="151" spans="2:9" ht="60" x14ac:dyDescent="0.25">
      <c r="B151" s="2" t="s">
        <v>266</v>
      </c>
      <c r="C151" s="52" t="s">
        <v>407</v>
      </c>
      <c r="D151" s="2" t="s">
        <v>4</v>
      </c>
      <c r="E151" s="2">
        <v>30</v>
      </c>
      <c r="F151" s="53">
        <v>0</v>
      </c>
      <c r="G151" s="43">
        <f t="shared" ref="G151:G156" si="4">E151*F151</f>
        <v>0</v>
      </c>
      <c r="H151" s="52"/>
      <c r="I151" s="52"/>
    </row>
    <row r="152" spans="2:9" ht="89.25" x14ac:dyDescent="0.25">
      <c r="B152" s="2" t="s">
        <v>267</v>
      </c>
      <c r="C152" s="52" t="s">
        <v>408</v>
      </c>
      <c r="D152" s="2" t="s">
        <v>4</v>
      </c>
      <c r="E152" s="2">
        <v>900</v>
      </c>
      <c r="F152" s="53">
        <v>0</v>
      </c>
      <c r="G152" s="43">
        <f t="shared" si="4"/>
        <v>0</v>
      </c>
      <c r="H152" s="52"/>
      <c r="I152" s="52"/>
    </row>
    <row r="153" spans="2:9" ht="89.25" x14ac:dyDescent="0.25">
      <c r="B153" s="2" t="s">
        <v>268</v>
      </c>
      <c r="C153" s="52" t="s">
        <v>409</v>
      </c>
      <c r="D153" s="2" t="s">
        <v>4</v>
      </c>
      <c r="E153" s="2">
        <v>900</v>
      </c>
      <c r="F153" s="53">
        <v>0</v>
      </c>
      <c r="G153" s="43">
        <f t="shared" si="4"/>
        <v>0</v>
      </c>
      <c r="H153" s="52"/>
      <c r="I153" s="52"/>
    </row>
    <row r="154" spans="2:9" ht="45" x14ac:dyDescent="0.25">
      <c r="B154" s="2" t="s">
        <v>269</v>
      </c>
      <c r="C154" s="52" t="s">
        <v>410</v>
      </c>
      <c r="D154" s="2" t="s">
        <v>4</v>
      </c>
      <c r="E154" s="2">
        <v>450</v>
      </c>
      <c r="F154" s="53">
        <v>0</v>
      </c>
      <c r="G154" s="43">
        <f t="shared" si="4"/>
        <v>0</v>
      </c>
      <c r="H154" s="52"/>
      <c r="I154" s="52"/>
    </row>
    <row r="155" spans="2:9" ht="75" x14ac:dyDescent="0.25">
      <c r="B155" s="2" t="s">
        <v>270</v>
      </c>
      <c r="C155" s="52" t="s">
        <v>411</v>
      </c>
      <c r="D155" s="2" t="s">
        <v>4</v>
      </c>
      <c r="E155" s="2">
        <v>15</v>
      </c>
      <c r="F155" s="53">
        <v>0</v>
      </c>
      <c r="G155" s="43">
        <f t="shared" si="4"/>
        <v>0</v>
      </c>
      <c r="H155" s="52"/>
      <c r="I155" s="52"/>
    </row>
    <row r="156" spans="2:9" ht="104.25" x14ac:dyDescent="0.25">
      <c r="B156" s="2" t="s">
        <v>271</v>
      </c>
      <c r="C156" s="52" t="s">
        <v>412</v>
      </c>
      <c r="D156" s="2" t="s">
        <v>4</v>
      </c>
      <c r="E156" s="2">
        <v>1200</v>
      </c>
      <c r="F156" s="53">
        <v>0</v>
      </c>
      <c r="G156" s="43">
        <f t="shared" si="4"/>
        <v>0</v>
      </c>
      <c r="H156" s="52"/>
      <c r="I156" s="52"/>
    </row>
    <row r="157" spans="2:9" x14ac:dyDescent="0.25">
      <c r="B157" s="90" t="s">
        <v>334</v>
      </c>
      <c r="C157" s="91"/>
      <c r="D157" s="91"/>
      <c r="E157" s="91"/>
      <c r="F157" s="91"/>
      <c r="G157" s="66">
        <f>SUM(G151:G156)</f>
        <v>0</v>
      </c>
      <c r="H157" s="48"/>
      <c r="I157" s="48"/>
    </row>
    <row r="158" spans="2:9" x14ac:dyDescent="0.25">
      <c r="B158" s="87" t="s">
        <v>331</v>
      </c>
      <c r="C158" s="87"/>
      <c r="D158" s="87"/>
      <c r="E158" s="63">
        <v>5</v>
      </c>
      <c r="F158" s="24" t="s">
        <v>330</v>
      </c>
      <c r="G158" s="66">
        <f>G157/100*E158</f>
        <v>0</v>
      </c>
      <c r="H158" s="48"/>
      <c r="I158" s="48"/>
    </row>
    <row r="159" spans="2:9" x14ac:dyDescent="0.25">
      <c r="B159" s="87" t="s">
        <v>335</v>
      </c>
      <c r="C159" s="87"/>
      <c r="D159" s="87"/>
      <c r="E159" s="87"/>
      <c r="F159" s="87"/>
      <c r="G159" s="66">
        <f>G157+G158</f>
        <v>0</v>
      </c>
      <c r="H159" s="48"/>
      <c r="I159" s="48"/>
    </row>
    <row r="160" spans="2:9" x14ac:dyDescent="0.25">
      <c r="B160" s="111"/>
      <c r="C160" s="112"/>
      <c r="D160" s="112"/>
      <c r="E160" s="112"/>
      <c r="F160" s="112"/>
      <c r="G160" s="112"/>
      <c r="H160" s="112"/>
      <c r="I160" s="112"/>
    </row>
    <row r="161" spans="2:9" ht="15.75" x14ac:dyDescent="0.25">
      <c r="B161" s="147" t="s">
        <v>272</v>
      </c>
      <c r="C161" s="148"/>
      <c r="D161" s="148"/>
      <c r="E161" s="148"/>
      <c r="F161" s="148"/>
      <c r="G161" s="148"/>
      <c r="H161" s="148"/>
      <c r="I161" s="148"/>
    </row>
    <row r="162" spans="2:9" ht="105" x14ac:dyDescent="0.25">
      <c r="B162" s="2" t="s">
        <v>273</v>
      </c>
      <c r="C162" s="52" t="s">
        <v>413</v>
      </c>
      <c r="D162" s="2" t="s">
        <v>4</v>
      </c>
      <c r="E162" s="2">
        <v>300</v>
      </c>
      <c r="F162" s="53">
        <v>0</v>
      </c>
      <c r="G162" s="43">
        <f t="shared" ref="G162:G167" si="5">E162*F162</f>
        <v>0</v>
      </c>
      <c r="H162" s="52"/>
      <c r="I162" s="52"/>
    </row>
    <row r="163" spans="2:9" ht="90" x14ac:dyDescent="0.25">
      <c r="B163" s="2" t="s">
        <v>274</v>
      </c>
      <c r="C163" s="52" t="s">
        <v>414</v>
      </c>
      <c r="D163" s="2" t="s">
        <v>4</v>
      </c>
      <c r="E163" s="2">
        <v>200</v>
      </c>
      <c r="F163" s="53">
        <v>0</v>
      </c>
      <c r="G163" s="43">
        <f t="shared" si="5"/>
        <v>0</v>
      </c>
      <c r="H163" s="52"/>
      <c r="I163" s="52"/>
    </row>
    <row r="164" spans="2:9" ht="105" x14ac:dyDescent="0.25">
      <c r="B164" s="2" t="s">
        <v>275</v>
      </c>
      <c r="C164" s="52" t="s">
        <v>415</v>
      </c>
      <c r="D164" s="2" t="s">
        <v>4</v>
      </c>
      <c r="E164" s="2">
        <v>100</v>
      </c>
      <c r="F164" s="53">
        <v>0</v>
      </c>
      <c r="G164" s="43">
        <f t="shared" si="5"/>
        <v>0</v>
      </c>
      <c r="H164" s="52"/>
      <c r="I164" s="52"/>
    </row>
    <row r="165" spans="2:9" ht="30" x14ac:dyDescent="0.25">
      <c r="B165" s="2" t="s">
        <v>276</v>
      </c>
      <c r="C165" s="52" t="s">
        <v>416</v>
      </c>
      <c r="D165" s="2" t="s">
        <v>4</v>
      </c>
      <c r="E165" s="2">
        <v>10</v>
      </c>
      <c r="F165" s="53">
        <v>0</v>
      </c>
      <c r="G165" s="43">
        <f t="shared" si="5"/>
        <v>0</v>
      </c>
      <c r="H165" s="52"/>
      <c r="I165" s="52"/>
    </row>
    <row r="166" spans="2:9" ht="75" x14ac:dyDescent="0.25">
      <c r="B166" s="2" t="s">
        <v>277</v>
      </c>
      <c r="C166" s="52" t="s">
        <v>417</v>
      </c>
      <c r="D166" s="2" t="s">
        <v>4</v>
      </c>
      <c r="E166" s="2">
        <v>10</v>
      </c>
      <c r="F166" s="53">
        <v>0</v>
      </c>
      <c r="G166" s="43">
        <f t="shared" si="5"/>
        <v>0</v>
      </c>
      <c r="H166" s="52"/>
      <c r="I166" s="52"/>
    </row>
    <row r="167" spans="2:9" ht="135" x14ac:dyDescent="0.25">
      <c r="B167" s="2" t="s">
        <v>278</v>
      </c>
      <c r="C167" s="52" t="s">
        <v>418</v>
      </c>
      <c r="D167" s="2" t="s">
        <v>4</v>
      </c>
      <c r="E167" s="2">
        <v>100</v>
      </c>
      <c r="F167" s="53">
        <v>0</v>
      </c>
      <c r="G167" s="43">
        <f t="shared" si="5"/>
        <v>0</v>
      </c>
      <c r="H167" s="52"/>
      <c r="I167" s="52"/>
    </row>
    <row r="168" spans="2:9" x14ac:dyDescent="0.25">
      <c r="B168" s="90" t="s">
        <v>425</v>
      </c>
      <c r="C168" s="91"/>
      <c r="D168" s="91"/>
      <c r="E168" s="91"/>
      <c r="F168" s="91"/>
      <c r="G168" s="66">
        <f>SUM(G162+G163+G164+G166+G167)</f>
        <v>0</v>
      </c>
      <c r="H168" s="48"/>
      <c r="I168" s="48"/>
    </row>
    <row r="169" spans="2:9" x14ac:dyDescent="0.25">
      <c r="B169" s="90" t="s">
        <v>426</v>
      </c>
      <c r="C169" s="91"/>
      <c r="D169" s="91"/>
      <c r="E169" s="91"/>
      <c r="F169" s="91"/>
      <c r="G169" s="66">
        <f>G165</f>
        <v>0</v>
      </c>
      <c r="H169" s="48"/>
      <c r="I169" s="48"/>
    </row>
    <row r="170" spans="2:9" ht="15" customHeight="1" x14ac:dyDescent="0.25">
      <c r="B170" s="87" t="s">
        <v>331</v>
      </c>
      <c r="C170" s="87"/>
      <c r="D170" s="87"/>
      <c r="E170" s="63">
        <v>5</v>
      </c>
      <c r="F170" s="24" t="s">
        <v>330</v>
      </c>
      <c r="G170" s="66">
        <f>G168/100*E170</f>
        <v>0</v>
      </c>
      <c r="H170" s="48"/>
      <c r="I170" s="48"/>
    </row>
    <row r="171" spans="2:9" x14ac:dyDescent="0.25">
      <c r="B171" s="87" t="s">
        <v>430</v>
      </c>
      <c r="C171" s="87"/>
      <c r="D171" s="87"/>
      <c r="E171" s="63">
        <v>21</v>
      </c>
      <c r="F171" s="24" t="s">
        <v>330</v>
      </c>
      <c r="G171" s="66">
        <f>G169/100*E171</f>
        <v>0</v>
      </c>
      <c r="H171" s="48"/>
      <c r="I171" s="48"/>
    </row>
    <row r="172" spans="2:9" x14ac:dyDescent="0.25">
      <c r="B172" s="87" t="s">
        <v>427</v>
      </c>
      <c r="C172" s="87"/>
      <c r="D172" s="87"/>
      <c r="E172" s="87"/>
      <c r="F172" s="87"/>
      <c r="G172" s="66">
        <f>G168+G170</f>
        <v>0</v>
      </c>
      <c r="H172" s="48"/>
      <c r="I172" s="48"/>
    </row>
    <row r="173" spans="2:9" x14ac:dyDescent="0.25">
      <c r="B173" s="87" t="s">
        <v>428</v>
      </c>
      <c r="C173" s="87"/>
      <c r="D173" s="87"/>
      <c r="E173" s="87"/>
      <c r="F173" s="87"/>
      <c r="G173" s="66">
        <f>G169+G171</f>
        <v>0</v>
      </c>
      <c r="H173" s="48"/>
      <c r="I173" s="48"/>
    </row>
    <row r="174" spans="2:9" x14ac:dyDescent="0.25">
      <c r="B174" s="87" t="s">
        <v>429</v>
      </c>
      <c r="C174" s="87"/>
      <c r="D174" s="87"/>
      <c r="E174" s="87"/>
      <c r="F174" s="87"/>
      <c r="G174" s="66">
        <f>SUM(G172+G173)</f>
        <v>0</v>
      </c>
      <c r="H174" s="48"/>
      <c r="I174" s="48"/>
    </row>
    <row r="175" spans="2:9" ht="43.5" customHeight="1" x14ac:dyDescent="0.25"/>
    <row r="176" spans="2:9" ht="51.75" customHeight="1" x14ac:dyDescent="0.25">
      <c r="B176" s="164" t="s">
        <v>338</v>
      </c>
      <c r="C176" s="164"/>
      <c r="D176" s="164"/>
      <c r="E176" s="164"/>
      <c r="F176" s="164"/>
      <c r="G176" s="164"/>
      <c r="H176" s="164"/>
      <c r="I176" s="164"/>
    </row>
    <row r="177" spans="2:9" ht="15.75" x14ac:dyDescent="0.25">
      <c r="B177" s="164" t="s">
        <v>339</v>
      </c>
      <c r="C177" s="164"/>
      <c r="D177" s="164"/>
      <c r="E177" s="164"/>
      <c r="F177" s="164"/>
      <c r="G177" s="164"/>
      <c r="H177" s="164"/>
      <c r="I177" s="164"/>
    </row>
    <row r="178" spans="2:9" ht="99.75" customHeight="1" x14ac:dyDescent="0.25">
      <c r="B178" s="118" t="s">
        <v>340</v>
      </c>
      <c r="C178" s="118"/>
      <c r="D178" s="118"/>
      <c r="E178" s="118"/>
      <c r="F178" s="118"/>
      <c r="G178" s="118"/>
      <c r="H178" s="118"/>
      <c r="I178" s="118"/>
    </row>
    <row r="179" spans="2:9" ht="15.75" x14ac:dyDescent="0.25">
      <c r="B179" s="118" t="s">
        <v>341</v>
      </c>
      <c r="C179" s="118"/>
      <c r="D179" s="118"/>
      <c r="E179" s="118"/>
      <c r="F179" s="118"/>
      <c r="G179" s="118"/>
      <c r="H179" s="118"/>
      <c r="I179" s="118"/>
    </row>
    <row r="180" spans="2:9" x14ac:dyDescent="0.25">
      <c r="B180" s="29"/>
      <c r="C180" s="48"/>
      <c r="D180" s="29"/>
      <c r="E180" s="29"/>
      <c r="F180" s="29"/>
      <c r="G180" s="29"/>
      <c r="H180" s="48"/>
      <c r="I180" s="48"/>
    </row>
  </sheetData>
  <sheetProtection algorithmName="SHA-512" hashValue="rUR7LuPIjr5DR2MR2mFDqsPFomDIS+VIOJy/zpcTMUa4vwwduCEFjcKEj590KiMcu9B1yumuMYFrfWRryhZAfQ==" saltValue="GNYCnKr6AlIoRxb6rowUXA==" spinCount="100000" sheet="1" formatCells="0" formatColumns="0" formatRows="0"/>
  <mergeCells count="103">
    <mergeCell ref="B174:F174"/>
    <mergeCell ref="B178:I178"/>
    <mergeCell ref="B179:I179"/>
    <mergeCell ref="B149:I149"/>
    <mergeCell ref="B147:D147"/>
    <mergeCell ref="B148:F148"/>
    <mergeCell ref="B176:I176"/>
    <mergeCell ref="B177:I177"/>
    <mergeCell ref="B160:I160"/>
    <mergeCell ref="B158:D158"/>
    <mergeCell ref="B159:F159"/>
    <mergeCell ref="B170:D170"/>
    <mergeCell ref="B172:F172"/>
    <mergeCell ref="B150:I150"/>
    <mergeCell ref="B169:F169"/>
    <mergeCell ref="B171:D171"/>
    <mergeCell ref="B173:F173"/>
    <mergeCell ref="B168:F168"/>
    <mergeCell ref="B125:I125"/>
    <mergeCell ref="B123:D123"/>
    <mergeCell ref="B124:F124"/>
    <mergeCell ref="B121:I121"/>
    <mergeCell ref="B108:D108"/>
    <mergeCell ref="B109:F109"/>
    <mergeCell ref="B110:I110"/>
    <mergeCell ref="B115:I115"/>
    <mergeCell ref="B113:D113"/>
    <mergeCell ref="B114:F114"/>
    <mergeCell ref="B116:I116"/>
    <mergeCell ref="B64:F64"/>
    <mergeCell ref="B87:D87"/>
    <mergeCell ref="B88:F88"/>
    <mergeCell ref="B86:F86"/>
    <mergeCell ref="B93:F93"/>
    <mergeCell ref="B102:F102"/>
    <mergeCell ref="B118:D118"/>
    <mergeCell ref="B119:F119"/>
    <mergeCell ref="B120:I120"/>
    <mergeCell ref="B140:I140"/>
    <mergeCell ref="B138:D138"/>
    <mergeCell ref="B139:F139"/>
    <mergeCell ref="B43:D43"/>
    <mergeCell ref="B28:I28"/>
    <mergeCell ref="B41:I41"/>
    <mergeCell ref="B44:F44"/>
    <mergeCell ref="B45:I45"/>
    <mergeCell ref="B50:D50"/>
    <mergeCell ref="B51:F51"/>
    <mergeCell ref="B52:I52"/>
    <mergeCell ref="B46:I46"/>
    <mergeCell ref="B40:I40"/>
    <mergeCell ref="B38:D38"/>
    <mergeCell ref="B39:F39"/>
    <mergeCell ref="B89:I89"/>
    <mergeCell ref="B96:I96"/>
    <mergeCell ref="B94:D94"/>
    <mergeCell ref="B95:F95"/>
    <mergeCell ref="B105:I105"/>
    <mergeCell ref="B103:D103"/>
    <mergeCell ref="B104:F104"/>
    <mergeCell ref="B65:I65"/>
    <mergeCell ref="B63:D63"/>
    <mergeCell ref="B8:F8"/>
    <mergeCell ref="B16:F16"/>
    <mergeCell ref="B24:F24"/>
    <mergeCell ref="B5:I5"/>
    <mergeCell ref="B12:I12"/>
    <mergeCell ref="B20:I20"/>
    <mergeCell ref="B19:I19"/>
    <mergeCell ref="B37:F37"/>
    <mergeCell ref="B49:F49"/>
    <mergeCell ref="B25:D25"/>
    <mergeCell ref="B26:F26"/>
    <mergeCell ref="B27:I27"/>
    <mergeCell ref="B9:D9"/>
    <mergeCell ref="B10:F10"/>
    <mergeCell ref="B11:I11"/>
    <mergeCell ref="B17:D17"/>
    <mergeCell ref="B18:F18"/>
    <mergeCell ref="B146:F146"/>
    <mergeCell ref="B157:F157"/>
    <mergeCell ref="B66:I66"/>
    <mergeCell ref="B90:I90"/>
    <mergeCell ref="B97:I97"/>
    <mergeCell ref="B106:I106"/>
    <mergeCell ref="B111:I111"/>
    <mergeCell ref="B161:I161"/>
    <mergeCell ref="B53:I53"/>
    <mergeCell ref="B61:I61"/>
    <mergeCell ref="B58:D58"/>
    <mergeCell ref="B59:F59"/>
    <mergeCell ref="B60:I60"/>
    <mergeCell ref="B57:F57"/>
    <mergeCell ref="B126:I126"/>
    <mergeCell ref="B131:I131"/>
    <mergeCell ref="B136:I136"/>
    <mergeCell ref="B141:I141"/>
    <mergeCell ref="B130:I130"/>
    <mergeCell ref="B128:D128"/>
    <mergeCell ref="B129:F129"/>
    <mergeCell ref="B133:D133"/>
    <mergeCell ref="B134:F134"/>
    <mergeCell ref="B135:I135"/>
  </mergeCells>
  <pageMargins left="0.11811023622047245" right="0.11811023622047245"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A0F80-259F-44E2-980D-70B8F62CC953}">
  <dimension ref="B3:I41"/>
  <sheetViews>
    <sheetView workbookViewId="0">
      <selection activeCell="I36" sqref="I36"/>
    </sheetView>
  </sheetViews>
  <sheetFormatPr defaultRowHeight="15" x14ac:dyDescent="0.25"/>
  <cols>
    <col min="1" max="1" width="0.28515625" customWidth="1"/>
    <col min="2" max="2" width="8.5703125" customWidth="1"/>
    <col min="3" max="3" width="32.28515625" customWidth="1"/>
    <col min="4" max="4" width="17.5703125" customWidth="1"/>
    <col min="5" max="5" width="19.42578125" customWidth="1"/>
    <col min="6" max="6" width="28.42578125" customWidth="1"/>
  </cols>
  <sheetData>
    <row r="3" spans="2:9" ht="40.5" customHeight="1" x14ac:dyDescent="0.25">
      <c r="B3" s="166" t="s">
        <v>289</v>
      </c>
      <c r="C3" s="166"/>
      <c r="D3" s="166"/>
      <c r="E3" s="166"/>
      <c r="F3" s="166"/>
      <c r="G3" s="166"/>
      <c r="H3" s="166"/>
      <c r="I3" s="166"/>
    </row>
    <row r="4" spans="2:9" ht="68.25" customHeight="1" x14ac:dyDescent="0.25">
      <c r="B4" s="18" t="s">
        <v>290</v>
      </c>
      <c r="C4" s="19" t="s">
        <v>295</v>
      </c>
      <c r="D4" s="18" t="s">
        <v>291</v>
      </c>
      <c r="E4" s="19" t="s">
        <v>292</v>
      </c>
      <c r="F4" s="19" t="s">
        <v>293</v>
      </c>
      <c r="G4" s="8"/>
      <c r="H4" s="8"/>
      <c r="I4" s="8"/>
    </row>
    <row r="5" spans="2:9" ht="15.75" x14ac:dyDescent="0.25">
      <c r="B5" s="79"/>
      <c r="C5" s="79"/>
      <c r="D5" s="79"/>
      <c r="E5" s="79"/>
      <c r="F5" s="79"/>
      <c r="G5" s="80"/>
      <c r="H5" s="80"/>
      <c r="I5" s="8"/>
    </row>
    <row r="6" spans="2:9" ht="15.75" x14ac:dyDescent="0.25">
      <c r="B6" s="79"/>
      <c r="C6" s="79"/>
      <c r="D6" s="79"/>
      <c r="E6" s="79"/>
      <c r="F6" s="79"/>
      <c r="G6" s="80"/>
      <c r="H6" s="80"/>
      <c r="I6" s="8"/>
    </row>
    <row r="7" spans="2:9" ht="15.75" x14ac:dyDescent="0.25">
      <c r="B7" s="79"/>
      <c r="C7" s="79"/>
      <c r="D7" s="79"/>
      <c r="E7" s="79"/>
      <c r="F7" s="79"/>
      <c r="G7" s="80"/>
      <c r="H7" s="80"/>
      <c r="I7" s="8"/>
    </row>
    <row r="8" spans="2:9" ht="15.75" x14ac:dyDescent="0.25">
      <c r="B8" s="167" t="s">
        <v>294</v>
      </c>
      <c r="C8" s="167"/>
      <c r="D8" s="167"/>
      <c r="E8" s="167"/>
      <c r="F8" s="79"/>
      <c r="G8" s="80"/>
      <c r="H8" s="80"/>
      <c r="I8" s="8"/>
    </row>
    <row r="9" spans="2:9" ht="15.75" x14ac:dyDescent="0.25">
      <c r="B9" s="80"/>
      <c r="C9" s="80"/>
      <c r="D9" s="80"/>
      <c r="E9" s="80"/>
      <c r="F9" s="80"/>
      <c r="G9" s="80"/>
      <c r="H9" s="80"/>
      <c r="I9" s="8"/>
    </row>
    <row r="10" spans="2:9" ht="49.5" customHeight="1" x14ac:dyDescent="0.25">
      <c r="B10" s="168" t="s">
        <v>296</v>
      </c>
      <c r="C10" s="168"/>
      <c r="D10" s="168"/>
      <c r="E10" s="168"/>
      <c r="F10" s="168"/>
      <c r="G10" s="80"/>
      <c r="H10" s="80"/>
      <c r="I10" s="8"/>
    </row>
    <row r="11" spans="2:9" ht="15.75" x14ac:dyDescent="0.25">
      <c r="B11" s="80"/>
      <c r="C11" s="80"/>
      <c r="D11" s="80"/>
      <c r="E11" s="80"/>
      <c r="F11" s="80"/>
      <c r="G11" s="80"/>
      <c r="H11" s="80"/>
      <c r="I11" s="8"/>
    </row>
    <row r="12" spans="2:9" ht="15.75" x14ac:dyDescent="0.25">
      <c r="B12" s="80"/>
      <c r="C12" s="80"/>
      <c r="D12" s="80"/>
      <c r="E12" s="80"/>
      <c r="F12" s="80"/>
      <c r="G12" s="80"/>
      <c r="H12" s="80"/>
      <c r="I12" s="8"/>
    </row>
    <row r="13" spans="2:9" ht="15.75" x14ac:dyDescent="0.25">
      <c r="B13" s="169" t="s">
        <v>299</v>
      </c>
      <c r="C13" s="169"/>
      <c r="D13" s="169"/>
      <c r="E13" s="169"/>
      <c r="F13" s="169"/>
      <c r="G13" s="80"/>
      <c r="H13" s="80"/>
      <c r="I13" s="8"/>
    </row>
    <row r="14" spans="2:9" ht="15.75" x14ac:dyDescent="0.25">
      <c r="B14" s="169"/>
      <c r="C14" s="169"/>
      <c r="D14" s="169"/>
      <c r="E14" s="169"/>
      <c r="F14" s="169"/>
      <c r="G14" s="80"/>
      <c r="H14" s="80"/>
      <c r="I14" s="8"/>
    </row>
    <row r="15" spans="2:9" ht="66.75" customHeight="1" x14ac:dyDescent="0.25">
      <c r="B15" s="81" t="s">
        <v>290</v>
      </c>
      <c r="C15" s="81" t="s">
        <v>297</v>
      </c>
      <c r="D15" s="170" t="s">
        <v>298</v>
      </c>
      <c r="E15" s="170"/>
      <c r="F15" s="170"/>
      <c r="G15" s="80"/>
      <c r="H15" s="80"/>
      <c r="I15" s="8"/>
    </row>
    <row r="16" spans="2:9" ht="15.75" x14ac:dyDescent="0.25">
      <c r="B16" s="79"/>
      <c r="C16" s="79"/>
      <c r="D16" s="165"/>
      <c r="E16" s="165"/>
      <c r="F16" s="165"/>
      <c r="G16" s="80"/>
      <c r="H16" s="80"/>
      <c r="I16" s="8"/>
    </row>
    <row r="17" spans="2:9" ht="15.75" x14ac:dyDescent="0.25">
      <c r="B17" s="79"/>
      <c r="C17" s="79"/>
      <c r="D17" s="172"/>
      <c r="E17" s="172"/>
      <c r="F17" s="172"/>
      <c r="G17" s="80"/>
      <c r="H17" s="80"/>
      <c r="I17" s="8"/>
    </row>
    <row r="18" spans="2:9" ht="15.75" x14ac:dyDescent="0.25">
      <c r="B18" s="79"/>
      <c r="C18" s="79"/>
      <c r="D18" s="172"/>
      <c r="E18" s="172"/>
      <c r="F18" s="172"/>
      <c r="G18" s="80"/>
      <c r="H18" s="80"/>
      <c r="I18" s="8"/>
    </row>
    <row r="19" spans="2:9" ht="50.25" customHeight="1" x14ac:dyDescent="0.25">
      <c r="B19" s="171" t="s">
        <v>300</v>
      </c>
      <c r="C19" s="171"/>
      <c r="D19" s="171"/>
      <c r="E19" s="171"/>
      <c r="F19" s="171"/>
      <c r="G19" s="80"/>
      <c r="H19" s="80"/>
      <c r="I19" s="8"/>
    </row>
    <row r="20" spans="2:9" ht="15.75" x14ac:dyDescent="0.25">
      <c r="B20" s="80"/>
      <c r="C20" s="80"/>
      <c r="D20" s="80"/>
      <c r="E20" s="80"/>
      <c r="F20" s="80"/>
      <c r="G20" s="80"/>
      <c r="H20" s="80"/>
      <c r="I20" s="8"/>
    </row>
    <row r="21" spans="2:9" ht="15.75" x14ac:dyDescent="0.25">
      <c r="B21" s="80"/>
      <c r="C21" s="80"/>
      <c r="D21" s="80"/>
      <c r="E21" s="80"/>
      <c r="F21" s="80"/>
      <c r="G21" s="80"/>
      <c r="H21" s="80"/>
      <c r="I21" s="8"/>
    </row>
    <row r="22" spans="2:9" ht="15.75" x14ac:dyDescent="0.25">
      <c r="B22" s="169" t="s">
        <v>302</v>
      </c>
      <c r="C22" s="169"/>
      <c r="D22" s="169"/>
      <c r="E22" s="169"/>
      <c r="F22" s="169"/>
      <c r="G22" s="80"/>
      <c r="H22" s="80"/>
      <c r="I22" s="8"/>
    </row>
    <row r="23" spans="2:9" ht="47.25" x14ac:dyDescent="0.25">
      <c r="B23" s="81" t="s">
        <v>290</v>
      </c>
      <c r="C23" s="170" t="s">
        <v>303</v>
      </c>
      <c r="D23" s="170"/>
      <c r="E23" s="170"/>
      <c r="F23" s="81" t="s">
        <v>304</v>
      </c>
      <c r="G23" s="170" t="s">
        <v>305</v>
      </c>
      <c r="H23" s="170"/>
      <c r="I23" s="8"/>
    </row>
    <row r="24" spans="2:9" ht="34.5" customHeight="1" x14ac:dyDescent="0.25">
      <c r="B24" s="79" t="s">
        <v>306</v>
      </c>
      <c r="C24" s="173" t="s">
        <v>307</v>
      </c>
      <c r="D24" s="173"/>
      <c r="E24" s="173"/>
      <c r="F24" s="79"/>
      <c r="G24" s="172"/>
      <c r="H24" s="172"/>
      <c r="I24" s="8"/>
    </row>
    <row r="25" spans="2:9" ht="35.25" customHeight="1" x14ac:dyDescent="0.25">
      <c r="B25" s="79" t="s">
        <v>309</v>
      </c>
      <c r="C25" s="173" t="s">
        <v>308</v>
      </c>
      <c r="D25" s="173"/>
      <c r="E25" s="173"/>
      <c r="F25" s="79"/>
      <c r="G25" s="172"/>
      <c r="H25" s="172"/>
      <c r="I25" s="8"/>
    </row>
    <row r="26" spans="2:9" ht="36.75" customHeight="1" x14ac:dyDescent="0.25">
      <c r="B26" s="79" t="s">
        <v>310</v>
      </c>
      <c r="C26" s="173" t="s">
        <v>312</v>
      </c>
      <c r="D26" s="173"/>
      <c r="E26" s="173"/>
      <c r="F26" s="79"/>
      <c r="G26" s="172"/>
      <c r="H26" s="172"/>
      <c r="I26" s="8"/>
    </row>
    <row r="27" spans="2:9" ht="35.25" customHeight="1" x14ac:dyDescent="0.25">
      <c r="B27" s="79" t="s">
        <v>311</v>
      </c>
      <c r="C27" s="173" t="s">
        <v>329</v>
      </c>
      <c r="D27" s="173"/>
      <c r="E27" s="173"/>
      <c r="F27" s="79"/>
      <c r="G27" s="172"/>
      <c r="H27" s="172"/>
      <c r="I27" s="8"/>
    </row>
    <row r="28" spans="2:9" ht="15.75" x14ac:dyDescent="0.25">
      <c r="B28" s="79" t="s">
        <v>313</v>
      </c>
      <c r="C28" s="173" t="s">
        <v>314</v>
      </c>
      <c r="D28" s="173"/>
      <c r="E28" s="173"/>
      <c r="F28" s="79"/>
      <c r="G28" s="172"/>
      <c r="H28" s="172"/>
      <c r="I28" s="8"/>
    </row>
    <row r="29" spans="2:9" ht="15.75" x14ac:dyDescent="0.25">
      <c r="B29" s="79" t="s">
        <v>315</v>
      </c>
      <c r="C29" s="173" t="s">
        <v>316</v>
      </c>
      <c r="D29" s="173"/>
      <c r="E29" s="173"/>
      <c r="F29" s="79"/>
      <c r="G29" s="172"/>
      <c r="H29" s="172"/>
      <c r="I29" s="8"/>
    </row>
    <row r="30" spans="2:9" ht="5.45" customHeight="1" x14ac:dyDescent="0.25">
      <c r="B30" s="80"/>
      <c r="C30" s="80"/>
      <c r="D30" s="80"/>
      <c r="E30" s="80"/>
      <c r="F30" s="80"/>
      <c r="G30" s="80"/>
      <c r="H30" s="80"/>
      <c r="I30" s="8"/>
    </row>
    <row r="31" spans="2:9" ht="15.75" x14ac:dyDescent="0.25">
      <c r="B31" s="169" t="s">
        <v>317</v>
      </c>
      <c r="C31" s="169"/>
      <c r="D31" s="169"/>
      <c r="E31" s="169"/>
      <c r="F31" s="169"/>
      <c r="G31" s="169"/>
      <c r="H31" s="169"/>
      <c r="I31" s="8"/>
    </row>
    <row r="32" spans="2:9" ht="6.6" hidden="1" customHeight="1" x14ac:dyDescent="0.25">
      <c r="B32" s="169"/>
      <c r="C32" s="169"/>
      <c r="D32" s="169"/>
      <c r="E32" s="169"/>
      <c r="F32" s="169"/>
      <c r="G32" s="169"/>
      <c r="H32" s="169"/>
    </row>
    <row r="33" spans="2:8" ht="93" customHeight="1" x14ac:dyDescent="0.25">
      <c r="B33" s="169"/>
      <c r="C33" s="169"/>
      <c r="D33" s="169"/>
      <c r="E33" s="169"/>
      <c r="F33" s="169"/>
      <c r="G33" s="169"/>
      <c r="H33" s="169"/>
    </row>
    <row r="34" spans="2:8" x14ac:dyDescent="0.25">
      <c r="B34" s="82"/>
      <c r="C34" s="82"/>
      <c r="D34" s="82"/>
      <c r="E34" s="82"/>
      <c r="F34" s="82"/>
      <c r="G34" s="82"/>
      <c r="H34" s="82"/>
    </row>
    <row r="35" spans="2:8" x14ac:dyDescent="0.25">
      <c r="B35" s="82"/>
      <c r="C35" s="82"/>
      <c r="D35" s="82"/>
      <c r="E35" s="82"/>
      <c r="F35" s="82"/>
      <c r="G35" s="82"/>
      <c r="H35" s="82"/>
    </row>
    <row r="36" spans="2:8" x14ac:dyDescent="0.25">
      <c r="B36" s="82"/>
      <c r="C36" s="83"/>
      <c r="D36" s="83"/>
      <c r="E36" s="83"/>
      <c r="F36" s="82"/>
      <c r="G36" s="82"/>
      <c r="H36" s="82"/>
    </row>
    <row r="37" spans="2:8" x14ac:dyDescent="0.25">
      <c r="B37" s="82"/>
      <c r="C37" s="176" t="s">
        <v>319</v>
      </c>
      <c r="D37" s="176"/>
      <c r="E37" s="176"/>
      <c r="F37" s="175"/>
      <c r="G37" s="175"/>
      <c r="H37" s="82"/>
    </row>
    <row r="38" spans="2:8" x14ac:dyDescent="0.25">
      <c r="B38" s="82"/>
      <c r="C38" s="176" t="s">
        <v>318</v>
      </c>
      <c r="D38" s="176"/>
      <c r="E38" s="176"/>
      <c r="F38" s="175"/>
      <c r="G38" s="175"/>
      <c r="H38" s="82"/>
    </row>
    <row r="39" spans="2:8" x14ac:dyDescent="0.25">
      <c r="B39" s="82"/>
      <c r="C39" s="174" t="s">
        <v>320</v>
      </c>
      <c r="D39" s="174"/>
      <c r="E39" s="174"/>
      <c r="F39" s="175"/>
      <c r="G39" s="175"/>
      <c r="H39" s="82"/>
    </row>
    <row r="40" spans="2:8" x14ac:dyDescent="0.25">
      <c r="B40" s="82"/>
      <c r="C40" s="82"/>
      <c r="D40" s="82"/>
      <c r="E40" s="82"/>
      <c r="F40" s="82"/>
      <c r="G40" s="82"/>
      <c r="H40" s="82"/>
    </row>
    <row r="41" spans="2:8" x14ac:dyDescent="0.25">
      <c r="B41" s="82"/>
      <c r="C41" s="82"/>
      <c r="D41" s="82"/>
      <c r="E41" s="82"/>
      <c r="F41" s="82"/>
      <c r="G41" s="82"/>
      <c r="H41" s="82"/>
    </row>
  </sheetData>
  <sheetProtection algorithmName="SHA-512" hashValue="kiq1c7wWLD/Q1bRJXn6807YoXTpEvNVMBNm9AuVeCaWz7WnNW0+WPcZKlua+A0vAOEKTFjDrzoSw/DwPIIMeDw==" saltValue="6UsxKEFp3MSMq/gzmrGOCg==" spinCount="100000" sheet="1" objects="1" scenarios="1" formatCells="0" formatColumns="0" formatRows="0"/>
  <mergeCells count="31">
    <mergeCell ref="C39:E39"/>
    <mergeCell ref="F39:G39"/>
    <mergeCell ref="C27:E27"/>
    <mergeCell ref="G27:H27"/>
    <mergeCell ref="G28:H28"/>
    <mergeCell ref="C28:E28"/>
    <mergeCell ref="C29:E29"/>
    <mergeCell ref="G29:H29"/>
    <mergeCell ref="B31:H33"/>
    <mergeCell ref="C37:E37"/>
    <mergeCell ref="F37:G37"/>
    <mergeCell ref="C38:E38"/>
    <mergeCell ref="F38:G38"/>
    <mergeCell ref="C24:E24"/>
    <mergeCell ref="G24:H24"/>
    <mergeCell ref="C25:E25"/>
    <mergeCell ref="G25:H25"/>
    <mergeCell ref="C26:E26"/>
    <mergeCell ref="G26:H26"/>
    <mergeCell ref="B19:F19"/>
    <mergeCell ref="B22:F22"/>
    <mergeCell ref="C23:E23"/>
    <mergeCell ref="G23:H23"/>
    <mergeCell ref="D17:F17"/>
    <mergeCell ref="D18:F18"/>
    <mergeCell ref="D16:F16"/>
    <mergeCell ref="B3:I3"/>
    <mergeCell ref="B8:E8"/>
    <mergeCell ref="B10:F10"/>
    <mergeCell ref="B13:F14"/>
    <mergeCell ref="D15:F15"/>
  </mergeCells>
  <printOptions horizontalCentered="1"/>
  <pageMargins left="0.31496062992125984" right="0.31496062992125984" top="0.35433070866141736" bottom="0.35433070866141736"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I-XXI </vt:lpstr>
      <vt:lpstr>XXII-XLII</vt:lpstr>
      <vt:lpstr>Subtiekėjai ir priedai</vt:lpstr>
      <vt:lpstr>'Subtiekėjai ir priedai'!_ftn1</vt:lpstr>
      <vt:lpstr>'Subtiekėjai ir priedai'!_ftnref1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dc:creator>
  <cp:lastModifiedBy>Loreta Jatkevičienė</cp:lastModifiedBy>
  <cp:lastPrinted>2026-05-22T07:57:05Z</cp:lastPrinted>
  <dcterms:created xsi:type="dcterms:W3CDTF">2015-06-05T18:19:34Z</dcterms:created>
  <dcterms:modified xsi:type="dcterms:W3CDTF">2026-05-22T08:01:58Z</dcterms:modified>
</cp:coreProperties>
</file>