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kalejimai.sharepoint.com/sites/Viejpirkimskyrius/Bendrai naudojami dokumentai/NUOTOLINIS DARBAS/Ligita/RPP- Vaistai ir vaistinių prekės/Pirkimo dokumentai (pirkimo ID_)/"/>
    </mc:Choice>
  </mc:AlternateContent>
  <xr:revisionPtr revIDLastSave="4" documentId="8_{43D161F7-AB2A-4702-B28B-AF55D783FEE1}" xr6:coauthVersionLast="47" xr6:coauthVersionMax="47" xr10:uidLastSave="{18453A28-3AB4-4447-9334-C3369A547FC4}"/>
  <bookViews>
    <workbookView xWindow="-108" yWindow="-108" windowWidth="23256" windowHeight="12456" xr2:uid="{55D37F5F-EC45-4B9B-BE5F-6C817954BF0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H31" i="1"/>
  <c r="H14" i="1"/>
  <c r="H15" i="1"/>
  <c r="H16" i="1"/>
  <c r="H17" i="1"/>
  <c r="H18" i="1"/>
  <c r="H19" i="1"/>
  <c r="H20" i="1"/>
  <c r="H21" i="1"/>
  <c r="H22" i="1"/>
  <c r="H23" i="1"/>
  <c r="H24" i="1"/>
  <c r="H25" i="1"/>
  <c r="H26" i="1"/>
  <c r="H27" i="1"/>
  <c r="H28" i="1"/>
  <c r="H29" i="1"/>
  <c r="H30" i="1"/>
  <c r="H32" i="1"/>
  <c r="I14" i="1"/>
  <c r="I15" i="1"/>
  <c r="I16" i="1"/>
  <c r="I17" i="1"/>
  <c r="I18" i="1"/>
  <c r="I19" i="1"/>
  <c r="I20" i="1"/>
  <c r="I21" i="1"/>
  <c r="I22" i="1"/>
  <c r="I23" i="1"/>
  <c r="I24" i="1"/>
  <c r="I25" i="1"/>
  <c r="I26" i="1"/>
  <c r="I27" i="1"/>
  <c r="I28" i="1"/>
  <c r="I29" i="1"/>
  <c r="I30" i="1"/>
  <c r="I32" i="1"/>
  <c r="I33" i="1"/>
  <c r="I34" i="1"/>
  <c r="I35" i="1"/>
  <c r="I36" i="1"/>
  <c r="I37" i="1"/>
  <c r="I38" i="1"/>
  <c r="I39" i="1"/>
  <c r="I40" i="1"/>
  <c r="I41" i="1"/>
  <c r="I42" i="1"/>
  <c r="I43" i="1"/>
  <c r="I44" i="1"/>
  <c r="I45" i="1"/>
  <c r="I46" i="1"/>
  <c r="I47" i="1"/>
  <c r="I48" i="1"/>
  <c r="I49" i="1"/>
  <c r="I50" i="1"/>
  <c r="I51" i="1"/>
  <c r="I52" i="1"/>
  <c r="I53" i="1"/>
  <c r="I13" i="1"/>
  <c r="H33" i="1"/>
  <c r="H34" i="1"/>
  <c r="H35" i="1"/>
  <c r="H36" i="1"/>
  <c r="H37" i="1"/>
  <c r="H38" i="1"/>
  <c r="H39" i="1"/>
  <c r="H40" i="1"/>
  <c r="H41" i="1"/>
  <c r="H42" i="1"/>
  <c r="H43" i="1"/>
  <c r="H44" i="1"/>
  <c r="H45" i="1"/>
  <c r="H46" i="1"/>
  <c r="H47" i="1"/>
  <c r="H48" i="1"/>
  <c r="H49" i="1"/>
  <c r="H50" i="1"/>
  <c r="H51" i="1"/>
  <c r="H52" i="1"/>
  <c r="H53" i="1"/>
  <c r="H13" i="1"/>
</calcChain>
</file>

<file path=xl/sharedStrings.xml><?xml version="1.0" encoding="utf-8"?>
<sst xmlns="http://schemas.openxmlformats.org/spreadsheetml/2006/main" count="98" uniqueCount="64">
  <si>
    <t>Mato vnt</t>
  </si>
  <si>
    <t>g</t>
  </si>
  <si>
    <t>ml</t>
  </si>
  <si>
    <t>Karpoms naikinti skystis Bruciaporri 12ml</t>
  </si>
  <si>
    <t>Remo-Wax ausų lašai 10ml</t>
  </si>
  <si>
    <t xml:space="preserve">Ambazonum 10mg  pastilės </t>
  </si>
  <si>
    <t xml:space="preserve">Basalis Clinic kremas </t>
  </si>
  <si>
    <t xml:space="preserve">PVM tarifas </t>
  </si>
  <si>
    <t>Glucosum pulv 75g</t>
  </si>
  <si>
    <t>Alverinum et Simeticonum 60mg/300mg caps</t>
  </si>
  <si>
    <t>Hidrokoloidinis purškiamas gelis žaizdų gydymui su sidabro citratu Argosept tipo ≤ 50g</t>
  </si>
  <si>
    <t xml:space="preserve">Protifar 90 pulv  225g. </t>
  </si>
  <si>
    <t>Cinko oksido tepalas ≤ 40g</t>
  </si>
  <si>
    <t>Ichtiolo balzamas ≤ 40g</t>
  </si>
  <si>
    <t>Rowatinex caps</t>
  </si>
  <si>
    <t>Solifenacinum 5mg tab</t>
  </si>
  <si>
    <t>Sumatriptanum 50mg tab</t>
  </si>
  <si>
    <t>Medetkų kremas (pakuotė nuo 20 iki 50g)</t>
  </si>
  <si>
    <t>Validolum 0,06 tab</t>
  </si>
  <si>
    <t xml:space="preserve">Vitamin A+E caps </t>
  </si>
  <si>
    <t xml:space="preserve">Nutrison  500ml </t>
  </si>
  <si>
    <t xml:space="preserve">Maksimalus vnt. įkainis Eur be PVM, kurio negalima viršyti </t>
  </si>
  <si>
    <t>Suma Eur su PVM/ maksimali sutarties vertė</t>
  </si>
  <si>
    <t>Rinopanteina nosies lašai 30ml</t>
  </si>
  <si>
    <t xml:space="preserve">Dexlanzoprasolum 30mg caps </t>
  </si>
  <si>
    <t xml:space="preserve">Jūros vandens fiziologinis tirpalas, nosies purškalas universalus </t>
  </si>
  <si>
    <t>Epaderm crem</t>
  </si>
  <si>
    <t xml:space="preserve">Aminophyllinum 150mg tab </t>
  </si>
  <si>
    <t>Buspironum 5mg tab</t>
  </si>
  <si>
    <t>Askorbo rūgštis 500mg tab</t>
  </si>
  <si>
    <t>Vaistinio preparato ar vaistinių prekės pavadinimas, stiprumas, farmacinė forma</t>
  </si>
  <si>
    <t>Folio rūgštis  800mcg tab</t>
  </si>
  <si>
    <t>Aktyvinta anglis 250mg tab</t>
  </si>
  <si>
    <t xml:space="preserve">Askorutinas tab </t>
  </si>
  <si>
    <t>Cetizinum 1,5mg tab</t>
  </si>
  <si>
    <t>Clobetasolum 0,5mg/g tepalas</t>
  </si>
  <si>
    <t>Clotrimazol 1% odos tirpalas 15ml</t>
  </si>
  <si>
    <t>Estazolam  2mg tab</t>
  </si>
  <si>
    <t>Ethinylestradiolum et Drospirenonum 0,03mg/3mg tab</t>
  </si>
  <si>
    <t>Hidrogel (pakuotė  15g)</t>
  </si>
  <si>
    <t>Hypromeloza 5mg/1ml  akių lašai 10ml</t>
  </si>
  <si>
    <t>Naproxenum 100mg/g gelis</t>
  </si>
  <si>
    <t>Nicotinum  21mcg/24val transderminis pleistras</t>
  </si>
  <si>
    <t xml:space="preserve">Ocuflash 7mg/ml akių lašai 10ml </t>
  </si>
  <si>
    <t>Potassium iodide 2% akių lašai 10ml</t>
  </si>
  <si>
    <t xml:space="preserve">Terebinthinum et Oleum Therebinthine 12mg/54mg/72mg/g tepalas </t>
  </si>
  <si>
    <t>Vaselinum tepalas (pakuotė nuo 50 iki 100g)</t>
  </si>
  <si>
    <t>VAISTŲ IR VAISTINIŲ PREKIŲ TECHNINĖ SPECIFIKACIJA</t>
  </si>
  <si>
    <t>1. Vaistai  ir vaistinių prekės turi atitikti šiuos reikalavimus:</t>
  </si>
  <si>
    <t xml:space="preserve">1.1. Siūlomi vaistai ir vaistinių prekės privalo būti įrašyti į Lietuvos Respublikos vaistinių preparatų registrą, Bendrijos vaistinių preparatų registrą, Lygiagrečiai importuojamų vaistinių preparatų sąrašą ar Lygiagrečiai platinamų Lietuvos Respublikoje vaistinių preparatų sąrašą. </t>
  </si>
  <si>
    <t xml:space="preserve">2. Maisto papildai privalo būti įtraukti į notifikuotų maisto papildų sąrašą. </t>
  </si>
  <si>
    <r>
      <t>1.2. Jei rinkoje yra vaistų, kurie registruoti Lietuvos Respublikoje, tiekėjai negali siūlyti vardinių vaistų. Vardiniai vaistai</t>
    </r>
    <r>
      <rPr>
        <sz val="12"/>
        <color rgb="FFFF0000"/>
        <rFont val="Times New Roman"/>
        <family val="1"/>
        <charset val="186"/>
      </rPr>
      <t xml:space="preserve"> </t>
    </r>
    <r>
      <rPr>
        <sz val="12"/>
        <rFont val="Times New Roman"/>
        <family val="1"/>
        <charset val="186"/>
      </rPr>
      <t>gali būti siūlomi, jei yra sutrikęs registruotų vaistų tiekimas ir nėra galimybės šį vaistą pakeisti kitu registruotu vaistu. Tiekėjas pasiūlyme turi nurodyti, jog siūlomas vardinis vaistas, kuris registruotas bent vienoje EEE valstybėje arba gamintojo valstybėje.</t>
    </r>
  </si>
  <si>
    <t>kapsulė</t>
  </si>
  <si>
    <t>tabletė</t>
  </si>
  <si>
    <t>pakuotė</t>
  </si>
  <si>
    <t>flakonas</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</si>
  <si>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</si>
  <si>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Benzylii nicotinas et Camphora et Oleum Terebinthinae ung 50g tepalas</t>
  </si>
  <si>
    <t>vnt.</t>
  </si>
  <si>
    <t>Preliminarus poreikis 36 mėnesiams</t>
  </si>
  <si>
    <t>Pirkimo objekto dalis</t>
  </si>
  <si>
    <t>1.3. Vaistų ir vaistinių prekių galiojimo laikas ne trumpesnis kaip 12 mėnesių nuo pristatymo dienos.</t>
  </si>
  <si>
    <t>Pradinės sutarties vertė,  Eur be PVM</t>
  </si>
  <si>
    <t>Konkurso sąlygų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</si>
</sst>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charset val="186"/>
      <scheme val="minor"/>
    </font>
    <font>
      <sz val="9"/>
      <color theme="1"/>
      <name val="Times New Roman"/>
      <family val="2"/>
      <charset val="186"/>
    </font>
    <font>
      <u/>
      <sz val="9"/>
      <color theme="10"/>
      <name val="Times New Roman"/>
      <family val="2"/>
      <charset val="186"/>
    </font>
    <font>
      <sz val="12"/>
      <name val="Times New Roman"/>
      <family val="1"/>
      <charset val="186"/>
    </font>
    <font>
      <sz val="12"/>
      <color theme="1"/>
      <name val="Times New Roman"/>
      <family val="1"/>
      <charset val="186"/>
    </font>
    <font>
      <b/>
      <sz val="12"/>
      <name val="Times New Roman"/>
      <family val="1"/>
      <charset val="186"/>
    </font>
    <font>
      <sz val="12"/>
      <color rgb="FFFF0000"/>
      <name val="Times New Roman"/>
      <family val="1"/>
      <charset val="186"/>
    </font>
    <font>
      <i/>
      <sz val="12"/>
      <name val="Times New Roman"/>
      <family val="1"/>
      <charset val="186"/>
    </font>
    <font>
      <sz val="11"/>
      <name val="Calibri"/>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43">
    <xf numFmtId="0" fontId="0" fillId="0" borderId="0" xfId="0"/>
    <xf numFmtId="0" fontId="3" fillId="0" borderId="1" xfId="0" applyFont="1" applyBorder="1" applyAlignment="1">
      <alignment vertical="top" wrapText="1"/>
    </xf>
    <xf numFmtId="0" fontId="3" fillId="0" borderId="0" xfId="0" applyFont="1"/>
    <xf numFmtId="0" fontId="3" fillId="0" borderId="1" xfId="0" applyFont="1" applyBorder="1" applyAlignment="1">
      <alignment horizontal="center" vertical="top"/>
    </xf>
    <xf numFmtId="0" fontId="3" fillId="0" borderId="1" xfId="1" applyFont="1" applyBorder="1"/>
    <xf numFmtId="9" fontId="3" fillId="0" borderId="1" xfId="1" applyNumberFormat="1" applyFont="1" applyBorder="1" applyAlignment="1">
      <alignment horizontal="center"/>
    </xf>
    <xf numFmtId="0" fontId="3" fillId="0" borderId="1" xfId="1" applyFont="1" applyBorder="1" applyAlignment="1">
      <alignment wrapText="1"/>
    </xf>
    <xf numFmtId="2" fontId="3" fillId="0" borderId="1" xfId="1" applyNumberFormat="1" applyFont="1" applyBorder="1" applyAlignment="1">
      <alignment horizontal="center"/>
    </xf>
    <xf numFmtId="0" fontId="3" fillId="0" borderId="1" xfId="1" applyFont="1" applyBorder="1" applyAlignment="1">
      <alignment vertical="top"/>
    </xf>
    <xf numFmtId="9" fontId="3" fillId="0" borderId="1" xfId="1" applyNumberFormat="1" applyFont="1" applyBorder="1" applyAlignment="1">
      <alignment horizontal="center" vertical="top"/>
    </xf>
    <xf numFmtId="1" fontId="3" fillId="0" borderId="1" xfId="1" applyNumberFormat="1" applyFont="1" applyBorder="1" applyAlignment="1">
      <alignment horizontal="center" vertical="top"/>
    </xf>
    <xf numFmtId="2" fontId="3" fillId="0" borderId="1" xfId="1" applyNumberFormat="1" applyFont="1" applyBorder="1" applyAlignment="1">
      <alignment horizontal="center" vertical="top"/>
    </xf>
    <xf numFmtId="0" fontId="3" fillId="0" borderId="0" xfId="0" applyFont="1" applyAlignment="1">
      <alignment vertical="top"/>
    </xf>
    <xf numFmtId="0" fontId="3" fillId="0" borderId="1" xfId="2" applyFont="1" applyBorder="1"/>
    <xf numFmtId="0" fontId="3" fillId="0" borderId="0" xfId="0" applyFont="1" applyAlignment="1">
      <alignment horizontal="center" vertical="top"/>
    </xf>
    <xf numFmtId="9" fontId="3" fillId="0" borderId="0" xfId="0" applyNumberFormat="1" applyFont="1" applyAlignment="1">
      <alignment horizontal="center"/>
    </xf>
    <xf numFmtId="0" fontId="3" fillId="0" borderId="0" xfId="0" applyFont="1" applyAlignment="1">
      <alignment horizontal="center"/>
    </xf>
    <xf numFmtId="0" fontId="4" fillId="0" borderId="1" xfId="0" applyFont="1" applyBorder="1"/>
    <xf numFmtId="0" fontId="3" fillId="0" borderId="1" xfId="1" applyFont="1" applyBorder="1" applyAlignment="1">
      <alignment horizontal="center" vertical="center" wrapText="1"/>
    </xf>
    <xf numFmtId="9" fontId="3" fillId="0" borderId="1" xfId="1" applyNumberFormat="1" applyFont="1" applyBorder="1" applyAlignment="1">
      <alignment horizontal="center" vertical="center" wrapText="1"/>
    </xf>
    <xf numFmtId="2" fontId="3" fillId="2" borderId="1" xfId="0" applyNumberFormat="1" applyFont="1" applyFill="1" applyBorder="1" applyAlignment="1">
      <alignment horizontal="center" vertical="top" wrapText="1"/>
    </xf>
    <xf numFmtId="2" fontId="5" fillId="0" borderId="0" xfId="0" applyNumberFormat="1" applyFont="1" applyAlignment="1">
      <alignment horizontal="center"/>
    </xf>
    <xf numFmtId="164" fontId="3" fillId="0" borderId="1" xfId="1" applyNumberFormat="1" applyFont="1" applyBorder="1" applyAlignment="1">
      <alignment horizontal="center"/>
    </xf>
    <xf numFmtId="164" fontId="3" fillId="0" borderId="1" xfId="1" applyNumberFormat="1"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center"/>
    </xf>
    <xf numFmtId="0" fontId="4" fillId="0" borderId="0" xfId="0" applyFont="1"/>
    <xf numFmtId="9" fontId="4" fillId="0" borderId="0" xfId="0" applyNumberFormat="1" applyFont="1"/>
    <xf numFmtId="2" fontId="4" fillId="0" borderId="0" xfId="0" applyNumberFormat="1" applyFont="1" applyAlignment="1">
      <alignment horizontal="center" vertical="top"/>
    </xf>
    <xf numFmtId="164" fontId="4" fillId="0" borderId="0" xfId="0" applyNumberFormat="1" applyFont="1"/>
    <xf numFmtId="164" fontId="3" fillId="2" borderId="1" xfId="0" applyNumberFormat="1" applyFont="1" applyFill="1" applyBorder="1" applyAlignment="1">
      <alignment vertical="center" wrapText="1"/>
    </xf>
    <xf numFmtId="164" fontId="3" fillId="0" borderId="0" xfId="0" applyNumberFormat="1" applyFont="1" applyAlignment="1">
      <alignment horizontal="center"/>
    </xf>
    <xf numFmtId="0" fontId="3"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wrapText="1" shrinkToFit="1"/>
    </xf>
    <xf numFmtId="0" fontId="3" fillId="0" borderId="2" xfId="0" applyFont="1" applyBorder="1" applyAlignment="1">
      <alignment horizontal="left" vertical="top" wrapText="1" shrinkToFit="1"/>
    </xf>
    <xf numFmtId="0" fontId="3" fillId="0" borderId="0" xfId="0" applyFont="1" applyAlignment="1">
      <alignment horizontal="center"/>
    </xf>
    <xf numFmtId="0" fontId="0" fillId="0" borderId="0" xfId="0" applyAlignment="1">
      <alignment horizontal="center"/>
    </xf>
  </cellXfs>
  <cellStyles count="3">
    <cellStyle name="Hipersaitas" xfId="2" builtinId="8"/>
    <cellStyle name="Įprastas" xfId="0" builtinId="0"/>
    <cellStyle name="Įprastas 2" xfId="1" xr:uid="{2E166883-46E0-41D9-9E2F-05FCDB1F36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2F62-2B91-453A-894B-07C41CFBF91A}">
  <dimension ref="B1:I60"/>
  <sheetViews>
    <sheetView tabSelected="1" zoomScaleNormal="100" workbookViewId="0">
      <selection activeCell="E1" sqref="E1:I1"/>
    </sheetView>
  </sheetViews>
  <sheetFormatPr defaultColWidth="9.109375" defaultRowHeight="15.6" x14ac:dyDescent="0.3"/>
  <cols>
    <col min="1" max="1" width="9.109375" style="2"/>
    <col min="2" max="2" width="9.109375" style="14"/>
    <col min="3" max="3" width="76.33203125" style="2" customWidth="1"/>
    <col min="4" max="4" width="9.44140625" style="2" customWidth="1"/>
    <col min="5" max="5" width="11.6640625" style="16" customWidth="1"/>
    <col min="6" max="6" width="11.6640625" style="31" customWidth="1"/>
    <col min="7" max="7" width="9.109375" style="15"/>
    <col min="8" max="8" width="10.5546875" style="15" customWidth="1"/>
    <col min="9" max="9" width="10.5546875" style="16" customWidth="1"/>
    <col min="10" max="16384" width="9.109375" style="2"/>
  </cols>
  <sheetData>
    <row r="1" spans="2:9" x14ac:dyDescent="0.3">
      <c r="E1" s="41" t="s">
        <v>63</v>
      </c>
      <c r="F1" s="42"/>
      <c r="G1" s="42"/>
      <c r="H1" s="42"/>
      <c r="I1" s="42"/>
    </row>
    <row r="3" spans="2:9" x14ac:dyDescent="0.3">
      <c r="B3" s="24"/>
      <c r="C3" s="36" t="s">
        <v>47</v>
      </c>
      <c r="D3" s="36"/>
      <c r="E3" s="36"/>
      <c r="F3" s="36"/>
      <c r="G3" s="36"/>
      <c r="H3" s="36"/>
      <c r="I3" s="36"/>
    </row>
    <row r="4" spans="2:9" x14ac:dyDescent="0.3">
      <c r="B4" s="24"/>
      <c r="C4" s="25"/>
      <c r="D4" s="26"/>
      <c r="E4" s="26"/>
      <c r="F4" s="29"/>
      <c r="G4" s="27"/>
      <c r="H4" s="27"/>
      <c r="I4" s="28"/>
    </row>
    <row r="5" spans="2:9" x14ac:dyDescent="0.3">
      <c r="B5" s="37" t="s">
        <v>48</v>
      </c>
      <c r="C5" s="37"/>
      <c r="D5" s="26"/>
      <c r="E5" s="26"/>
      <c r="F5" s="29"/>
      <c r="G5" s="27"/>
      <c r="H5" s="27"/>
      <c r="I5" s="28"/>
    </row>
    <row r="6" spans="2:9" ht="15.75" customHeight="1" x14ac:dyDescent="0.3">
      <c r="B6" s="38" t="s">
        <v>49</v>
      </c>
      <c r="C6" s="38"/>
      <c r="D6" s="38"/>
      <c r="E6" s="38"/>
      <c r="F6" s="38"/>
      <c r="G6" s="38"/>
      <c r="H6" s="38"/>
      <c r="I6" s="38"/>
    </row>
    <row r="7" spans="2:9" ht="19.5" customHeight="1" x14ac:dyDescent="0.3">
      <c r="B7" s="38"/>
      <c r="C7" s="38"/>
      <c r="D7" s="38"/>
      <c r="E7" s="38"/>
      <c r="F7" s="38"/>
      <c r="G7" s="38"/>
      <c r="H7" s="38"/>
      <c r="I7" s="38"/>
    </row>
    <row r="8" spans="2:9" ht="19.5" customHeight="1" x14ac:dyDescent="0.3">
      <c r="B8" s="39" t="s">
        <v>51</v>
      </c>
      <c r="C8" s="39"/>
      <c r="D8" s="39"/>
      <c r="E8" s="39"/>
      <c r="F8" s="39"/>
      <c r="G8" s="39"/>
      <c r="H8" s="39"/>
      <c r="I8" s="39"/>
    </row>
    <row r="9" spans="2:9" ht="29.25" customHeight="1" x14ac:dyDescent="0.3">
      <c r="B9" s="39"/>
      <c r="C9" s="39"/>
      <c r="D9" s="39"/>
      <c r="E9" s="39"/>
      <c r="F9" s="39"/>
      <c r="G9" s="39"/>
      <c r="H9" s="39"/>
      <c r="I9" s="39"/>
    </row>
    <row r="10" spans="2:9" ht="19.5" customHeight="1" x14ac:dyDescent="0.3">
      <c r="B10" s="39" t="s">
        <v>61</v>
      </c>
      <c r="C10" s="39"/>
      <c r="D10" s="39"/>
      <c r="E10" s="39"/>
      <c r="F10" s="39"/>
      <c r="G10" s="39"/>
      <c r="H10" s="39"/>
      <c r="I10" s="39"/>
    </row>
    <row r="11" spans="2:9" ht="16.5" customHeight="1" thickBot="1" x14ac:dyDescent="0.35">
      <c r="B11" s="40" t="s">
        <v>50</v>
      </c>
      <c r="C11" s="40"/>
      <c r="D11" s="40"/>
      <c r="E11" s="40"/>
      <c r="F11" s="40"/>
      <c r="G11" s="40"/>
      <c r="H11" s="40"/>
      <c r="I11" s="40"/>
    </row>
    <row r="12" spans="2:9" ht="93.6" x14ac:dyDescent="0.3">
      <c r="B12" s="32" t="s">
        <v>60</v>
      </c>
      <c r="C12" s="18" t="s">
        <v>30</v>
      </c>
      <c r="D12" s="18" t="s">
        <v>0</v>
      </c>
      <c r="E12" s="18" t="s">
        <v>59</v>
      </c>
      <c r="F12" s="30" t="s">
        <v>21</v>
      </c>
      <c r="G12" s="19" t="s">
        <v>7</v>
      </c>
      <c r="H12" s="20" t="s">
        <v>62</v>
      </c>
      <c r="I12" s="20" t="s">
        <v>22</v>
      </c>
    </row>
    <row r="13" spans="2:9" ht="16.5" customHeight="1" x14ac:dyDescent="0.3">
      <c r="B13" s="3">
        <v>1</v>
      </c>
      <c r="C13" s="8" t="s">
        <v>9</v>
      </c>
      <c r="D13" s="8" t="s">
        <v>52</v>
      </c>
      <c r="E13" s="10">
        <v>900</v>
      </c>
      <c r="F13" s="23">
        <v>0.255</v>
      </c>
      <c r="G13" s="9">
        <v>0.05</v>
      </c>
      <c r="H13" s="11">
        <f>E13*F13</f>
        <v>229.5</v>
      </c>
      <c r="I13" s="7">
        <f>SUM(E13*(F13*(1+G13)))</f>
        <v>240.97500000000005</v>
      </c>
    </row>
    <row r="14" spans="2:9" ht="15.75" customHeight="1" x14ac:dyDescent="0.3">
      <c r="B14" s="3">
        <v>2</v>
      </c>
      <c r="C14" s="6" t="s">
        <v>5</v>
      </c>
      <c r="D14" s="4" t="s">
        <v>53</v>
      </c>
      <c r="E14" s="10">
        <v>24000</v>
      </c>
      <c r="F14" s="22">
        <v>0.126</v>
      </c>
      <c r="G14" s="5">
        <v>0.05</v>
      </c>
      <c r="H14" s="11">
        <f t="shared" ref="H14:H32" si="0">E14*F14</f>
        <v>3024</v>
      </c>
      <c r="I14" s="7">
        <f t="shared" ref="I14:I53" si="1">SUM(E14*(F14*(1+G14)))</f>
        <v>3175.2</v>
      </c>
    </row>
    <row r="15" spans="2:9" ht="15.75" customHeight="1" x14ac:dyDescent="0.3">
      <c r="B15" s="3">
        <v>3</v>
      </c>
      <c r="C15" s="17" t="s">
        <v>27</v>
      </c>
      <c r="D15" s="4" t="s">
        <v>53</v>
      </c>
      <c r="E15" s="10">
        <v>4500</v>
      </c>
      <c r="F15" s="22">
        <v>0.33</v>
      </c>
      <c r="G15" s="5">
        <v>0.05</v>
      </c>
      <c r="H15" s="11">
        <f t="shared" si="0"/>
        <v>1485</v>
      </c>
      <c r="I15" s="7">
        <f t="shared" si="1"/>
        <v>1559.2500000000002</v>
      </c>
    </row>
    <row r="16" spans="2:9" ht="15.75" customHeight="1" x14ac:dyDescent="0.3">
      <c r="B16" s="3">
        <v>4</v>
      </c>
      <c r="C16" s="4" t="s">
        <v>57</v>
      </c>
      <c r="D16" s="4" t="s">
        <v>54</v>
      </c>
      <c r="E16" s="10">
        <v>210</v>
      </c>
      <c r="F16" s="22">
        <v>7.1</v>
      </c>
      <c r="G16" s="5">
        <v>0.05</v>
      </c>
      <c r="H16" s="11">
        <f t="shared" si="0"/>
        <v>1491</v>
      </c>
      <c r="I16" s="7">
        <f t="shared" si="1"/>
        <v>1565.55</v>
      </c>
    </row>
    <row r="17" spans="2:9" ht="14.25" customHeight="1" x14ac:dyDescent="0.3">
      <c r="B17" s="3">
        <v>5</v>
      </c>
      <c r="C17" s="4" t="s">
        <v>28</v>
      </c>
      <c r="D17" s="4" t="s">
        <v>53</v>
      </c>
      <c r="E17" s="10">
        <v>12600</v>
      </c>
      <c r="F17" s="22">
        <v>0.09</v>
      </c>
      <c r="G17" s="5">
        <v>0.05</v>
      </c>
      <c r="H17" s="11">
        <f t="shared" si="0"/>
        <v>1134</v>
      </c>
      <c r="I17" s="7">
        <f t="shared" si="1"/>
        <v>1190.7</v>
      </c>
    </row>
    <row r="18" spans="2:9" ht="14.25" customHeight="1" x14ac:dyDescent="0.3">
      <c r="B18" s="3">
        <v>6</v>
      </c>
      <c r="C18" s="4" t="s">
        <v>34</v>
      </c>
      <c r="D18" s="4" t="s">
        <v>53</v>
      </c>
      <c r="E18" s="10">
        <v>6000</v>
      </c>
      <c r="F18" s="22">
        <v>0.27</v>
      </c>
      <c r="G18" s="5">
        <v>0.05</v>
      </c>
      <c r="H18" s="11">
        <f t="shared" si="0"/>
        <v>1620</v>
      </c>
      <c r="I18" s="7">
        <f t="shared" si="1"/>
        <v>1701.0000000000002</v>
      </c>
    </row>
    <row r="19" spans="2:9" ht="15.75" customHeight="1" x14ac:dyDescent="0.3">
      <c r="B19" s="3">
        <v>7</v>
      </c>
      <c r="C19" s="6" t="s">
        <v>35</v>
      </c>
      <c r="D19" s="4" t="s">
        <v>1</v>
      </c>
      <c r="E19" s="10">
        <v>45000</v>
      </c>
      <c r="F19" s="22">
        <v>0.11</v>
      </c>
      <c r="G19" s="5">
        <v>0.05</v>
      </c>
      <c r="H19" s="11">
        <f t="shared" si="0"/>
        <v>4950</v>
      </c>
      <c r="I19" s="7">
        <f t="shared" si="1"/>
        <v>5197.5</v>
      </c>
    </row>
    <row r="20" spans="2:9" x14ac:dyDescent="0.3">
      <c r="B20" s="3">
        <v>8</v>
      </c>
      <c r="C20" s="4" t="s">
        <v>36</v>
      </c>
      <c r="D20" s="4" t="s">
        <v>55</v>
      </c>
      <c r="E20" s="10">
        <v>90</v>
      </c>
      <c r="F20" s="22">
        <v>4.3600000000000003</v>
      </c>
      <c r="G20" s="5">
        <v>0.05</v>
      </c>
      <c r="H20" s="11">
        <f t="shared" si="0"/>
        <v>392.40000000000003</v>
      </c>
      <c r="I20" s="7">
        <f t="shared" si="1"/>
        <v>412.02000000000004</v>
      </c>
    </row>
    <row r="21" spans="2:9" x14ac:dyDescent="0.3">
      <c r="B21" s="3">
        <v>9</v>
      </c>
      <c r="C21" s="17" t="s">
        <v>24</v>
      </c>
      <c r="D21" s="4" t="s">
        <v>52</v>
      </c>
      <c r="E21" s="10">
        <v>2520</v>
      </c>
      <c r="F21" s="22">
        <v>0.63</v>
      </c>
      <c r="G21" s="5">
        <v>0.05</v>
      </c>
      <c r="H21" s="11">
        <f t="shared" si="0"/>
        <v>1587.6</v>
      </c>
      <c r="I21" s="7">
        <f t="shared" si="1"/>
        <v>1666.9800000000002</v>
      </c>
    </row>
    <row r="22" spans="2:9" x14ac:dyDescent="0.3">
      <c r="B22" s="3">
        <v>10</v>
      </c>
      <c r="C22" s="4" t="s">
        <v>37</v>
      </c>
      <c r="D22" s="4" t="s">
        <v>53</v>
      </c>
      <c r="E22" s="10">
        <v>1800</v>
      </c>
      <c r="F22" s="22">
        <v>0.28399999999999997</v>
      </c>
      <c r="G22" s="5">
        <v>0.05</v>
      </c>
      <c r="H22" s="11">
        <f t="shared" si="0"/>
        <v>511.19999999999993</v>
      </c>
      <c r="I22" s="7">
        <f t="shared" si="1"/>
        <v>536.76</v>
      </c>
    </row>
    <row r="23" spans="2:9" x14ac:dyDescent="0.3">
      <c r="B23" s="3">
        <v>11</v>
      </c>
      <c r="C23" s="17" t="s">
        <v>38</v>
      </c>
      <c r="D23" s="4" t="s">
        <v>53</v>
      </c>
      <c r="E23" s="10">
        <v>945</v>
      </c>
      <c r="F23" s="22">
        <v>0.37</v>
      </c>
      <c r="G23" s="5">
        <v>0.05</v>
      </c>
      <c r="H23" s="11">
        <f t="shared" si="0"/>
        <v>349.65</v>
      </c>
      <c r="I23" s="7">
        <f t="shared" si="1"/>
        <v>367.13249999999999</v>
      </c>
    </row>
    <row r="24" spans="2:9" x14ac:dyDescent="0.3">
      <c r="B24" s="3">
        <v>12</v>
      </c>
      <c r="C24" s="1" t="s">
        <v>39</v>
      </c>
      <c r="D24" s="4" t="s">
        <v>54</v>
      </c>
      <c r="E24" s="10">
        <v>90</v>
      </c>
      <c r="F24" s="22">
        <v>2.9</v>
      </c>
      <c r="G24" s="5">
        <v>0.05</v>
      </c>
      <c r="H24" s="11">
        <f t="shared" si="0"/>
        <v>261</v>
      </c>
      <c r="I24" s="7">
        <f t="shared" si="1"/>
        <v>274.05</v>
      </c>
    </row>
    <row r="25" spans="2:9" x14ac:dyDescent="0.3">
      <c r="B25" s="3">
        <v>13</v>
      </c>
      <c r="C25" s="4" t="s">
        <v>41</v>
      </c>
      <c r="D25" s="4" t="s">
        <v>1</v>
      </c>
      <c r="E25" s="10">
        <v>49500</v>
      </c>
      <c r="F25" s="22">
        <v>0.09</v>
      </c>
      <c r="G25" s="5">
        <v>0.05</v>
      </c>
      <c r="H25" s="11">
        <f t="shared" si="0"/>
        <v>4455</v>
      </c>
      <c r="I25" s="7">
        <f t="shared" si="1"/>
        <v>4677.75</v>
      </c>
    </row>
    <row r="26" spans="2:9" x14ac:dyDescent="0.3">
      <c r="B26" s="3">
        <v>14</v>
      </c>
      <c r="C26" s="4" t="s">
        <v>42</v>
      </c>
      <c r="D26" s="4" t="s">
        <v>58</v>
      </c>
      <c r="E26" s="10">
        <v>525</v>
      </c>
      <c r="F26" s="22">
        <v>2.58</v>
      </c>
      <c r="G26" s="5">
        <v>0.05</v>
      </c>
      <c r="H26" s="11">
        <f t="shared" si="0"/>
        <v>1354.5</v>
      </c>
      <c r="I26" s="7">
        <f t="shared" si="1"/>
        <v>1422.2250000000001</v>
      </c>
    </row>
    <row r="27" spans="2:9" x14ac:dyDescent="0.3">
      <c r="B27" s="3">
        <v>15</v>
      </c>
      <c r="C27" s="1" t="s">
        <v>20</v>
      </c>
      <c r="D27" s="4" t="s">
        <v>55</v>
      </c>
      <c r="E27" s="10">
        <v>6000</v>
      </c>
      <c r="F27" s="22">
        <v>2.8</v>
      </c>
      <c r="G27" s="5">
        <v>0.05</v>
      </c>
      <c r="H27" s="11">
        <f t="shared" si="0"/>
        <v>16800</v>
      </c>
      <c r="I27" s="7">
        <f t="shared" si="1"/>
        <v>17640</v>
      </c>
    </row>
    <row r="28" spans="2:9" x14ac:dyDescent="0.3">
      <c r="B28" s="3">
        <v>16</v>
      </c>
      <c r="C28" s="1" t="s">
        <v>11</v>
      </c>
      <c r="D28" s="4" t="s">
        <v>54</v>
      </c>
      <c r="E28" s="10">
        <v>120</v>
      </c>
      <c r="F28" s="22">
        <v>13.7</v>
      </c>
      <c r="G28" s="5">
        <v>0.05</v>
      </c>
      <c r="H28" s="11">
        <f t="shared" si="0"/>
        <v>1644</v>
      </c>
      <c r="I28" s="7">
        <f t="shared" si="1"/>
        <v>1726.2</v>
      </c>
    </row>
    <row r="29" spans="2:9" x14ac:dyDescent="0.3">
      <c r="B29" s="3">
        <v>17</v>
      </c>
      <c r="C29" s="4" t="s">
        <v>14</v>
      </c>
      <c r="D29" s="4" t="s">
        <v>52</v>
      </c>
      <c r="E29" s="10">
        <v>3600</v>
      </c>
      <c r="F29" s="22">
        <v>0.14000000000000001</v>
      </c>
      <c r="G29" s="5">
        <v>0.05</v>
      </c>
      <c r="H29" s="11">
        <f t="shared" si="0"/>
        <v>504.00000000000006</v>
      </c>
      <c r="I29" s="7">
        <f t="shared" si="1"/>
        <v>529.20000000000005</v>
      </c>
    </row>
    <row r="30" spans="2:9" x14ac:dyDescent="0.3">
      <c r="B30" s="3">
        <v>18</v>
      </c>
      <c r="C30" s="6" t="s">
        <v>15</v>
      </c>
      <c r="D30" s="4" t="s">
        <v>53</v>
      </c>
      <c r="E30" s="10">
        <v>1350</v>
      </c>
      <c r="F30" s="22">
        <v>0.37</v>
      </c>
      <c r="G30" s="5">
        <v>0.05</v>
      </c>
      <c r="H30" s="11">
        <f t="shared" si="0"/>
        <v>499.5</v>
      </c>
      <c r="I30" s="7">
        <f t="shared" si="1"/>
        <v>524.47500000000002</v>
      </c>
    </row>
    <row r="31" spans="2:9" x14ac:dyDescent="0.3">
      <c r="B31" s="3">
        <v>19</v>
      </c>
      <c r="C31" s="6" t="s">
        <v>45</v>
      </c>
      <c r="D31" s="4" t="s">
        <v>1</v>
      </c>
      <c r="E31" s="10">
        <v>15000</v>
      </c>
      <c r="F31" s="22">
        <v>0.28999999999999998</v>
      </c>
      <c r="G31" s="5">
        <v>0.05</v>
      </c>
      <c r="H31" s="11">
        <f t="shared" si="0"/>
        <v>4350</v>
      </c>
      <c r="I31" s="7">
        <f t="shared" si="1"/>
        <v>4567.5</v>
      </c>
    </row>
    <row r="32" spans="2:9" x14ac:dyDescent="0.3">
      <c r="B32" s="3">
        <v>20</v>
      </c>
      <c r="C32" s="13" t="s">
        <v>16</v>
      </c>
      <c r="D32" s="4" t="s">
        <v>53</v>
      </c>
      <c r="E32" s="10">
        <v>270</v>
      </c>
      <c r="F32" s="22">
        <v>0.73</v>
      </c>
      <c r="G32" s="5">
        <v>0.05</v>
      </c>
      <c r="H32" s="11">
        <f t="shared" si="0"/>
        <v>197.1</v>
      </c>
      <c r="I32" s="7">
        <f t="shared" si="1"/>
        <v>206.95499999999998</v>
      </c>
    </row>
    <row r="33" spans="2:9" ht="16.5" customHeight="1" x14ac:dyDescent="0.3">
      <c r="B33" s="3">
        <v>21</v>
      </c>
      <c r="C33" s="4" t="s">
        <v>29</v>
      </c>
      <c r="D33" s="4" t="s">
        <v>53</v>
      </c>
      <c r="E33" s="10">
        <v>33000</v>
      </c>
      <c r="F33" s="22">
        <v>3.4000000000000002E-2</v>
      </c>
      <c r="G33" s="5">
        <v>0.21</v>
      </c>
      <c r="H33" s="11">
        <f t="shared" ref="H33:H53" si="2">E33*F33</f>
        <v>1122</v>
      </c>
      <c r="I33" s="7">
        <f t="shared" si="1"/>
        <v>1357.6200000000001</v>
      </c>
    </row>
    <row r="34" spans="2:9" ht="16.5" customHeight="1" x14ac:dyDescent="0.3">
      <c r="B34" s="3">
        <v>22</v>
      </c>
      <c r="C34" s="4" t="s">
        <v>31</v>
      </c>
      <c r="D34" s="4" t="s">
        <v>53</v>
      </c>
      <c r="E34" s="10">
        <v>3600</v>
      </c>
      <c r="F34" s="22">
        <v>0.04</v>
      </c>
      <c r="G34" s="5">
        <v>0.21</v>
      </c>
      <c r="H34" s="11">
        <f t="shared" si="2"/>
        <v>144</v>
      </c>
      <c r="I34" s="7">
        <f t="shared" si="1"/>
        <v>174.24</v>
      </c>
    </row>
    <row r="35" spans="2:9" ht="16.5" customHeight="1" x14ac:dyDescent="0.3">
      <c r="B35" s="3">
        <v>23</v>
      </c>
      <c r="C35" s="4" t="s">
        <v>32</v>
      </c>
      <c r="D35" s="4" t="s">
        <v>53</v>
      </c>
      <c r="E35" s="10">
        <v>36000</v>
      </c>
      <c r="F35" s="22">
        <v>2.5000000000000001E-2</v>
      </c>
      <c r="G35" s="5">
        <v>0.21</v>
      </c>
      <c r="H35" s="11">
        <f t="shared" si="2"/>
        <v>900</v>
      </c>
      <c r="I35" s="7">
        <f t="shared" si="1"/>
        <v>1089</v>
      </c>
    </row>
    <row r="36" spans="2:9" s="12" customFormat="1" x14ac:dyDescent="0.3">
      <c r="B36" s="3">
        <v>24</v>
      </c>
      <c r="C36" s="4" t="s">
        <v>33</v>
      </c>
      <c r="D36" s="4" t="s">
        <v>53</v>
      </c>
      <c r="E36" s="10">
        <v>21000</v>
      </c>
      <c r="F36" s="22">
        <v>0.03</v>
      </c>
      <c r="G36" s="5">
        <v>0.21</v>
      </c>
      <c r="H36" s="11">
        <f t="shared" si="2"/>
        <v>630</v>
      </c>
      <c r="I36" s="7">
        <f t="shared" si="1"/>
        <v>762.3</v>
      </c>
    </row>
    <row r="37" spans="2:9" x14ac:dyDescent="0.3">
      <c r="B37" s="3">
        <v>25</v>
      </c>
      <c r="C37" s="4" t="s">
        <v>6</v>
      </c>
      <c r="D37" s="4" t="s">
        <v>1</v>
      </c>
      <c r="E37" s="10">
        <v>210000</v>
      </c>
      <c r="F37" s="22">
        <v>0.03</v>
      </c>
      <c r="G37" s="5">
        <v>0.21</v>
      </c>
      <c r="H37" s="11">
        <f t="shared" si="2"/>
        <v>6300</v>
      </c>
      <c r="I37" s="7">
        <f t="shared" si="1"/>
        <v>7623</v>
      </c>
    </row>
    <row r="38" spans="2:9" ht="17.25" customHeight="1" x14ac:dyDescent="0.3">
      <c r="B38" s="3">
        <v>26</v>
      </c>
      <c r="C38" s="4" t="s">
        <v>12</v>
      </c>
      <c r="D38" s="4" t="s">
        <v>1</v>
      </c>
      <c r="E38" s="10">
        <v>7800</v>
      </c>
      <c r="F38" s="22">
        <v>0.08</v>
      </c>
      <c r="G38" s="5">
        <v>0.21</v>
      </c>
      <c r="H38" s="11">
        <f t="shared" si="2"/>
        <v>624</v>
      </c>
      <c r="I38" s="7">
        <f t="shared" si="1"/>
        <v>755.04</v>
      </c>
    </row>
    <row r="39" spans="2:9" x14ac:dyDescent="0.3">
      <c r="B39" s="3">
        <v>27</v>
      </c>
      <c r="C39" s="4" t="s">
        <v>26</v>
      </c>
      <c r="D39" s="4" t="s">
        <v>1</v>
      </c>
      <c r="E39" s="10">
        <v>135000</v>
      </c>
      <c r="F39" s="22">
        <v>2.3E-2</v>
      </c>
      <c r="G39" s="5">
        <v>0.21</v>
      </c>
      <c r="H39" s="11">
        <f t="shared" si="2"/>
        <v>3105</v>
      </c>
      <c r="I39" s="7">
        <f t="shared" si="1"/>
        <v>3757.0499999999997</v>
      </c>
    </row>
    <row r="40" spans="2:9" x14ac:dyDescent="0.3">
      <c r="B40" s="3">
        <v>28</v>
      </c>
      <c r="C40" s="4" t="s">
        <v>8</v>
      </c>
      <c r="D40" s="4" t="s">
        <v>54</v>
      </c>
      <c r="E40" s="10">
        <v>150</v>
      </c>
      <c r="F40" s="22">
        <v>1.25</v>
      </c>
      <c r="G40" s="5">
        <v>0.21</v>
      </c>
      <c r="H40" s="11">
        <f t="shared" si="2"/>
        <v>187.5</v>
      </c>
      <c r="I40" s="7">
        <f t="shared" si="1"/>
        <v>226.875</v>
      </c>
    </row>
    <row r="41" spans="2:9" ht="18" customHeight="1" x14ac:dyDescent="0.3">
      <c r="B41" s="3">
        <v>29</v>
      </c>
      <c r="C41" s="1" t="s">
        <v>10</v>
      </c>
      <c r="D41" s="4" t="s">
        <v>55</v>
      </c>
      <c r="E41" s="10">
        <v>105</v>
      </c>
      <c r="F41" s="23">
        <v>9.65</v>
      </c>
      <c r="G41" s="9">
        <v>0.21</v>
      </c>
      <c r="H41" s="11">
        <f t="shared" si="2"/>
        <v>1013.25</v>
      </c>
      <c r="I41" s="7">
        <f t="shared" si="1"/>
        <v>1226.0325</v>
      </c>
    </row>
    <row r="42" spans="2:9" x14ac:dyDescent="0.3">
      <c r="B42" s="3">
        <v>30</v>
      </c>
      <c r="C42" s="1" t="s">
        <v>40</v>
      </c>
      <c r="D42" s="4" t="s">
        <v>55</v>
      </c>
      <c r="E42" s="10">
        <v>600</v>
      </c>
      <c r="F42" s="23">
        <v>4.3</v>
      </c>
      <c r="G42" s="9">
        <v>0.21</v>
      </c>
      <c r="H42" s="11">
        <f t="shared" si="2"/>
        <v>2580</v>
      </c>
      <c r="I42" s="7">
        <f t="shared" si="1"/>
        <v>3121.7999999999997</v>
      </c>
    </row>
    <row r="43" spans="2:9" x14ac:dyDescent="0.3">
      <c r="B43" s="3">
        <v>31</v>
      </c>
      <c r="C43" s="4" t="s">
        <v>13</v>
      </c>
      <c r="D43" s="4" t="s">
        <v>1</v>
      </c>
      <c r="E43" s="10">
        <v>6300</v>
      </c>
      <c r="F43" s="22">
        <v>0.12</v>
      </c>
      <c r="G43" s="5">
        <v>0.21</v>
      </c>
      <c r="H43" s="11">
        <f t="shared" si="2"/>
        <v>756</v>
      </c>
      <c r="I43" s="7">
        <f t="shared" si="1"/>
        <v>914.76</v>
      </c>
    </row>
    <row r="44" spans="2:9" x14ac:dyDescent="0.3">
      <c r="B44" s="3">
        <v>32</v>
      </c>
      <c r="C44" s="1" t="s">
        <v>25</v>
      </c>
      <c r="D44" s="4" t="s">
        <v>2</v>
      </c>
      <c r="E44" s="10">
        <v>7500</v>
      </c>
      <c r="F44" s="22">
        <v>0.14000000000000001</v>
      </c>
      <c r="G44" s="5">
        <v>0.21</v>
      </c>
      <c r="H44" s="11">
        <f t="shared" si="2"/>
        <v>1050</v>
      </c>
      <c r="I44" s="7">
        <f t="shared" si="1"/>
        <v>1270.5000000000002</v>
      </c>
    </row>
    <row r="45" spans="2:9" x14ac:dyDescent="0.3">
      <c r="B45" s="3">
        <v>33</v>
      </c>
      <c r="C45" s="4" t="s">
        <v>3</v>
      </c>
      <c r="D45" s="4" t="s">
        <v>55</v>
      </c>
      <c r="E45" s="10">
        <v>180</v>
      </c>
      <c r="F45" s="22">
        <v>7</v>
      </c>
      <c r="G45" s="5">
        <v>0.21</v>
      </c>
      <c r="H45" s="11">
        <f t="shared" si="2"/>
        <v>1260</v>
      </c>
      <c r="I45" s="7">
        <f t="shared" si="1"/>
        <v>1524.6</v>
      </c>
    </row>
    <row r="46" spans="2:9" x14ac:dyDescent="0.3">
      <c r="B46" s="3">
        <v>34</v>
      </c>
      <c r="C46" s="4" t="s">
        <v>17</v>
      </c>
      <c r="D46" s="4" t="s">
        <v>1</v>
      </c>
      <c r="E46" s="10">
        <v>15000</v>
      </c>
      <c r="F46" s="22">
        <v>0.15</v>
      </c>
      <c r="G46" s="5">
        <v>0.21</v>
      </c>
      <c r="H46" s="11">
        <f t="shared" si="2"/>
        <v>2250</v>
      </c>
      <c r="I46" s="7">
        <f t="shared" si="1"/>
        <v>2722.5</v>
      </c>
    </row>
    <row r="47" spans="2:9" x14ac:dyDescent="0.3">
      <c r="B47" s="3">
        <v>35</v>
      </c>
      <c r="C47" s="4" t="s">
        <v>43</v>
      </c>
      <c r="D47" s="4" t="s">
        <v>55</v>
      </c>
      <c r="E47" s="10">
        <v>540</v>
      </c>
      <c r="F47" s="22">
        <v>3</v>
      </c>
      <c r="G47" s="5">
        <v>0.21</v>
      </c>
      <c r="H47" s="11">
        <f t="shared" si="2"/>
        <v>1620</v>
      </c>
      <c r="I47" s="7">
        <f t="shared" si="1"/>
        <v>1960.2</v>
      </c>
    </row>
    <row r="48" spans="2:9" x14ac:dyDescent="0.3">
      <c r="B48" s="3">
        <v>36</v>
      </c>
      <c r="C48" s="4" t="s">
        <v>44</v>
      </c>
      <c r="D48" s="4" t="s">
        <v>55</v>
      </c>
      <c r="E48" s="10">
        <v>105</v>
      </c>
      <c r="F48" s="22">
        <v>5.15</v>
      </c>
      <c r="G48" s="5">
        <v>0.21</v>
      </c>
      <c r="H48" s="11">
        <f t="shared" si="2"/>
        <v>540.75</v>
      </c>
      <c r="I48" s="7">
        <f t="shared" si="1"/>
        <v>654.3075</v>
      </c>
    </row>
    <row r="49" spans="2:9" x14ac:dyDescent="0.3">
      <c r="B49" s="3">
        <v>37</v>
      </c>
      <c r="C49" s="4" t="s">
        <v>4</v>
      </c>
      <c r="D49" s="4" t="s">
        <v>55</v>
      </c>
      <c r="E49" s="10">
        <v>210</v>
      </c>
      <c r="F49" s="22">
        <v>9.6999999999999993</v>
      </c>
      <c r="G49" s="5">
        <v>0.21</v>
      </c>
      <c r="H49" s="11">
        <f t="shared" si="2"/>
        <v>2036.9999999999998</v>
      </c>
      <c r="I49" s="7">
        <f t="shared" si="1"/>
        <v>2464.7699999999995</v>
      </c>
    </row>
    <row r="50" spans="2:9" x14ac:dyDescent="0.3">
      <c r="B50" s="3">
        <v>38</v>
      </c>
      <c r="C50" s="4" t="s">
        <v>23</v>
      </c>
      <c r="D50" s="4" t="s">
        <v>55</v>
      </c>
      <c r="E50" s="10">
        <v>60</v>
      </c>
      <c r="F50" s="22">
        <v>7.56</v>
      </c>
      <c r="G50" s="5">
        <v>0.21</v>
      </c>
      <c r="H50" s="11">
        <f t="shared" si="2"/>
        <v>453.59999999999997</v>
      </c>
      <c r="I50" s="7">
        <f t="shared" si="1"/>
        <v>548.85599999999988</v>
      </c>
    </row>
    <row r="51" spans="2:9" x14ac:dyDescent="0.3">
      <c r="B51" s="3">
        <v>39</v>
      </c>
      <c r="C51" s="4" t="s">
        <v>18</v>
      </c>
      <c r="D51" s="4" t="s">
        <v>53</v>
      </c>
      <c r="E51" s="10">
        <v>21000</v>
      </c>
      <c r="F51" s="22">
        <v>0.08</v>
      </c>
      <c r="G51" s="5">
        <v>0.21</v>
      </c>
      <c r="H51" s="11">
        <f t="shared" si="2"/>
        <v>1680</v>
      </c>
      <c r="I51" s="7">
        <f t="shared" si="1"/>
        <v>2032.8</v>
      </c>
    </row>
    <row r="52" spans="2:9" x14ac:dyDescent="0.3">
      <c r="B52" s="3">
        <v>40</v>
      </c>
      <c r="C52" s="4" t="s">
        <v>46</v>
      </c>
      <c r="D52" s="4" t="s">
        <v>1</v>
      </c>
      <c r="E52" s="10">
        <v>4500</v>
      </c>
      <c r="F52" s="22">
        <v>0.03</v>
      </c>
      <c r="G52" s="5">
        <v>0.21</v>
      </c>
      <c r="H52" s="11">
        <f t="shared" si="2"/>
        <v>135</v>
      </c>
      <c r="I52" s="7">
        <f t="shared" si="1"/>
        <v>163.35</v>
      </c>
    </row>
    <row r="53" spans="2:9" s="12" customFormat="1" ht="14.25" customHeight="1" x14ac:dyDescent="0.3">
      <c r="B53" s="3">
        <v>41</v>
      </c>
      <c r="C53" s="4" t="s">
        <v>19</v>
      </c>
      <c r="D53" s="4" t="s">
        <v>52</v>
      </c>
      <c r="E53" s="10">
        <v>6300</v>
      </c>
      <c r="F53" s="22">
        <v>0.14000000000000001</v>
      </c>
      <c r="G53" s="5">
        <v>0.21</v>
      </c>
      <c r="H53" s="11">
        <f t="shared" si="2"/>
        <v>882.00000000000011</v>
      </c>
      <c r="I53" s="7">
        <f t="shared" si="1"/>
        <v>1067.2200000000003</v>
      </c>
    </row>
    <row r="54" spans="2:9" x14ac:dyDescent="0.3">
      <c r="I54" s="21"/>
    </row>
    <row r="56" spans="2:9" x14ac:dyDescent="0.3">
      <c r="B56" s="33" t="s">
        <v>56</v>
      </c>
      <c r="C56" s="34"/>
      <c r="D56" s="34"/>
      <c r="E56" s="34"/>
      <c r="F56" s="34"/>
    </row>
    <row r="57" spans="2:9" x14ac:dyDescent="0.3">
      <c r="B57" s="35"/>
      <c r="C57" s="34"/>
      <c r="D57" s="34"/>
      <c r="E57" s="34"/>
      <c r="F57" s="34"/>
    </row>
    <row r="58" spans="2:9" x14ac:dyDescent="0.3">
      <c r="B58" s="35"/>
      <c r="C58" s="34"/>
      <c r="D58" s="34"/>
      <c r="E58" s="34"/>
      <c r="F58" s="34"/>
    </row>
    <row r="59" spans="2:9" x14ac:dyDescent="0.3">
      <c r="B59" s="34"/>
      <c r="C59" s="34"/>
      <c r="D59" s="34"/>
      <c r="E59" s="34"/>
      <c r="F59" s="34"/>
    </row>
    <row r="60" spans="2:9" x14ac:dyDescent="0.3">
      <c r="B60" s="34"/>
      <c r="C60" s="34"/>
      <c r="D60" s="34"/>
      <c r="E60" s="34"/>
      <c r="F60" s="34"/>
    </row>
  </sheetData>
  <sortState xmlns:xlrd2="http://schemas.microsoft.com/office/spreadsheetml/2017/richdata2" ref="C13:I53">
    <sortCondition ref="G13:G53"/>
  </sortState>
  <mergeCells count="8">
    <mergeCell ref="E1:I1"/>
    <mergeCell ref="B56:F60"/>
    <mergeCell ref="C3:I3"/>
    <mergeCell ref="B5:C5"/>
    <mergeCell ref="B6:I7"/>
    <mergeCell ref="B8:I9"/>
    <mergeCell ref="B10:I10"/>
    <mergeCell ref="B11:I11"/>
  </mergeCells>
  <pageMargins left="0.70866141732283472" right="0.70866141732283472"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8f9f18352a6bf567ca5baebd26dfa3c3">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6483ab9f8174b4ad8de1b39adc7282f8"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kai_x010d_ius xmlns="e6a19158-d0d1-40c5-9a1c-07b30edafd5b" xsi:nil="true"/>
    <TaxCatchAll xmlns="63c83698-8997-4e50-a507-89ca86912937" xsi:nil="true"/>
    <lcf76f155ced4ddcb4097134ff3c332f xmlns="e6a19158-d0d1-40c5-9a1c-07b30edafd5b">
      <Terms xmlns="http://schemas.microsoft.com/office/infopath/2007/PartnerControls"/>
    </lcf76f155ced4ddcb4097134ff3c332f>
    <_Flow_SignoffStatus xmlns="e6a19158-d0d1-40c5-9a1c-07b30edafd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DBED7-7633-4B3B-A892-9060ED5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19158-d0d1-40c5-9a1c-07b30edafd5b"/>
    <ds:schemaRef ds:uri="63c83698-8997-4e50-a507-89ca86912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6B091D-1F09-4856-B0C9-7634BF7CB361}">
  <ds:schemaRefs>
    <ds:schemaRef ds:uri="63c83698-8997-4e50-a507-89ca86912937"/>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e6a19158-d0d1-40c5-9a1c-07b30edafd5b"/>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E0818EA-E9AA-49EA-94B1-9DC1E5F5AC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Bubnė</dc:creator>
  <cp:lastModifiedBy>Ligita Stančiauskienė</cp:lastModifiedBy>
  <cp:lastPrinted>2026-05-06T10:18:10Z</cp:lastPrinted>
  <dcterms:created xsi:type="dcterms:W3CDTF">2024-01-25T08:42:37Z</dcterms:created>
  <dcterms:modified xsi:type="dcterms:W3CDTF">2026-05-14T08:47:34Z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MediaServiceImageTags">
    <vt:lpwstr/>
  </property>
</Properties>
</file>