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6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UNIFORMINĖS APRANGOS SIUVIMO PASLAUGA</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PALAIDINĖS IR KELNĖS JŪREIVIO (GSK)</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be PVM, Eur</t>
        </is>
      </c>
      <c r="F35" s="71" t="inlineStr">
        <is>
          <t>Suma be PVM, Eur</t>
        </is>
      </c>
      <c r="G35" s="71" t="inlineStr">
        <is>
          <t>Gamintojas, kilmės šalis</t>
        </is>
      </c>
    </row>
    <row r="36">
      <c r="A36" s="71" t="inlineStr">
        <is>
          <t>1.</t>
        </is>
      </c>
      <c r="B36" s="71" t="inlineStr">
        <is>
          <t>Palaidinės ir kelnės jūreivio (GSK)</t>
        </is>
      </c>
      <c r="C36" s="72" t="inlineStr"/>
      <c r="D36" s="72" t="inlineStr"/>
      <c r="E36" s="72" t="inlineStr"/>
      <c r="F36" s="72" t="inlineStr"/>
      <c r="G36" s="72" t="inlineStr"/>
    </row>
    <row r="37">
      <c r="A37" s="72" t="inlineStr">
        <is>
          <t>1.1.</t>
        </is>
      </c>
      <c r="B37" s="72" t="inlineStr">
        <is>
          <t>Palaidinė, jūreivio, balta (GSK)</t>
        </is>
      </c>
      <c r="C37" s="72" t="n">
        <v>715</v>
      </c>
      <c r="D37" s="72" t="inlineStr">
        <is>
          <t>vnt.</t>
        </is>
      </c>
      <c r="E37" s="73" t="inlineStr"/>
      <c r="F37" s="72">
        <f>IF(ISBLANK(E37),"", PRODUCT(C37,E37))</f>
        <v/>
      </c>
      <c r="G37" s="74" t="inlineStr"/>
    </row>
    <row r="38">
      <c r="A38" s="72" t="inlineStr">
        <is>
          <t>1.2.</t>
        </is>
      </c>
      <c r="B38" s="72" t="inlineStr">
        <is>
          <t>Palaidinė, jūreivio, juoda (GSK)</t>
        </is>
      </c>
      <c r="C38" s="72" t="n">
        <v>195</v>
      </c>
      <c r="D38" s="72" t="inlineStr">
        <is>
          <t>vnt.</t>
        </is>
      </c>
      <c r="E38" s="73" t="inlineStr"/>
      <c r="F38" s="72">
        <f>IF(ISBLANK(E38),"", PRODUCT(C38,E38))</f>
        <v/>
      </c>
      <c r="G38" s="74" t="inlineStr"/>
    </row>
    <row r="39">
      <c r="A39" s="72" t="inlineStr">
        <is>
          <t>1.3.</t>
        </is>
      </c>
      <c r="B39" s="72" t="inlineStr">
        <is>
          <t>Kelnės, jūreivio (GSK)</t>
        </is>
      </c>
      <c r="C39" s="72" t="n">
        <v>195</v>
      </c>
      <c r="D39" s="72" t="inlineStr">
        <is>
          <t>vnt.</t>
        </is>
      </c>
      <c r="E39" s="73" t="inlineStr"/>
      <c r="F39" s="72">
        <f>IF(ISBLANK(E39),"", PRODUCT(C39,E39))</f>
        <v/>
      </c>
      <c r="G39" s="74" t="inlineStr"/>
    </row>
    <row r="40">
      <c r="E40" s="71" t="inlineStr">
        <is>
          <t>Suma be PVM</t>
        </is>
      </c>
      <c r="F40" s="71">
        <f>IF((SUMPRODUCT(--(F37:F39=""))&gt;0), "", ROUND(SUM(F37:F39),2))</f>
        <v/>
      </c>
      <c r="G40" s="69">
        <f>IF((SUMPRODUCT(--(F37:F39=""))&gt;0), "Neužpildytos visų objektų kainos", "")</f>
        <v/>
      </c>
    </row>
    <row r="41">
      <c r="C41" s="71" t="inlineStr">
        <is>
          <t>Taikomas PVM dydis (%)</t>
        </is>
      </c>
      <c r="D41" s="74" t="inlineStr"/>
      <c r="E41" s="71" t="inlineStr">
        <is>
          <t>PVM suma</t>
        </is>
      </c>
      <c r="F41" s="71">
        <f>IF(OR(F40="",D41=""),"", ROUND(PRODUCT(D41,F40)/100,2))</f>
        <v/>
      </c>
      <c r="G41" s="69">
        <f>IF(D41="", "Nurodykite taikomą PVM dydį", "")</f>
        <v/>
      </c>
    </row>
    <row r="42">
      <c r="E42" s="71" t="inlineStr">
        <is>
          <t>Suma su PVM</t>
        </is>
      </c>
      <c r="F42" s="71">
        <f>IF(ISBLANK(F41), "", ROUND(SUM(F40:F41),2))</f>
        <v/>
      </c>
    </row>
    <row r="46">
      <c r="A46" s="58" t="inlineStr">
        <is>
          <t>2. DALIS</t>
        </is>
      </c>
      <c r="B46" s="58" t="inlineStr">
        <is>
          <t>KOSTIUMAI UNIFORMINIAI (GSK)</t>
        </is>
      </c>
    </row>
    <row r="48">
      <c r="A48" s="58" t="inlineStr">
        <is>
          <t>Tiekėjo pasiūlymas:</t>
        </is>
      </c>
    </row>
    <row r="49">
      <c r="A49" s="71" t="inlineStr">
        <is>
          <t>Nr.</t>
        </is>
      </c>
      <c r="B49" s="71" t="inlineStr">
        <is>
          <t>Pavadinimas</t>
        </is>
      </c>
      <c r="C49" s="71" t="inlineStr">
        <is>
          <t>Kiekis</t>
        </is>
      </c>
      <c r="D49" s="71" t="inlineStr">
        <is>
          <t>Mato vienetas</t>
        </is>
      </c>
      <c r="E49" s="71" t="inlineStr">
        <is>
          <t>Įkainis be PVM, Eur</t>
        </is>
      </c>
      <c r="F49" s="71" t="inlineStr">
        <is>
          <t>Suma be PVM, Eur</t>
        </is>
      </c>
      <c r="G49" s="71" t="inlineStr">
        <is>
          <t>Gamintojas, kilmės šalis</t>
        </is>
      </c>
    </row>
    <row r="50">
      <c r="A50" s="71" t="inlineStr">
        <is>
          <t>2.</t>
        </is>
      </c>
      <c r="B50" s="71" t="inlineStr">
        <is>
          <t>Kostiumai uniforminiai (GSK)</t>
        </is>
      </c>
      <c r="C50" s="72" t="inlineStr"/>
      <c r="D50" s="72" t="inlineStr"/>
      <c r="E50" s="72" t="inlineStr"/>
      <c r="F50" s="72" t="inlineStr"/>
      <c r="G50" s="72" t="inlineStr"/>
    </row>
    <row r="51">
      <c r="A51" s="72" t="inlineStr">
        <is>
          <t>2.1.</t>
        </is>
      </c>
      <c r="B51" s="72" t="inlineStr">
        <is>
          <t>Kostiumai uniforminiai (GSK)</t>
        </is>
      </c>
      <c r="C51" s="72" t="n">
        <v>743</v>
      </c>
      <c r="D51" s="72" t="inlineStr">
        <is>
          <t>kompl.</t>
        </is>
      </c>
      <c r="E51" s="73" t="inlineStr"/>
      <c r="F51" s="72">
        <f>IF(ISBLANK(E51),"", PRODUCT(C51,E51))</f>
        <v/>
      </c>
      <c r="G51" s="74" t="inlineStr"/>
    </row>
    <row r="52">
      <c r="E52" s="71" t="inlineStr">
        <is>
          <t>Suma be PVM</t>
        </is>
      </c>
      <c r="F52" s="71">
        <f>IF(F51="","",ROUND(SUM(F51:F51),2))</f>
        <v/>
      </c>
      <c r="G52" s="69">
        <f>IF(F51="","Neužpildytos visos objektų kainos","")</f>
        <v/>
      </c>
    </row>
    <row r="53">
      <c r="C53" s="71" t="inlineStr">
        <is>
          <t>Taikomas PVM dydis (%)</t>
        </is>
      </c>
      <c r="D53" s="74" t="inlineStr"/>
      <c r="E53" s="71" t="inlineStr">
        <is>
          <t>PVM suma</t>
        </is>
      </c>
      <c r="F53" s="71">
        <f>IF(OR(F52="",D53=""),"", ROUND(PRODUCT(D53,F52)/100,2))</f>
        <v/>
      </c>
      <c r="G53" s="69">
        <f>IF(D53="", "Nurodykite taikomą PVM dydį", "")</f>
        <v/>
      </c>
    </row>
    <row r="54">
      <c r="E54" s="71" t="inlineStr">
        <is>
          <t>Suma su PVM</t>
        </is>
      </c>
      <c r="F54" s="71">
        <f>IF(ISBLANK(F53), "", ROUND(SUM(F52:F53),2))</f>
        <v/>
      </c>
    </row>
    <row r="58">
      <c r="A58" s="58" t="inlineStr">
        <is>
          <t>3. DALIS</t>
        </is>
      </c>
      <c r="B58" s="58" t="inlineStr">
        <is>
          <t>PALAIDINĖS IR KOSTIUMAI IŠEIGINIAI JŪREIVIO (KJP)</t>
        </is>
      </c>
    </row>
    <row r="60">
      <c r="A60" s="58" t="inlineStr">
        <is>
          <t>Tiekėjo pasiūlymas:</t>
        </is>
      </c>
    </row>
    <row r="61">
      <c r="A61" s="71" t="inlineStr">
        <is>
          <t>Nr.</t>
        </is>
      </c>
      <c r="B61" s="71" t="inlineStr">
        <is>
          <t>Pavadinimas</t>
        </is>
      </c>
      <c r="C61" s="71" t="inlineStr">
        <is>
          <t>Kiekis</t>
        </is>
      </c>
      <c r="D61" s="71" t="inlineStr">
        <is>
          <t>Mato vienetas</t>
        </is>
      </c>
      <c r="E61" s="71" t="inlineStr">
        <is>
          <t>Įkainis be PVM, Eur</t>
        </is>
      </c>
      <c r="F61" s="71" t="inlineStr">
        <is>
          <t>Suma be PVM, Eur</t>
        </is>
      </c>
      <c r="G61" s="71" t="inlineStr">
        <is>
          <t>Gamintojas, kilmės šalis</t>
        </is>
      </c>
    </row>
    <row r="62">
      <c r="A62" s="71" t="inlineStr">
        <is>
          <t>3.</t>
        </is>
      </c>
      <c r="B62" s="71" t="inlineStr">
        <is>
          <t>Palaidinės ir kostiumai išeiginiai jūreivio (KJP)</t>
        </is>
      </c>
      <c r="C62" s="72" t="inlineStr"/>
      <c r="D62" s="72" t="inlineStr"/>
      <c r="E62" s="72" t="inlineStr"/>
      <c r="F62" s="72" t="inlineStr"/>
      <c r="G62" s="72" t="inlineStr"/>
    </row>
    <row r="63">
      <c r="A63" s="72" t="inlineStr">
        <is>
          <t>3.1.</t>
        </is>
      </c>
      <c r="B63" s="72" t="inlineStr">
        <is>
          <t>Palaidinė, jūreivio, balta (KJP)</t>
        </is>
      </c>
      <c r="C63" s="72" t="n">
        <v>325</v>
      </c>
      <c r="D63" s="72" t="inlineStr">
        <is>
          <t>vnt.</t>
        </is>
      </c>
      <c r="E63" s="73" t="inlineStr"/>
      <c r="F63" s="72">
        <f>IF(ISBLANK(E63),"", PRODUCT(C63,E63))</f>
        <v/>
      </c>
      <c r="G63" s="74" t="inlineStr"/>
    </row>
    <row r="64">
      <c r="A64" s="72" t="inlineStr">
        <is>
          <t>3.2.</t>
        </is>
      </c>
      <c r="B64" s="72" t="inlineStr">
        <is>
          <t>Kostiumas, išeiginis, jūreivio (KJP)</t>
        </is>
      </c>
      <c r="C64" s="72" t="n">
        <v>669</v>
      </c>
      <c r="D64" s="72" t="inlineStr">
        <is>
          <t>kompl.</t>
        </is>
      </c>
      <c r="E64" s="73" t="inlineStr"/>
      <c r="F64" s="72">
        <f>IF(ISBLANK(E64),"", PRODUCT(C64,E64))</f>
        <v/>
      </c>
      <c r="G64" s="74" t="inlineStr"/>
    </row>
    <row r="65">
      <c r="E65" s="71" t="inlineStr">
        <is>
          <t>Suma be PVM</t>
        </is>
      </c>
      <c r="F65" s="71">
        <f>IF((SUMPRODUCT(--(F63:F64=""))&gt;0), "", ROUND(SUM(F63:F64),2))</f>
        <v/>
      </c>
      <c r="G65" s="69">
        <f>IF((SUMPRODUCT(--(F63:F64=""))&gt;0), "Neužpildytos visų objektų kainos", "")</f>
        <v/>
      </c>
    </row>
    <row r="66">
      <c r="C66" s="71" t="inlineStr">
        <is>
          <t>Taikomas PVM dydis (%)</t>
        </is>
      </c>
      <c r="D66" s="74" t="inlineStr"/>
      <c r="E66" s="71" t="inlineStr">
        <is>
          <t>PVM suma</t>
        </is>
      </c>
      <c r="F66" s="71">
        <f>IF(OR(F65="",D66=""),"", ROUND(PRODUCT(D66,F65)/100,2))</f>
        <v/>
      </c>
      <c r="G66" s="69">
        <f>IF(D66="", "Nurodykite taikomą PVM dydį", "")</f>
        <v/>
      </c>
    </row>
    <row r="67">
      <c r="E67" s="71" t="inlineStr">
        <is>
          <t>Suma su PVM</t>
        </is>
      </c>
      <c r="F67" s="71">
        <f>IF(ISBLANK(F66), "", ROUND(SUM(F65:F66),2))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atitikimą pirkimo sąlygų techninei specifikacijai pagrindžiantys dokumentai</t>
        </is>
      </c>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5475 2026-05-18 10:38:18</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2026-05-18T07:38:19Z</dcterms:modified>
  <cp:lastModifiedBy>Microsoft Office User</cp:lastModifiedBy>
</cp:coreProperties>
</file>