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ienkartinės laboratorinės priemonės 4432_VM\CVPIS\"/>
    </mc:Choice>
  </mc:AlternateContent>
  <xr:revisionPtr revIDLastSave="0" documentId="13_ncr:1_{FB2B0B6D-9B9D-4D6A-94EC-0E5C2EE1168F}"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4" i="1" l="1"/>
  <c r="G93" i="1"/>
  <c r="F93" i="1"/>
  <c r="F94" i="1" s="1"/>
  <c r="F95" i="1" s="1"/>
  <c r="F89" i="1"/>
  <c r="F85" i="1"/>
  <c r="F80" i="1"/>
  <c r="F76" i="1"/>
  <c r="G66" i="1"/>
  <c r="G65" i="1"/>
  <c r="F65" i="1"/>
  <c r="F66" i="1" s="1"/>
  <c r="F67" i="1" s="1"/>
  <c r="F61" i="1"/>
  <c r="F58" i="1"/>
  <c r="G48" i="1"/>
  <c r="G47" i="1"/>
  <c r="F47" i="1"/>
  <c r="F48" i="1" s="1"/>
  <c r="F49" i="1" s="1"/>
  <c r="F43" i="1"/>
  <c r="F40" i="1"/>
  <c r="F37" i="1"/>
  <c r="G21" i="1"/>
</calcChain>
</file>

<file path=xl/sharedStrings.xml><?xml version="1.0" encoding="utf-8"?>
<sst xmlns="http://schemas.openxmlformats.org/spreadsheetml/2006/main" count="182" uniqueCount="136">
  <si>
    <t>PIRKIMO SĄLYGŲ PRIEDAS "PASIŪLYMO FORMA"</t>
  </si>
  <si>
    <t>VIENKARTINĖS LABORATORINĖS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</si>
  <si>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</si>
  <si>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</si>
  <si>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</si>
  <si>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</si>
  <si>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</si>
  <si>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</si>
  <si>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</si>
  <si>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</si>
  <si>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</si>
  <si>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</si>
  <si>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</si>
  <si>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</si>
  <si>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</si>
  <si>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</si>
  <si>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</si>
  <si>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</si>
  <si>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</si>
  <si>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</si>
  <si>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</si>
  <si>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</si>
  <si>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LABORATORIJOJE NAUDOJAMOS RAŠYMO PRIEMONĖS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</si>
  <si>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</si>
  <si>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</si>
  <si>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</si>
  <si>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</si>
  <si>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</si>
  <si>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</si>
  <si>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</si>
  <si>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</si>
  <si>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</si>
  <si>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</si>
  <si>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t>
  </si>
  <si>
    <t>Laboratorijoje naudojamos rašymo priemonės</t>
  </si>
  <si>
    <t>1.1.</t>
  </si>
  <si>
    <t>Stiklografas (juodas)</t>
  </si>
  <si>
    <t>vnt</t>
  </si>
  <si>
    <t>1.1.1.</t>
  </si>
  <si>
    <t>Spalva Juoda</t>
  </si>
  <si>
    <t>1.1.2.</t>
  </si>
  <si>
    <t>Atsparus aukštai temperatūrai</t>
  </si>
  <si>
    <t>1.2.</t>
  </si>
  <si>
    <t>Stiklografas (raudonas)</t>
  </si>
  <si>
    <t>1.2.1.</t>
  </si>
  <si>
    <t>Spalva Raudona</t>
  </si>
  <si>
    <t>1.2.2.</t>
  </si>
  <si>
    <t>1.3.</t>
  </si>
  <si>
    <t>Rašiklis Juodas</t>
  </si>
  <si>
    <t>1.3.1.</t>
  </si>
  <si>
    <t>Atsparus alkoholiui</t>
  </si>
  <si>
    <t>1.3.2.</t>
  </si>
  <si>
    <t>Atsparus ksilenui</t>
  </si>
  <si>
    <t>1.3.3.</t>
  </si>
  <si>
    <t>Atsparus formalinui</t>
  </si>
  <si>
    <t>Suma be PVM</t>
  </si>
  <si>
    <t>Taikomas PVM dydis (%)</t>
  </si>
  <si>
    <t>PVM suma</t>
  </si>
  <si>
    <t>Suma su PVM</t>
  </si>
  <si>
    <t>2. DALIS</t>
  </si>
  <si>
    <t>LABORATORIJOJE NAUDOJAMOS VIEKARTINĖS PRIEMONĖS AUTOKLAVAVIMUI</t>
  </si>
  <si>
    <t>2.</t>
  </si>
  <si>
    <t>Laboratorijoje naudojamos viekartinės priemonės autoklavavimui</t>
  </si>
  <si>
    <t>2.1.</t>
  </si>
  <si>
    <t>Maišas autoklavavimui</t>
  </si>
  <si>
    <t>2.1.1.</t>
  </si>
  <si>
    <t>Išmatavimai 60x67 cm</t>
  </si>
  <si>
    <t>2.1.2.</t>
  </si>
  <si>
    <t>Tinka autoklavuoti aukštoje temperatūroje iki 141 °C</t>
  </si>
  <si>
    <t>2.2.</t>
  </si>
  <si>
    <t>Laboratorinės servetėlės</t>
  </si>
  <si>
    <t>pak</t>
  </si>
  <si>
    <t>2.2.1.</t>
  </si>
  <si>
    <t>Sausos laboratorinės servetėlės</t>
  </si>
  <si>
    <t>2.2.2.</t>
  </si>
  <si>
    <t>Supakuotos dėžutėje iki 100 vnt.</t>
  </si>
  <si>
    <t>2.2.3.</t>
  </si>
  <si>
    <t>Išmatavimai 21x20 cm.</t>
  </si>
  <si>
    <t>3. DALIS</t>
  </si>
  <si>
    <t>KITOS VIENKARTINĖS PRIEMONĖS NAUDOJAMOS LABORATORIJOJE</t>
  </si>
  <si>
    <t>3.</t>
  </si>
  <si>
    <t>Kitos vienkartinės priemonės naudojamos laboratorijoje</t>
  </si>
  <si>
    <t>3.1.</t>
  </si>
  <si>
    <t>Sterilūs vatinukai</t>
  </si>
  <si>
    <t>3.1.1.</t>
  </si>
  <si>
    <t>Sterilus</t>
  </si>
  <si>
    <t>3.1.2.</t>
  </si>
  <si>
    <t>Supakuotas individualiai</t>
  </si>
  <si>
    <t>3.1.3.</t>
  </si>
  <si>
    <t>Vatinukas su medine lazdele</t>
  </si>
  <si>
    <t>3.2.</t>
  </si>
  <si>
    <t>Sterilūs vatinukai (ėminiams iš uretros)</t>
  </si>
  <si>
    <t>3.2.1.</t>
  </si>
  <si>
    <t>3.2.2.</t>
  </si>
  <si>
    <t>3.2.3.</t>
  </si>
  <si>
    <t>Vatinukas su plona metaline lazdele</t>
  </si>
  <si>
    <t>3.2.4.</t>
  </si>
  <si>
    <t>Skirtas imti ėminiams iš uretros</t>
  </si>
  <si>
    <t>3.3.</t>
  </si>
  <si>
    <t>Vienkartinė kapsulė autoklavui</t>
  </si>
  <si>
    <t>3.3.1.</t>
  </si>
  <si>
    <t>Vienkartinė kapsulė, suiranti autoklavavimo metu</t>
  </si>
  <si>
    <t>3.3.2.</t>
  </si>
  <si>
    <t>Skirta panaikinti blogus kvapus po tiriamosios medžiagos nukenksminimo</t>
  </si>
  <si>
    <t>3.3.3.</t>
  </si>
  <si>
    <t>Netoksiška, neintensyvaus kvapo</t>
  </si>
  <si>
    <t>3.4.</t>
  </si>
  <si>
    <t>3.4.1.</t>
  </si>
  <si>
    <t>3.4.2.</t>
  </si>
  <si>
    <t>3.4.3.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</si>
  <si>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</si>
  <si>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</si>
  <si>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</si>
  <si>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</si>
  <si>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</si>
  <si>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</si>
  <si>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</si>
  <si>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</si>
  <si>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</si>
  <si>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</si>
  <si>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</si>
  <si>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</si>
  <si>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</si>
  <si>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</si>
  <si>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</si>
  <si>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</si>
  <si>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</si>
  <si>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</si>
  <si>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</si>
  <si>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</si>
  <si>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</si>
  <si>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</si>
  <si>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4432 2026-06-02 16:08:21</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</si>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</sst>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5"/>
  <sheetViews>
    <sheetView tabSelected="1" workbookViewId="0">
      <selection activeCell="H12" sqref="H12"/>
    </sheetView>
  </sheetViews>
  <sheetFormatPr defaultColWidth="10.875" defaultRowHeight="15" x14ac:dyDescent="0.25"/>
  <cols>
    <col min="1" max="1" width="9.125" style="1" customWidth="1"/>
    <col min="2" max="2" width="58.5" style="1" customWidth="1"/>
    <col min="3" max="3" width="11.125" style="1" customWidth="1"/>
    <col min="4" max="4" width="20.625" style="1" customWidth="1"/>
    <col min="5" max="5" width="16.375" style="1" customWidth="1"/>
    <col min="6" max="6" width="12.375" style="1" customWidth="1"/>
    <col min="7" max="7" width="25" style="1" customWidth="1"/>
    <col min="8" max="8" width="2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3" customHeight="1" x14ac:dyDescent="0.25">
      <c r="A21" s="30"/>
      <c r="B21" s="31"/>
      <c r="C21" s="34"/>
      <c r="D21" s="35"/>
      <c r="E21" s="35"/>
      <c r="F21" s="3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1.5" customHeight="1" x14ac:dyDescent="0.25">
      <c r="A28" s="32"/>
      <c r="B28" s="26"/>
      <c r="C28" s="26"/>
      <c r="D28" s="26"/>
      <c r="E28" s="26"/>
      <c r="F28" s="26"/>
    </row>
    <row r="29" spans="1:7" x14ac:dyDescent="0.25">
      <c r="A29" s="26" t="s">
        <v>133</v>
      </c>
      <c r="B29" s="26"/>
      <c r="C29" s="26"/>
      <c r="D29" s="26"/>
      <c r="E29" s="26"/>
      <c r="F29" s="26"/>
    </row>
    <row r="30" spans="1:7" ht="31.5" customHeight="1" x14ac:dyDescent="0.25">
      <c r="A30" s="66" t="s">
        <v>134</v>
      </c>
      <c r="B30" s="67"/>
      <c r="C30" s="67"/>
      <c r="D30" s="68"/>
    </row>
    <row r="31" spans="1:7" x14ac:dyDescent="0.25">
      <c r="A31" s="15" t="s">
        <v>135</v>
      </c>
    </row>
    <row r="32" spans="1:7" x14ac:dyDescent="0.25">
      <c r="A32" s="13" t="s">
        <v>21</v>
      </c>
      <c r="B32" s="13" t="s">
        <v>22</v>
      </c>
    </row>
    <row r="34" spans="1:9" x14ac:dyDescent="0.25">
      <c r="A34" s="13" t="s">
        <v>23</v>
      </c>
    </row>
    <row r="35" spans="1:9" ht="45" x14ac:dyDescent="0.25">
      <c r="A35" s="69" t="s">
        <v>24</v>
      </c>
      <c r="B35" s="69" t="s">
        <v>25</v>
      </c>
      <c r="C35" s="69" t="s">
        <v>26</v>
      </c>
      <c r="D35" s="69" t="s">
        <v>27</v>
      </c>
      <c r="E35" s="69" t="s">
        <v>28</v>
      </c>
      <c r="F35" s="69" t="s">
        <v>29</v>
      </c>
      <c r="G35" s="69" t="s">
        <v>30</v>
      </c>
      <c r="H35" s="69" t="s">
        <v>31</v>
      </c>
      <c r="I35" s="69" t="s">
        <v>32</v>
      </c>
    </row>
    <row r="36" spans="1:9" x14ac:dyDescent="0.25">
      <c r="A36" s="69" t="s">
        <v>33</v>
      </c>
      <c r="B36" s="69" t="s">
        <v>34</v>
      </c>
      <c r="C36" s="70"/>
      <c r="D36" s="70"/>
      <c r="E36" s="70"/>
      <c r="F36" s="70"/>
      <c r="G36" s="70"/>
      <c r="H36" s="70"/>
      <c r="I36" s="70"/>
    </row>
    <row r="37" spans="1:9" x14ac:dyDescent="0.25">
      <c r="A37" s="70" t="s">
        <v>35</v>
      </c>
      <c r="B37" s="74" t="s">
        <v>36</v>
      </c>
      <c r="C37" s="70">
        <v>500</v>
      </c>
      <c r="D37" s="70" t="s">
        <v>37</v>
      </c>
      <c r="E37" s="71"/>
      <c r="F37" s="70" t="str">
        <f>IF(ISBLANK(E37),"", PRODUCT(C37,E37))</f>
        <v/>
      </c>
      <c r="G37" s="72"/>
      <c r="H37" s="70"/>
      <c r="I37" s="70"/>
    </row>
    <row r="38" spans="1:9" x14ac:dyDescent="0.25">
      <c r="A38" s="70" t="s">
        <v>38</v>
      </c>
      <c r="B38" s="70" t="s">
        <v>39</v>
      </c>
      <c r="C38" s="70"/>
      <c r="D38" s="70"/>
      <c r="E38" s="70"/>
      <c r="F38" s="70"/>
      <c r="G38" s="70"/>
      <c r="H38" s="72"/>
      <c r="I38" s="72"/>
    </row>
    <row r="39" spans="1:9" x14ac:dyDescent="0.25">
      <c r="A39" s="70" t="s">
        <v>40</v>
      </c>
      <c r="B39" s="70" t="s">
        <v>41</v>
      </c>
      <c r="C39" s="70"/>
      <c r="D39" s="70"/>
      <c r="E39" s="70"/>
      <c r="F39" s="70"/>
      <c r="G39" s="70"/>
      <c r="H39" s="72"/>
      <c r="I39" s="72"/>
    </row>
    <row r="40" spans="1:9" x14ac:dyDescent="0.25">
      <c r="A40" s="70" t="s">
        <v>42</v>
      </c>
      <c r="B40" s="74" t="s">
        <v>43</v>
      </c>
      <c r="C40" s="70">
        <v>100</v>
      </c>
      <c r="D40" s="70" t="s">
        <v>37</v>
      </c>
      <c r="E40" s="71"/>
      <c r="F40" s="70" t="str">
        <f>IF(ISBLANK(E40),"", PRODUCT(C40,E40))</f>
        <v/>
      </c>
      <c r="G40" s="72"/>
      <c r="H40" s="70"/>
      <c r="I40" s="70"/>
    </row>
    <row r="41" spans="1:9" x14ac:dyDescent="0.25">
      <c r="A41" s="70" t="s">
        <v>44</v>
      </c>
      <c r="B41" s="70" t="s">
        <v>45</v>
      </c>
      <c r="C41" s="70"/>
      <c r="D41" s="70"/>
      <c r="E41" s="70"/>
      <c r="F41" s="70"/>
      <c r="G41" s="70"/>
      <c r="H41" s="72"/>
      <c r="I41" s="72"/>
    </row>
    <row r="42" spans="1:9" x14ac:dyDescent="0.25">
      <c r="A42" s="70" t="s">
        <v>46</v>
      </c>
      <c r="B42" s="70" t="s">
        <v>41</v>
      </c>
      <c r="C42" s="70"/>
      <c r="D42" s="70"/>
      <c r="E42" s="70"/>
      <c r="F42" s="70"/>
      <c r="G42" s="70"/>
      <c r="H42" s="72"/>
      <c r="I42" s="72"/>
    </row>
    <row r="43" spans="1:9" x14ac:dyDescent="0.25">
      <c r="A43" s="70" t="s">
        <v>47</v>
      </c>
      <c r="B43" s="74" t="s">
        <v>48</v>
      </c>
      <c r="C43" s="70">
        <v>200</v>
      </c>
      <c r="D43" s="70" t="s">
        <v>37</v>
      </c>
      <c r="E43" s="71"/>
      <c r="F43" s="70" t="str">
        <f>IF(ISBLANK(E43),"", PRODUCT(C43,E43))</f>
        <v/>
      </c>
      <c r="G43" s="72"/>
      <c r="H43" s="70"/>
      <c r="I43" s="70"/>
    </row>
    <row r="44" spans="1:9" x14ac:dyDescent="0.25">
      <c r="A44" s="70" t="s">
        <v>49</v>
      </c>
      <c r="B44" s="70" t="s">
        <v>50</v>
      </c>
      <c r="C44" s="70"/>
      <c r="D44" s="70"/>
      <c r="E44" s="70"/>
      <c r="F44" s="70"/>
      <c r="G44" s="70"/>
      <c r="H44" s="72"/>
      <c r="I44" s="72"/>
    </row>
    <row r="45" spans="1:9" x14ac:dyDescent="0.25">
      <c r="A45" s="70" t="s">
        <v>51</v>
      </c>
      <c r="B45" s="70" t="s">
        <v>52</v>
      </c>
      <c r="C45" s="70"/>
      <c r="D45" s="70"/>
      <c r="E45" s="70"/>
      <c r="F45" s="70"/>
      <c r="G45" s="70"/>
      <c r="H45" s="72"/>
      <c r="I45" s="72"/>
    </row>
    <row r="46" spans="1:9" x14ac:dyDescent="0.25">
      <c r="A46" s="70" t="s">
        <v>53</v>
      </c>
      <c r="B46" s="70" t="s">
        <v>54</v>
      </c>
      <c r="C46" s="70"/>
      <c r="D46" s="70"/>
      <c r="E46" s="70"/>
      <c r="F46" s="70"/>
      <c r="G46" s="70"/>
      <c r="H46" s="72"/>
      <c r="I46" s="72"/>
    </row>
    <row r="47" spans="1:9" ht="30" x14ac:dyDescent="0.25">
      <c r="A47" s="12"/>
      <c r="B47" s="12"/>
      <c r="C47" s="12"/>
      <c r="D47" s="12"/>
      <c r="E47" s="69" t="s">
        <v>55</v>
      </c>
      <c r="F47" s="69" t="str">
        <f>IF((COUNT(C37:C46)&lt;&gt;COUNT(F37:F46)),"", ROUND(SUM(F37:F46),2))</f>
        <v/>
      </c>
      <c r="G47" s="73" t="str">
        <f>IF((COUNT(C37:C46)&lt;&gt;COUNT(F37:F46)),"Neužpildytos visų objektų kainos", "")</f>
        <v>Neužpildytos visų objektų kainos</v>
      </c>
      <c r="H47" s="12"/>
      <c r="I47" s="12"/>
    </row>
    <row r="48" spans="1:9" ht="30" x14ac:dyDescent="0.25">
      <c r="A48" s="12"/>
      <c r="B48" s="12"/>
      <c r="C48" s="69" t="s">
        <v>56</v>
      </c>
      <c r="D48" s="72"/>
      <c r="E48" s="69" t="s">
        <v>57</v>
      </c>
      <c r="F48" s="69" t="str">
        <f>IF(OR(F47="",D48=""),"", ROUND(PRODUCT(D48,F47)/100,2))</f>
        <v/>
      </c>
      <c r="G48" s="73" t="str">
        <f>IF(D48="", "Nurodykite taikomą PVM dydį", "")</f>
        <v>Nurodykite taikomą PVM dydį</v>
      </c>
      <c r="H48" s="12"/>
      <c r="I48" s="12"/>
    </row>
    <row r="49" spans="1:9" x14ac:dyDescent="0.25">
      <c r="A49" s="12"/>
      <c r="B49" s="12"/>
      <c r="C49" s="12"/>
      <c r="D49" s="12"/>
      <c r="E49" s="69" t="s">
        <v>58</v>
      </c>
      <c r="F49" s="69">
        <f>IF(ISBLANK(F48), "", ROUND(SUM(F47:F48),2))</f>
        <v>0</v>
      </c>
      <c r="G49" s="12"/>
      <c r="H49" s="12"/>
      <c r="I49" s="12"/>
    </row>
    <row r="53" spans="1:9" x14ac:dyDescent="0.25">
      <c r="A53" s="13" t="s">
        <v>59</v>
      </c>
      <c r="B53" s="13" t="s">
        <v>60</v>
      </c>
    </row>
    <row r="55" spans="1:9" x14ac:dyDescent="0.25">
      <c r="A55" s="13" t="s">
        <v>23</v>
      </c>
    </row>
    <row r="56" spans="1:9" ht="45" x14ac:dyDescent="0.25">
      <c r="A56" s="69" t="s">
        <v>24</v>
      </c>
      <c r="B56" s="69" t="s">
        <v>25</v>
      </c>
      <c r="C56" s="69" t="s">
        <v>26</v>
      </c>
      <c r="D56" s="69" t="s">
        <v>27</v>
      </c>
      <c r="E56" s="69" t="s">
        <v>28</v>
      </c>
      <c r="F56" s="69" t="s">
        <v>29</v>
      </c>
      <c r="G56" s="69" t="s">
        <v>30</v>
      </c>
      <c r="H56" s="69" t="s">
        <v>31</v>
      </c>
      <c r="I56" s="69" t="s">
        <v>32</v>
      </c>
    </row>
    <row r="57" spans="1:9" x14ac:dyDescent="0.25">
      <c r="A57" s="69" t="s">
        <v>61</v>
      </c>
      <c r="B57" s="69" t="s">
        <v>62</v>
      </c>
      <c r="C57" s="70"/>
      <c r="D57" s="70"/>
      <c r="E57" s="70"/>
      <c r="F57" s="70"/>
      <c r="G57" s="70"/>
      <c r="H57" s="70"/>
      <c r="I57" s="70"/>
    </row>
    <row r="58" spans="1:9" x14ac:dyDescent="0.25">
      <c r="A58" s="70" t="s">
        <v>63</v>
      </c>
      <c r="B58" s="74" t="s">
        <v>64</v>
      </c>
      <c r="C58" s="70">
        <v>2500</v>
      </c>
      <c r="D58" s="70" t="s">
        <v>37</v>
      </c>
      <c r="E58" s="71"/>
      <c r="F58" s="70" t="str">
        <f>IF(ISBLANK(E58),"", PRODUCT(C58,E58))</f>
        <v/>
      </c>
      <c r="G58" s="72"/>
      <c r="H58" s="70"/>
      <c r="I58" s="70"/>
    </row>
    <row r="59" spans="1:9" x14ac:dyDescent="0.25">
      <c r="A59" s="70" t="s">
        <v>65</v>
      </c>
      <c r="B59" s="70" t="s">
        <v>66</v>
      </c>
      <c r="C59" s="70"/>
      <c r="D59" s="70"/>
      <c r="E59" s="70"/>
      <c r="F59" s="70"/>
      <c r="G59" s="70"/>
      <c r="H59" s="72"/>
      <c r="I59" s="72"/>
    </row>
    <row r="60" spans="1:9" x14ac:dyDescent="0.25">
      <c r="A60" s="70" t="s">
        <v>67</v>
      </c>
      <c r="B60" s="70" t="s">
        <v>68</v>
      </c>
      <c r="C60" s="70"/>
      <c r="D60" s="70"/>
      <c r="E60" s="70"/>
      <c r="F60" s="70"/>
      <c r="G60" s="70"/>
      <c r="H60" s="72"/>
      <c r="I60" s="72"/>
    </row>
    <row r="61" spans="1:9" x14ac:dyDescent="0.25">
      <c r="A61" s="70" t="s">
        <v>69</v>
      </c>
      <c r="B61" s="74" t="s">
        <v>70</v>
      </c>
      <c r="C61" s="70">
        <v>12</v>
      </c>
      <c r="D61" s="70" t="s">
        <v>71</v>
      </c>
      <c r="E61" s="71"/>
      <c r="F61" s="70" t="str">
        <f>IF(ISBLANK(E61),"", PRODUCT(C61,E61))</f>
        <v/>
      </c>
      <c r="G61" s="72"/>
      <c r="H61" s="70"/>
      <c r="I61" s="70"/>
    </row>
    <row r="62" spans="1:9" x14ac:dyDescent="0.25">
      <c r="A62" s="70" t="s">
        <v>72</v>
      </c>
      <c r="B62" s="70" t="s">
        <v>73</v>
      </c>
      <c r="C62" s="70"/>
      <c r="D62" s="70"/>
      <c r="E62" s="70"/>
      <c r="F62" s="70"/>
      <c r="G62" s="70"/>
      <c r="H62" s="72"/>
      <c r="I62" s="72"/>
    </row>
    <row r="63" spans="1:9" x14ac:dyDescent="0.25">
      <c r="A63" s="70" t="s">
        <v>74</v>
      </c>
      <c r="B63" s="70" t="s">
        <v>75</v>
      </c>
      <c r="C63" s="70"/>
      <c r="D63" s="70"/>
      <c r="E63" s="70"/>
      <c r="F63" s="70"/>
      <c r="G63" s="70"/>
      <c r="H63" s="72"/>
      <c r="I63" s="72"/>
    </row>
    <row r="64" spans="1:9" x14ac:dyDescent="0.25">
      <c r="A64" s="70" t="s">
        <v>76</v>
      </c>
      <c r="B64" s="70" t="s">
        <v>77</v>
      </c>
      <c r="C64" s="70"/>
      <c r="D64" s="70"/>
      <c r="E64" s="70"/>
      <c r="F64" s="70"/>
      <c r="G64" s="70"/>
      <c r="H64" s="72"/>
      <c r="I64" s="72"/>
    </row>
    <row r="65" spans="1:9" ht="30" x14ac:dyDescent="0.25">
      <c r="A65" s="12"/>
      <c r="B65" s="12"/>
      <c r="C65" s="12"/>
      <c r="D65" s="12"/>
      <c r="E65" s="69" t="s">
        <v>55</v>
      </c>
      <c r="F65" s="69" t="str">
        <f>IF((COUNT(C58:C64)&lt;&gt;COUNT(F58:F64)),"", ROUND(SUM(F58:F64),2))</f>
        <v/>
      </c>
      <c r="G65" s="73" t="str">
        <f>IF((COUNT(C58:C64)&lt;&gt;COUNT(F58:F64)),"Neužpildytos visų objektų kainos", "")</f>
        <v>Neužpildytos visų objektų kainos</v>
      </c>
      <c r="H65" s="12"/>
      <c r="I65" s="12"/>
    </row>
    <row r="66" spans="1:9" ht="30" x14ac:dyDescent="0.25">
      <c r="A66" s="12"/>
      <c r="B66" s="12"/>
      <c r="C66" s="69" t="s">
        <v>56</v>
      </c>
      <c r="D66" s="72"/>
      <c r="E66" s="69" t="s">
        <v>57</v>
      </c>
      <c r="F66" s="69" t="str">
        <f>IF(OR(F65="",D66=""),"", ROUND(PRODUCT(D66,F65)/100,2))</f>
        <v/>
      </c>
      <c r="G66" s="73" t="str">
        <f>IF(D66="", "Nurodykite taikomą PVM dydį", "")</f>
        <v>Nurodykite taikomą PVM dydį</v>
      </c>
      <c r="H66" s="12"/>
      <c r="I66" s="12"/>
    </row>
    <row r="67" spans="1:9" x14ac:dyDescent="0.25">
      <c r="A67" s="12"/>
      <c r="B67" s="12"/>
      <c r="C67" s="12"/>
      <c r="D67" s="12"/>
      <c r="E67" s="69" t="s">
        <v>58</v>
      </c>
      <c r="F67" s="69">
        <f>IF(ISBLANK(F66), "", ROUND(SUM(F65:F66),2))</f>
        <v>0</v>
      </c>
      <c r="G67" s="12"/>
      <c r="H67" s="12"/>
      <c r="I67" s="12"/>
    </row>
    <row r="71" spans="1:9" x14ac:dyDescent="0.25">
      <c r="A71" s="13" t="s">
        <v>78</v>
      </c>
      <c r="B71" s="13" t="s">
        <v>79</v>
      </c>
    </row>
    <row r="73" spans="1:9" x14ac:dyDescent="0.25">
      <c r="A73" s="13" t="s">
        <v>23</v>
      </c>
    </row>
    <row r="74" spans="1:9" ht="45" x14ac:dyDescent="0.25">
      <c r="A74" s="69" t="s">
        <v>24</v>
      </c>
      <c r="B74" s="69" t="s">
        <v>25</v>
      </c>
      <c r="C74" s="69" t="s">
        <v>26</v>
      </c>
      <c r="D74" s="69" t="s">
        <v>27</v>
      </c>
      <c r="E74" s="69" t="s">
        <v>28</v>
      </c>
      <c r="F74" s="69" t="s">
        <v>29</v>
      </c>
      <c r="G74" s="69" t="s">
        <v>30</v>
      </c>
      <c r="H74" s="69" t="s">
        <v>31</v>
      </c>
      <c r="I74" s="69" t="s">
        <v>32</v>
      </c>
    </row>
    <row r="75" spans="1:9" x14ac:dyDescent="0.25">
      <c r="A75" s="69" t="s">
        <v>80</v>
      </c>
      <c r="B75" s="69" t="s">
        <v>81</v>
      </c>
      <c r="C75" s="70"/>
      <c r="D75" s="70"/>
      <c r="E75" s="70"/>
      <c r="F75" s="70"/>
      <c r="G75" s="70"/>
      <c r="H75" s="70"/>
      <c r="I75" s="70"/>
    </row>
    <row r="76" spans="1:9" x14ac:dyDescent="0.25">
      <c r="A76" s="70" t="s">
        <v>82</v>
      </c>
      <c r="B76" s="74" t="s">
        <v>83</v>
      </c>
      <c r="C76" s="70">
        <v>72000</v>
      </c>
      <c r="D76" s="70" t="s">
        <v>37</v>
      </c>
      <c r="E76" s="71"/>
      <c r="F76" s="70" t="str">
        <f>IF(ISBLANK(E76),"", PRODUCT(C76,E76))</f>
        <v/>
      </c>
      <c r="G76" s="72"/>
      <c r="H76" s="70"/>
      <c r="I76" s="70"/>
    </row>
    <row r="77" spans="1:9" x14ac:dyDescent="0.25">
      <c r="A77" s="70" t="s">
        <v>84</v>
      </c>
      <c r="B77" s="70" t="s">
        <v>85</v>
      </c>
      <c r="C77" s="70"/>
      <c r="D77" s="70"/>
      <c r="E77" s="70"/>
      <c r="F77" s="70"/>
      <c r="G77" s="70"/>
      <c r="H77" s="72"/>
      <c r="I77" s="72"/>
    </row>
    <row r="78" spans="1:9" x14ac:dyDescent="0.25">
      <c r="A78" s="70" t="s">
        <v>86</v>
      </c>
      <c r="B78" s="70" t="s">
        <v>87</v>
      </c>
      <c r="C78" s="70"/>
      <c r="D78" s="70"/>
      <c r="E78" s="70"/>
      <c r="F78" s="70"/>
      <c r="G78" s="70"/>
      <c r="H78" s="72"/>
      <c r="I78" s="72"/>
    </row>
    <row r="79" spans="1:9" x14ac:dyDescent="0.25">
      <c r="A79" s="70" t="s">
        <v>88</v>
      </c>
      <c r="B79" s="70" t="s">
        <v>89</v>
      </c>
      <c r="C79" s="70"/>
      <c r="D79" s="70"/>
      <c r="E79" s="70"/>
      <c r="F79" s="70"/>
      <c r="G79" s="70"/>
      <c r="H79" s="72"/>
      <c r="I79" s="72"/>
    </row>
    <row r="80" spans="1:9" x14ac:dyDescent="0.25">
      <c r="A80" s="70" t="s">
        <v>90</v>
      </c>
      <c r="B80" s="74" t="s">
        <v>91</v>
      </c>
      <c r="C80" s="70">
        <v>200</v>
      </c>
      <c r="D80" s="70" t="s">
        <v>37</v>
      </c>
      <c r="E80" s="71"/>
      <c r="F80" s="70" t="str">
        <f>IF(ISBLANK(E80),"", PRODUCT(C80,E80))</f>
        <v/>
      </c>
      <c r="G80" s="72"/>
      <c r="H80" s="70"/>
      <c r="I80" s="70"/>
    </row>
    <row r="81" spans="1:9" x14ac:dyDescent="0.25">
      <c r="A81" s="70" t="s">
        <v>92</v>
      </c>
      <c r="B81" s="70" t="s">
        <v>85</v>
      </c>
      <c r="C81" s="70"/>
      <c r="D81" s="70"/>
      <c r="E81" s="70"/>
      <c r="F81" s="70"/>
      <c r="G81" s="70"/>
      <c r="H81" s="72"/>
      <c r="I81" s="72"/>
    </row>
    <row r="82" spans="1:9" x14ac:dyDescent="0.25">
      <c r="A82" s="70" t="s">
        <v>93</v>
      </c>
      <c r="B82" s="70" t="s">
        <v>87</v>
      </c>
      <c r="C82" s="70"/>
      <c r="D82" s="70"/>
      <c r="E82" s="70"/>
      <c r="F82" s="70"/>
      <c r="G82" s="70"/>
      <c r="H82" s="72"/>
      <c r="I82" s="72"/>
    </row>
    <row r="83" spans="1:9" x14ac:dyDescent="0.25">
      <c r="A83" s="70" t="s">
        <v>94</v>
      </c>
      <c r="B83" s="70" t="s">
        <v>95</v>
      </c>
      <c r="C83" s="70"/>
      <c r="D83" s="70"/>
      <c r="E83" s="70"/>
      <c r="F83" s="70"/>
      <c r="G83" s="70"/>
      <c r="H83" s="72"/>
      <c r="I83" s="72"/>
    </row>
    <row r="84" spans="1:9" x14ac:dyDescent="0.25">
      <c r="A84" s="70" t="s">
        <v>96</v>
      </c>
      <c r="B84" s="70" t="s">
        <v>97</v>
      </c>
      <c r="C84" s="70"/>
      <c r="D84" s="70"/>
      <c r="E84" s="70"/>
      <c r="F84" s="70"/>
      <c r="G84" s="70"/>
      <c r="H84" s="72"/>
      <c r="I84" s="72"/>
    </row>
    <row r="85" spans="1:9" x14ac:dyDescent="0.25">
      <c r="A85" s="70" t="s">
        <v>98</v>
      </c>
      <c r="B85" s="74" t="s">
        <v>99</v>
      </c>
      <c r="C85" s="70">
        <v>700</v>
      </c>
      <c r="D85" s="70" t="s">
        <v>37</v>
      </c>
      <c r="E85" s="71"/>
      <c r="F85" s="70" t="str">
        <f>IF(ISBLANK(E85),"", PRODUCT(C85,E85))</f>
        <v/>
      </c>
      <c r="G85" s="72"/>
      <c r="H85" s="70"/>
      <c r="I85" s="70"/>
    </row>
    <row r="86" spans="1:9" x14ac:dyDescent="0.25">
      <c r="A86" s="70" t="s">
        <v>100</v>
      </c>
      <c r="B86" s="70" t="s">
        <v>101</v>
      </c>
      <c r="C86" s="70"/>
      <c r="D86" s="70"/>
      <c r="E86" s="70"/>
      <c r="F86" s="70"/>
      <c r="G86" s="70"/>
      <c r="H86" s="72"/>
      <c r="I86" s="72"/>
    </row>
    <row r="87" spans="1:9" ht="18.75" customHeight="1" x14ac:dyDescent="0.25">
      <c r="A87" s="70" t="s">
        <v>102</v>
      </c>
      <c r="B87" s="70" t="s">
        <v>103</v>
      </c>
      <c r="C87" s="70"/>
      <c r="D87" s="70"/>
      <c r="E87" s="70"/>
      <c r="F87" s="70"/>
      <c r="G87" s="70"/>
      <c r="H87" s="72"/>
      <c r="I87" s="72"/>
    </row>
    <row r="88" spans="1:9" x14ac:dyDescent="0.25">
      <c r="A88" s="70" t="s">
        <v>104</v>
      </c>
      <c r="B88" s="70" t="s">
        <v>105</v>
      </c>
      <c r="C88" s="70"/>
      <c r="D88" s="70"/>
      <c r="E88" s="70"/>
      <c r="F88" s="70"/>
      <c r="G88" s="70"/>
      <c r="H88" s="72"/>
      <c r="I88" s="72"/>
    </row>
    <row r="89" spans="1:9" x14ac:dyDescent="0.25">
      <c r="A89" s="70" t="s">
        <v>106</v>
      </c>
      <c r="B89" s="74" t="s">
        <v>70</v>
      </c>
      <c r="C89" s="70">
        <v>12</v>
      </c>
      <c r="D89" s="70" t="s">
        <v>71</v>
      </c>
      <c r="E89" s="71"/>
      <c r="F89" s="70" t="str">
        <f>IF(ISBLANK(E89),"", PRODUCT(C89,E89))</f>
        <v/>
      </c>
      <c r="G89" s="72"/>
      <c r="H89" s="70"/>
      <c r="I89" s="70"/>
    </row>
    <row r="90" spans="1:9" x14ac:dyDescent="0.25">
      <c r="A90" s="70" t="s">
        <v>107</v>
      </c>
      <c r="B90" s="70" t="s">
        <v>73</v>
      </c>
      <c r="C90" s="70"/>
      <c r="D90" s="70"/>
      <c r="E90" s="70"/>
      <c r="F90" s="70"/>
      <c r="G90" s="70"/>
      <c r="H90" s="72"/>
      <c r="I90" s="72"/>
    </row>
    <row r="91" spans="1:9" x14ac:dyDescent="0.25">
      <c r="A91" s="70" t="s">
        <v>108</v>
      </c>
      <c r="B91" s="70" t="s">
        <v>75</v>
      </c>
      <c r="C91" s="70"/>
      <c r="D91" s="70"/>
      <c r="E91" s="70"/>
      <c r="F91" s="70"/>
      <c r="G91" s="70"/>
      <c r="H91" s="72"/>
      <c r="I91" s="72"/>
    </row>
    <row r="92" spans="1:9" x14ac:dyDescent="0.25">
      <c r="A92" s="70" t="s">
        <v>109</v>
      </c>
      <c r="B92" s="70" t="s">
        <v>77</v>
      </c>
      <c r="C92" s="70"/>
      <c r="D92" s="70"/>
      <c r="E92" s="70"/>
      <c r="F92" s="70"/>
      <c r="G92" s="70"/>
      <c r="H92" s="72"/>
      <c r="I92" s="72"/>
    </row>
    <row r="93" spans="1:9" ht="30" x14ac:dyDescent="0.25">
      <c r="A93" s="12"/>
      <c r="B93" s="12"/>
      <c r="C93" s="12"/>
      <c r="D93" s="12"/>
      <c r="E93" s="69" t="s">
        <v>55</v>
      </c>
      <c r="F93" s="69" t="str">
        <f>IF((COUNT(C76:C92)&lt;&gt;COUNT(F76:F92)),"", ROUND(SUM(F76:F92),2))</f>
        <v/>
      </c>
      <c r="G93" s="73" t="str">
        <f>IF((COUNT(C76:C92)&lt;&gt;COUNT(F76:F92)),"Neužpildytos visų objektų kainos", "")</f>
        <v>Neužpildytos visų objektų kainos</v>
      </c>
      <c r="H93" s="12"/>
      <c r="I93" s="12"/>
    </row>
    <row r="94" spans="1:9" ht="30" x14ac:dyDescent="0.25">
      <c r="A94" s="12"/>
      <c r="B94" s="12"/>
      <c r="C94" s="69" t="s">
        <v>56</v>
      </c>
      <c r="D94" s="72"/>
      <c r="E94" s="69" t="s">
        <v>57</v>
      </c>
      <c r="F94" s="69" t="str">
        <f>IF(OR(F93="",D94=""),"", ROUND(PRODUCT(D94,F93)/100,2))</f>
        <v/>
      </c>
      <c r="G94" s="73" t="str">
        <f>IF(D94="", "Nurodykite taikomą PVM dydį", "")</f>
        <v>Nurodykite taikomą PVM dydį</v>
      </c>
      <c r="H94" s="12"/>
      <c r="I94" s="12"/>
    </row>
    <row r="95" spans="1:9" x14ac:dyDescent="0.25">
      <c r="A95" s="12"/>
      <c r="B95" s="12"/>
      <c r="C95" s="12"/>
      <c r="D95" s="12"/>
      <c r="E95" s="69" t="s">
        <v>58</v>
      </c>
      <c r="F95" s="69">
        <f>IF(ISBLANK(F94), "", ROUND(SUM(F93:F94),2))</f>
        <v>0</v>
      </c>
      <c r="G95" s="12"/>
      <c r="H95" s="12"/>
      <c r="I95" s="12"/>
    </row>
  </sheetData>
  <sheetProtection algorithmName="SHA-512" hashValue="EGE0TmQX29mz72hMD9OYhEgeGJPdzRuqWktA9i67Ugk7hJC3cXAvHdkeb7GqathSpv+zSLEV1EZ9SqgaPkCCjQ==" saltValue="Dh9rB0UrOFiwdV2vnwpu5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110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111</v>
      </c>
      <c r="B5" s="40"/>
      <c r="C5" s="38" t="s">
        <v>112</v>
      </c>
      <c r="D5" s="39"/>
      <c r="E5" s="40"/>
      <c r="F5" s="38" t="s">
        <v>113</v>
      </c>
      <c r="G5" s="39"/>
      <c r="H5" s="40"/>
      <c r="I5" s="38" t="s">
        <v>114</v>
      </c>
      <c r="J5" s="40"/>
      <c r="K5" s="9" t="s">
        <v>115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116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25</v>
      </c>
      <c r="B19" s="40"/>
      <c r="C19" s="38" t="s">
        <v>112</v>
      </c>
      <c r="D19" s="39"/>
      <c r="E19" s="40"/>
      <c r="F19" s="38" t="s">
        <v>117</v>
      </c>
      <c r="G19" s="39"/>
      <c r="H19" s="40"/>
      <c r="I19" s="59" t="s">
        <v>114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118</v>
      </c>
      <c r="B33" s="26"/>
      <c r="C33" s="26"/>
      <c r="D33" s="26"/>
      <c r="E33" s="26"/>
      <c r="F33" s="26"/>
      <c r="G33" s="26"/>
      <c r="H33" s="26"/>
      <c r="I33" s="26"/>
      <c r="J33" s="26"/>
    </row>
    <row r="34" spans="1:10" ht="15.95" customHeight="1" thickBot="1" x14ac:dyDescent="0.3"/>
    <row r="35" spans="1:10" ht="15.95" customHeight="1" x14ac:dyDescent="0.25">
      <c r="A35" s="8" t="s">
        <v>24</v>
      </c>
      <c r="B35" s="55" t="s">
        <v>119</v>
      </c>
      <c r="C35" s="39"/>
      <c r="D35" s="39"/>
      <c r="E35" s="39"/>
      <c r="F35" s="39"/>
      <c r="G35" s="40"/>
      <c r="H35" s="56" t="s">
        <v>120</v>
      </c>
      <c r="I35" s="39"/>
      <c r="J35" s="57"/>
    </row>
    <row r="36" spans="1:10" ht="48" customHeight="1" x14ac:dyDescent="0.25">
      <c r="A36" s="18" t="s">
        <v>121</v>
      </c>
      <c r="B36" s="47" t="s">
        <v>122</v>
      </c>
      <c r="C36" s="42"/>
      <c r="D36" s="42"/>
      <c r="E36" s="42"/>
      <c r="F36" s="42"/>
      <c r="G36" s="25"/>
      <c r="H36" s="50"/>
      <c r="I36" s="42"/>
      <c r="J36" s="44"/>
    </row>
    <row r="37" spans="1:10" ht="48" customHeight="1" x14ac:dyDescent="0.25">
      <c r="A37" s="18" t="s">
        <v>123</v>
      </c>
      <c r="B37" s="47" t="s">
        <v>124</v>
      </c>
      <c r="C37" s="42"/>
      <c r="D37" s="42"/>
      <c r="E37" s="42"/>
      <c r="F37" s="42"/>
      <c r="G37" s="25"/>
      <c r="H37" s="50"/>
      <c r="I37" s="42"/>
      <c r="J37" s="44"/>
    </row>
    <row r="38" spans="1:10" ht="48" customHeight="1" x14ac:dyDescent="0.25">
      <c r="A38" s="18" t="s">
        <v>125</v>
      </c>
      <c r="B38" s="47" t="s">
        <v>126</v>
      </c>
      <c r="C38" s="42"/>
      <c r="D38" s="42"/>
      <c r="E38" s="42"/>
      <c r="F38" s="42"/>
      <c r="G38" s="25"/>
      <c r="H38" s="50"/>
      <c r="I38" s="42"/>
      <c r="J38" s="44"/>
    </row>
    <row r="39" spans="1:10" ht="48" customHeight="1" x14ac:dyDescent="0.25">
      <c r="A39" s="18" t="s">
        <v>127</v>
      </c>
      <c r="B39" s="47" t="s">
        <v>128</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129</v>
      </c>
      <c r="B48" s="26"/>
      <c r="C48" s="26"/>
      <c r="D48" s="26"/>
      <c r="E48" s="26"/>
      <c r="F48" s="26"/>
      <c r="G48" s="26"/>
      <c r="H48" s="26"/>
      <c r="I48" s="26"/>
      <c r="J48" s="26"/>
    </row>
    <row r="51" spans="1:10" x14ac:dyDescent="0.25">
      <c r="A51" s="46" t="s">
        <v>130</v>
      </c>
      <c r="B51" s="26"/>
      <c r="C51" s="26"/>
      <c r="D51" s="26"/>
      <c r="E51" s="52"/>
      <c r="F51" s="26"/>
      <c r="G51" s="26"/>
      <c r="H51" s="26"/>
      <c r="I51" s="26"/>
      <c r="J51" s="26"/>
    </row>
    <row r="53" spans="1:10" x14ac:dyDescent="0.25">
      <c r="A53" s="46" t="s">
        <v>131</v>
      </c>
      <c r="B53" s="26"/>
      <c r="C53" s="26"/>
      <c r="D53" s="26"/>
      <c r="E53" s="52"/>
      <c r="F53" s="26"/>
      <c r="G53" s="26"/>
      <c r="H53" s="26"/>
      <c r="I53" s="26"/>
      <c r="J53" s="26"/>
    </row>
    <row r="100" spans="1:1" ht="15.75" x14ac:dyDescent="0.25">
      <c r="A100" t="s">
        <v>132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2026-06-02T13:13:53Z</cp:lastPrinted>
  <dcterms:created xsi:type="dcterms:W3CDTF">2023-04-04T12:16:45Z</dcterms:created>
  <dcterms:modified xsi:type="dcterms:W3CDTF">2026-06-02T13:15:33Z</dcterms:modified>
</cp:coreProperties>
</file>