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alina_dralo_ignitis_lt/Documents/Desktop/Pirkimai/2026 METAI/GEN/GEN173/CVP IS/"/>
    </mc:Choice>
  </mc:AlternateContent>
  <xr:revisionPtr revIDLastSave="14" documentId="13_ncr:1_{C4F2AD12-A90B-45CD-942A-3470E76009ED}" xr6:coauthVersionLast="47" xr6:coauthVersionMax="47" xr10:uidLastSave="{BC585544-3A87-42A2-AA7C-1C7B81D80103}"/>
  <bookViews>
    <workbookView xWindow="-108" yWindow="-108" windowWidth="23256" windowHeight="13896" xr2:uid="{00000000-000D-0000-FFFF-FFFF00000000}"/>
  </bookViews>
  <sheets>
    <sheet name="Kėlimo įrenginiai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6" i="2" l="1"/>
  <c r="P67" i="2"/>
  <c r="P68" i="2"/>
  <c r="P69" i="2"/>
  <c r="P70" i="2"/>
  <c r="P71" i="2"/>
  <c r="P72" i="2"/>
  <c r="P73" i="2"/>
  <c r="P74" i="2"/>
  <c r="P75" i="2"/>
  <c r="P65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76" i="2" s="1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10" i="2"/>
  <c r="P77" i="2" l="1"/>
  <c r="P78" i="2" s="1"/>
</calcChain>
</file>

<file path=xl/sharedStrings.xml><?xml version="1.0" encoding="utf-8"?>
<sst xmlns="http://schemas.openxmlformats.org/spreadsheetml/2006/main" count="518" uniqueCount="279">
  <si>
    <t>Lentelė Nr. 1 - Kėlimo kranai, liftai</t>
  </si>
  <si>
    <t>Eil. 
Nr.</t>
  </si>
  <si>
    <t>Įrenginio pavadinimas</t>
  </si>
  <si>
    <t>Objektas</t>
  </si>
  <si>
    <t>Pastatymo vieta</t>
  </si>
  <si>
    <t>Identifikavimo
kodas</t>
  </si>
  <si>
    <t>Parametrai</t>
  </si>
  <si>
    <t>Techninio patikrinimo data</t>
  </si>
  <si>
    <t>Pastaba</t>
  </si>
  <si>
    <t>Preliminarus paslaugos kiekis, vnt.</t>
  </si>
  <si>
    <t>Kaina EUR be PVM</t>
  </si>
  <si>
    <t>Kėlimo galia, t</t>
  </si>
  <si>
    <t>Angos plotis, m</t>
  </si>
  <si>
    <t>Bėgių kelio ilgis, m</t>
  </si>
  <si>
    <t>Pilnas techninis patikrinimas</t>
  </si>
  <si>
    <t>Dalinis techninis patikrinimas</t>
  </si>
  <si>
    <t>EK, KHE, KHAE KĖLIMO KRANAI</t>
  </si>
  <si>
    <t>Tiltinis kranas</t>
  </si>
  <si>
    <t>Elektrėnų kompleksas</t>
  </si>
  <si>
    <t>Mašinų salė</t>
  </si>
  <si>
    <t>KR-01-04959</t>
  </si>
  <si>
    <t>20/75</t>
  </si>
  <si>
    <t>2026.08.12</t>
  </si>
  <si>
    <t>2027.08.19</t>
  </si>
  <si>
    <t>Gam.Nr.134</t>
  </si>
  <si>
    <t>KR-01-04960</t>
  </si>
  <si>
    <t>2027.02.25</t>
  </si>
  <si>
    <t>2027.02.20</t>
  </si>
  <si>
    <t>Gam.Nr.135</t>
  </si>
  <si>
    <t>KR-01-04963</t>
  </si>
  <si>
    <t>20/80</t>
  </si>
  <si>
    <t>Gam.Nr.1433</t>
  </si>
  <si>
    <t>Bl .Nr.5÷8 katilinė</t>
  </si>
  <si>
    <t>KR-01-04962</t>
  </si>
  <si>
    <t>10/50</t>
  </si>
  <si>
    <t>2027.03.17</t>
  </si>
  <si>
    <t>2028.03.18</t>
  </si>
  <si>
    <t>Gam.Nr.94</t>
  </si>
  <si>
    <t>Bl. Nr.5÷8 katilinė</t>
  </si>
  <si>
    <t>KR-01-04961</t>
  </si>
  <si>
    <t>Gam.Nr.451</t>
  </si>
  <si>
    <t>KR-01-04958</t>
  </si>
  <si>
    <t>2026.11.23</t>
  </si>
  <si>
    <t>Gam.Nr.455</t>
  </si>
  <si>
    <t>Pusiau ožinis kranas</t>
  </si>
  <si>
    <t>Bl. Nr.5÷8 ROP</t>
  </si>
  <si>
    <t>KR-01-04949</t>
  </si>
  <si>
    <t>5/30</t>
  </si>
  <si>
    <t>2026.10.28</t>
  </si>
  <si>
    <t>2028.10.28</t>
  </si>
  <si>
    <t>Gam.Nr.2</t>
  </si>
  <si>
    <t>Ožinis kranas</t>
  </si>
  <si>
    <t>Cirk. siurblinės Nr.1,2</t>
  </si>
  <si>
    <t>KR-01-04951</t>
  </si>
  <si>
    <t>2027.04.17</t>
  </si>
  <si>
    <t>2027.04.16</t>
  </si>
  <si>
    <t>Gam.Nr.32</t>
  </si>
  <si>
    <t>Cirk. siurblinė Nr.3</t>
  </si>
  <si>
    <t>KR-01-04950</t>
  </si>
  <si>
    <t>2027.10.16</t>
  </si>
  <si>
    <t>Gam.Nr.1</t>
  </si>
  <si>
    <t>Bl. Nr.5÷8 deaeratorinė</t>
  </si>
  <si>
    <t>KR-01-04964</t>
  </si>
  <si>
    <t>Gam.Nr.5632</t>
  </si>
  <si>
    <t>KR-01-04941</t>
  </si>
  <si>
    <t>Gam.Nr.14205</t>
  </si>
  <si>
    <t>Bl. Nr.8 ROP aikštelė</t>
  </si>
  <si>
    <t>KR-01-04939</t>
  </si>
  <si>
    <t>2027.01.22</t>
  </si>
  <si>
    <t>2028.01.16</t>
  </si>
  <si>
    <t>Gam.Nr.730</t>
  </si>
  <si>
    <t>TĮPS dirbtuvės</t>
  </si>
  <si>
    <t>KR-01-04944</t>
  </si>
  <si>
    <t>Gam.Nr.11809</t>
  </si>
  <si>
    <t>ChVV patalpa</t>
  </si>
  <si>
    <t>KR-01-04936</t>
  </si>
  <si>
    <t>2026.11.25</t>
  </si>
  <si>
    <t>2028.11.25</t>
  </si>
  <si>
    <t>Gam.Nr.204</t>
  </si>
  <si>
    <t>PT sandėlis Nr.1</t>
  </si>
  <si>
    <t>KR-01-04940</t>
  </si>
  <si>
    <t>2027.11.20</t>
  </si>
  <si>
    <t>Gam.Nr.1019</t>
  </si>
  <si>
    <t>EITĮPS dirbtuvės</t>
  </si>
  <si>
    <t>KR-01-04946</t>
  </si>
  <si>
    <t>2026.11.22</t>
  </si>
  <si>
    <t>Gam.Nr.14204</t>
  </si>
  <si>
    <t>KR-01-04945</t>
  </si>
  <si>
    <t>2026.11.20</t>
  </si>
  <si>
    <t>2028.11.20</t>
  </si>
  <si>
    <t>Gam.Nr.14203</t>
  </si>
  <si>
    <t>KR-01-04943</t>
  </si>
  <si>
    <t>2028.02.26</t>
  </si>
  <si>
    <t>Gam.Nr.11808</t>
  </si>
  <si>
    <t>KR-01-04935</t>
  </si>
  <si>
    <t>Gam.Nr.6</t>
  </si>
  <si>
    <t>Metalo laužo aikštelė</t>
  </si>
  <si>
    <t>KR-01-04952</t>
  </si>
  <si>
    <t>Gam.Nr.121</t>
  </si>
  <si>
    <t>KCB</t>
  </si>
  <si>
    <t>KR-01-08201</t>
  </si>
  <si>
    <t>105/25</t>
  </si>
  <si>
    <t>-</t>
  </si>
  <si>
    <t>Gam.Nr.48318</t>
  </si>
  <si>
    <t>KR-01-08202</t>
  </si>
  <si>
    <t>Gam.Nr.48319</t>
  </si>
  <si>
    <t>KR-01-08200</t>
  </si>
  <si>
    <t>2026.09.28</t>
  </si>
  <si>
    <t>Gam.Nr.48918</t>
  </si>
  <si>
    <t>KR-01-08199</t>
  </si>
  <si>
    <t>Gam.Nr.48915</t>
  </si>
  <si>
    <t>KR-01-08204</t>
  </si>
  <si>
    <t>2027.01.18</t>
  </si>
  <si>
    <t>Gam.Nr.48914</t>
  </si>
  <si>
    <t>KR-01-08203</t>
  </si>
  <si>
    <t>Gam.Nr.7100665</t>
  </si>
  <si>
    <t>Mobili kėlimo platforma</t>
  </si>
  <si>
    <t>KR-02-08021</t>
  </si>
  <si>
    <t>2026.09.23</t>
  </si>
  <si>
    <t>Gam.Nr.6420 AM</t>
  </si>
  <si>
    <t>PGT automobilis</t>
  </si>
  <si>
    <t>KR-02-08279</t>
  </si>
  <si>
    <t>2027.03.19</t>
  </si>
  <si>
    <t>Gam.Nr.56649-278</t>
  </si>
  <si>
    <t>KR-02-08305</t>
  </si>
  <si>
    <t>Gam.Nr.CE155753</t>
  </si>
  <si>
    <t>Greiferinis kranas</t>
  </si>
  <si>
    <t>BK</t>
  </si>
  <si>
    <t>KR-01-09824</t>
  </si>
  <si>
    <t>Gam.Nr.14052</t>
  </si>
  <si>
    <t>KR-01-09825</t>
  </si>
  <si>
    <t>2026.07.17</t>
  </si>
  <si>
    <t>Gam.Nr.14053</t>
  </si>
  <si>
    <t>KR-01-09760</t>
  </si>
  <si>
    <t>Gam.Nr.00086</t>
  </si>
  <si>
    <t>Kruonio HAE</t>
  </si>
  <si>
    <t>KR-01-00446</t>
  </si>
  <si>
    <t>320/63/5</t>
  </si>
  <si>
    <t>2027.05.15</t>
  </si>
  <si>
    <t>2030.05.15</t>
  </si>
  <si>
    <t>Gam.Nr.3441</t>
  </si>
  <si>
    <t>KR-01-00447</t>
  </si>
  <si>
    <t>2027.02.09</t>
  </si>
  <si>
    <t>Gam.Nr.3274</t>
  </si>
  <si>
    <t>VP mašinų salė</t>
  </si>
  <si>
    <t>KR-01-00448</t>
  </si>
  <si>
    <t>65/5</t>
  </si>
  <si>
    <t>2027.06.16</t>
  </si>
  <si>
    <t>2028.06.16</t>
  </si>
  <si>
    <t>Gam.Nr.2/63</t>
  </si>
  <si>
    <t>Tr. dirbtuvės</t>
  </si>
  <si>
    <t>KR-01-00449</t>
  </si>
  <si>
    <t>20/5</t>
  </si>
  <si>
    <t>2026.07.27</t>
  </si>
  <si>
    <t>2029.07.27</t>
  </si>
  <si>
    <t>Gam.Nr.701392</t>
  </si>
  <si>
    <t>Centrinė siurblinė</t>
  </si>
  <si>
    <t>KR-01-00451</t>
  </si>
  <si>
    <t>2027.06.10</t>
  </si>
  <si>
    <t>Gam.Nr.1318</t>
  </si>
  <si>
    <t>Kabelių sandėlis</t>
  </si>
  <si>
    <t>KR-01-00450</t>
  </si>
  <si>
    <t>Gam.Nr.1018</t>
  </si>
  <si>
    <t>Strėlinis hidraulinis kėlimo kranas PALFINGER PC 2700</t>
  </si>
  <si>
    <t>KR-03-15723</t>
  </si>
  <si>
    <t>2026.12.18</t>
  </si>
  <si>
    <t>2028.12.18</t>
  </si>
  <si>
    <t>Apatinis bjefas</t>
  </si>
  <si>
    <t>KR-01-02228</t>
  </si>
  <si>
    <t>2x40/5</t>
  </si>
  <si>
    <t>2027.05.12</t>
  </si>
  <si>
    <t>2029.05.12</t>
  </si>
  <si>
    <t>Gam.Nr.1/71</t>
  </si>
  <si>
    <t>Vandens priimtuvas</t>
  </si>
  <si>
    <t>KR-01-02553</t>
  </si>
  <si>
    <t>2030.07.17</t>
  </si>
  <si>
    <t>Gam.Nr.17/806/2</t>
  </si>
  <si>
    <t>Elektrotalė</t>
  </si>
  <si>
    <t>DK-1</t>
  </si>
  <si>
    <t>KR-01-01847</t>
  </si>
  <si>
    <t>2027.03.15</t>
  </si>
  <si>
    <t>Gam.Nr.8869135</t>
  </si>
  <si>
    <t>DK-2</t>
  </si>
  <si>
    <t>KR-01-01846</t>
  </si>
  <si>
    <t>2027.02.12</t>
  </si>
  <si>
    <t>2029.02.12</t>
  </si>
  <si>
    <t>Gam.Nr.8913608</t>
  </si>
  <si>
    <t>Pakeliama darb. platforma</t>
  </si>
  <si>
    <t>KR-01-03653</t>
  </si>
  <si>
    <t>2027.01.30</t>
  </si>
  <si>
    <t>Gam.Nr.120</t>
  </si>
  <si>
    <t>Alkūninis keltuvas</t>
  </si>
  <si>
    <t>KR-01-04068</t>
  </si>
  <si>
    <t>2027.01.17</t>
  </si>
  <si>
    <t>Gam.Nr.17/13736</t>
  </si>
  <si>
    <t>El. kėlimo kranas</t>
  </si>
  <si>
    <t>Kauno HE</t>
  </si>
  <si>
    <t>KR-01-02196</t>
  </si>
  <si>
    <t>2026.11.13</t>
  </si>
  <si>
    <t>2028.11.13</t>
  </si>
  <si>
    <t>Gam.Nr.78</t>
  </si>
  <si>
    <t>KR-01-02197</t>
  </si>
  <si>
    <t>Gam.Nr.75</t>
  </si>
  <si>
    <t>Žemutinio bjefo el. kėlimo kranas</t>
  </si>
  <si>
    <t>Žemutinis bjefas</t>
  </si>
  <si>
    <t>KR-01-02195</t>
  </si>
  <si>
    <t>2028.11.15</t>
  </si>
  <si>
    <t>Gam.Nr.10</t>
  </si>
  <si>
    <t>Nupylimo užtvankos el. kėlimo kranas</t>
  </si>
  <si>
    <t>Aukštutinis bjefas</t>
  </si>
  <si>
    <t>KR-01-03235</t>
  </si>
  <si>
    <t>2x63+10</t>
  </si>
  <si>
    <t>2027.11.30</t>
  </si>
  <si>
    <t>KR-01-03237</t>
  </si>
  <si>
    <t>2x62,5+30</t>
  </si>
  <si>
    <t>2026.10.09</t>
  </si>
  <si>
    <t>Gam.Nr.317</t>
  </si>
  <si>
    <t>HE pastato elektrinis kėlimo kranas</t>
  </si>
  <si>
    <t>KR-01-03236</t>
  </si>
  <si>
    <t>2x30</t>
  </si>
  <si>
    <t>2025.11.13</t>
  </si>
  <si>
    <r>
      <t xml:space="preserve">EK, KHE, KHAE, TE-3 </t>
    </r>
    <r>
      <rPr>
        <b/>
        <sz val="9"/>
        <color theme="1"/>
        <rFont val="Times New Roman"/>
        <family val="1"/>
        <charset val="186"/>
      </rPr>
      <t>LIFTAI</t>
    </r>
  </si>
  <si>
    <t>Eil.Nr.</t>
  </si>
  <si>
    <t>Identifikavimo kodas</t>
  </si>
  <si>
    <t xml:space="preserve">Įkainis už vnt,  EUR Be PVM
</t>
  </si>
  <si>
    <t>Kėlimo galia, t.</t>
  </si>
  <si>
    <t>Sustojimų skaičius</t>
  </si>
  <si>
    <t>Kabinos judėjimo greitis, m/s</t>
  </si>
  <si>
    <t>Krovininis liftas</t>
  </si>
  <si>
    <t>Katilas K-7</t>
  </si>
  <si>
    <t>LF-02-01029</t>
  </si>
  <si>
    <t>Gam.Nr.86643</t>
  </si>
  <si>
    <t>Katilas K-8</t>
  </si>
  <si>
    <t>LF-02-01030</t>
  </si>
  <si>
    <t>Gam.Nr.86645</t>
  </si>
  <si>
    <t>Keleivinis liftas</t>
  </si>
  <si>
    <t>AGK</t>
  </si>
  <si>
    <t>LF-01-01320</t>
  </si>
  <si>
    <t>2027.05.07</t>
  </si>
  <si>
    <t>Gam.Nr.718</t>
  </si>
  <si>
    <t>LF-01-01321</t>
  </si>
  <si>
    <t>Gam.Nr.717</t>
  </si>
  <si>
    <t>LF-02-00323</t>
  </si>
  <si>
    <t>2026.10.19</t>
  </si>
  <si>
    <t>2027.10.19</t>
  </si>
  <si>
    <t>Gam.Nr.601</t>
  </si>
  <si>
    <t>LF-01-01322</t>
  </si>
  <si>
    <t>Gam.Nr.6903</t>
  </si>
  <si>
    <t>LF-01-01319</t>
  </si>
  <si>
    <t>Gam.Nr.77542</t>
  </si>
  <si>
    <t>Krovininis-keleivinis liftas</t>
  </si>
  <si>
    <t>LF-02-00478</t>
  </si>
  <si>
    <t>2026.11.28</t>
  </si>
  <si>
    <t>2027.05.18</t>
  </si>
  <si>
    <t>Gam.Nr.19235</t>
  </si>
  <si>
    <t>Keleivinis liftas, kėlimo galia 320 kg</t>
  </si>
  <si>
    <t>Vilniaus TE-3</t>
  </si>
  <si>
    <t>Kranto siurblinė</t>
  </si>
  <si>
    <t>LF-01-01593</t>
  </si>
  <si>
    <t>0,71/0,2</t>
  </si>
  <si>
    <t>2026.10.23</t>
  </si>
  <si>
    <t>Keleivinis liftas, kėlimo galia 480 kg</t>
  </si>
  <si>
    <t>Pagrindinis korpusas</t>
  </si>
  <si>
    <t>LF-01-07896</t>
  </si>
  <si>
    <t>2027.04.07</t>
  </si>
  <si>
    <t>2028.04.07</t>
  </si>
  <si>
    <t>Keleivinis liftas, kėlimo galia 900 kg</t>
  </si>
  <si>
    <t>Administracinis pastatas</t>
  </si>
  <si>
    <t>LF-01-08538</t>
  </si>
  <si>
    <t>2027.03.25</t>
  </si>
  <si>
    <t>2028.03.25</t>
  </si>
  <si>
    <t>Pasiūlymo kaina EUR be PVM</t>
  </si>
  <si>
    <t>PVM*</t>
  </si>
  <si>
    <t>Pasiūlymo kaina EUR su PVM</t>
  </si>
  <si>
    <t xml:space="preserve"> *Kai pagal galiojančius teisės aktus tiekėjui nereikia mokėti PVM, tada eilutė "PVM" nepildoma arba joje įrašoma „ne PVM mokėtojas“, arba „netaikoma“.</t>
  </si>
  <si>
    <t>Pasiūlymo kaina (II dalis)</t>
  </si>
  <si>
    <t>Pasiūlymo priedas</t>
  </si>
  <si>
    <t>Preliminarus paslaugos kiekis 
, vnt.</t>
  </si>
  <si>
    <t xml:space="preserve">Įkainis už vnt., EUR Be PVM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</si>
</sst>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.mm\.dd;@"/>
  </numFmts>
  <fonts count="9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1"/>
      <name val="Arial"/>
      <family val="2"/>
      <charset val="186"/>
    </font>
    <font>
      <b/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right"/>
    </xf>
    <xf numFmtId="0" fontId="3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2" fontId="3" fillId="0" borderId="24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4" fontId="3" fillId="0" borderId="2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164" fontId="3" fillId="0" borderId="16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0" fontId="0" fillId="0" borderId="16" xfId="0" applyBorder="1"/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15" xfId="0" applyBorder="1"/>
    <xf numFmtId="0" fontId="3" fillId="0" borderId="24" xfId="0" applyFont="1" applyBorder="1" applyAlignment="1">
      <alignment vertical="center" wrapText="1"/>
    </xf>
    <xf numFmtId="14" fontId="3" fillId="0" borderId="24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24" xfId="0" applyBorder="1"/>
    <xf numFmtId="0" fontId="3" fillId="0" borderId="29" xfId="0" applyFont="1" applyBorder="1" applyAlignment="1">
      <alignment horizontal="center" vertical="center" wrapText="1"/>
    </xf>
    <xf numFmtId="165" fontId="3" fillId="0" borderId="16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2" fontId="0" fillId="0" borderId="0" xfId="0" applyNumberFormat="1"/>
    <xf numFmtId="2" fontId="0" fillId="0" borderId="10" xfId="0" applyNumberFormat="1" applyBorder="1"/>
    <xf numFmtId="2" fontId="0" fillId="0" borderId="12" xfId="0" applyNumberFormat="1" applyBorder="1"/>
    <xf numFmtId="2" fontId="0" fillId="0" borderId="14" xfId="0" applyNumberFormat="1" applyBorder="1"/>
    <xf numFmtId="2" fontId="0" fillId="0" borderId="39" xfId="0" applyNumberFormat="1" applyBorder="1"/>
    <xf numFmtId="2" fontId="0" fillId="0" borderId="16" xfId="0" applyNumberFormat="1" applyBorder="1"/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8" fillId="0" borderId="26" xfId="0" applyFont="1" applyBorder="1" applyAlignment="1">
      <alignment horizontal="right"/>
    </xf>
    <xf numFmtId="0" fontId="8" fillId="0" borderId="42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0"/>
  <sheetViews>
    <sheetView tabSelected="1" topLeftCell="A56" zoomScale="85" zoomScaleNormal="85" workbookViewId="0">
      <selection activeCell="N16" sqref="N16"/>
    </sheetView>
  </sheetViews>
  <sheetFormatPr defaultRowHeight="14.4" x14ac:dyDescent="0.3"/>
  <cols>
    <col min="1" max="1" width="4.88671875" customWidth="1"/>
    <col min="2" max="2" width="29.33203125" customWidth="1"/>
    <col min="3" max="3" width="21.44140625" customWidth="1"/>
    <col min="4" max="4" width="19.44140625" customWidth="1"/>
    <col min="5" max="5" width="14" customWidth="1"/>
    <col min="9" max="9" width="11.6640625" style="12" customWidth="1"/>
    <col min="10" max="10" width="11.33203125" style="12" customWidth="1"/>
    <col min="11" max="11" width="15.33203125" customWidth="1"/>
    <col min="12" max="13" width="13.33203125" customWidth="1"/>
    <col min="14" max="14" width="14.33203125" customWidth="1"/>
    <col min="15" max="15" width="12.5546875" customWidth="1"/>
    <col min="16" max="16" width="19.109375" style="42" customWidth="1"/>
  </cols>
  <sheetData>
    <row r="1" spans="1:16" x14ac:dyDescent="0.3">
      <c r="L1" s="9"/>
      <c r="M1" s="2"/>
      <c r="N1" t="s">
        <v>276</v>
      </c>
    </row>
    <row r="2" spans="1:16" x14ac:dyDescent="0.3">
      <c r="L2" s="2"/>
      <c r="M2" s="2"/>
    </row>
    <row r="3" spans="1:16" x14ac:dyDescent="0.3">
      <c r="N3" s="2"/>
    </row>
    <row r="4" spans="1:16" x14ac:dyDescent="0.3">
      <c r="A4" s="61" t="s">
        <v>275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8"/>
    </row>
    <row r="6" spans="1:16" ht="15" thickBot="1" x14ac:dyDescent="0.35">
      <c r="B6" s="1" t="s">
        <v>0</v>
      </c>
    </row>
    <row r="7" spans="1:16" ht="28.5" customHeight="1" thickBot="1" x14ac:dyDescent="0.35">
      <c r="A7" s="64" t="s">
        <v>1</v>
      </c>
      <c r="B7" s="64" t="s">
        <v>2</v>
      </c>
      <c r="C7" s="64" t="s">
        <v>3</v>
      </c>
      <c r="D7" s="64" t="s">
        <v>4</v>
      </c>
      <c r="E7" s="64" t="s">
        <v>5</v>
      </c>
      <c r="F7" s="52" t="s">
        <v>6</v>
      </c>
      <c r="G7" s="66"/>
      <c r="H7" s="66"/>
      <c r="I7" s="67" t="s">
        <v>7</v>
      </c>
      <c r="J7" s="68"/>
      <c r="K7" s="69" t="s">
        <v>8</v>
      </c>
      <c r="L7" s="62" t="s">
        <v>9</v>
      </c>
      <c r="M7" s="63"/>
      <c r="N7" s="52" t="s">
        <v>278</v>
      </c>
      <c r="O7" s="53"/>
      <c r="P7" s="54" t="s">
        <v>10</v>
      </c>
    </row>
    <row r="8" spans="1:16" ht="37.5" customHeight="1" thickBot="1" x14ac:dyDescent="0.35">
      <c r="A8" s="65"/>
      <c r="B8" s="65"/>
      <c r="C8" s="65"/>
      <c r="D8" s="65"/>
      <c r="E8" s="65"/>
      <c r="F8" s="7" t="s">
        <v>11</v>
      </c>
      <c r="G8" s="5" t="s">
        <v>12</v>
      </c>
      <c r="H8" s="7" t="s">
        <v>13</v>
      </c>
      <c r="I8" s="11" t="s">
        <v>14</v>
      </c>
      <c r="J8" s="11" t="s">
        <v>15</v>
      </c>
      <c r="K8" s="70"/>
      <c r="L8" s="3" t="s">
        <v>14</v>
      </c>
      <c r="M8" s="4" t="s">
        <v>15</v>
      </c>
      <c r="N8" s="3" t="s">
        <v>14</v>
      </c>
      <c r="O8" s="4" t="s">
        <v>15</v>
      </c>
      <c r="P8" s="55"/>
    </row>
    <row r="9" spans="1:16" ht="12.75" customHeight="1" thickBot="1" x14ac:dyDescent="0.35">
      <c r="A9" s="75" t="s">
        <v>16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1:16" ht="18" customHeight="1" x14ac:dyDescent="0.3">
      <c r="A10" s="21">
        <v>1</v>
      </c>
      <c r="B10" s="25" t="s">
        <v>17</v>
      </c>
      <c r="C10" s="10" t="s">
        <v>18</v>
      </c>
      <c r="D10" s="10" t="s">
        <v>19</v>
      </c>
      <c r="E10" s="10" t="s">
        <v>20</v>
      </c>
      <c r="F10" s="10" t="s">
        <v>21</v>
      </c>
      <c r="G10" s="10">
        <v>41.5</v>
      </c>
      <c r="H10" s="10">
        <v>410</v>
      </c>
      <c r="I10" s="27" t="s">
        <v>22</v>
      </c>
      <c r="J10" s="27" t="s">
        <v>23</v>
      </c>
      <c r="K10" s="10" t="s">
        <v>24</v>
      </c>
      <c r="L10" s="10">
        <v>1</v>
      </c>
      <c r="M10" s="31">
        <v>3</v>
      </c>
      <c r="N10" s="33"/>
      <c r="O10" s="33"/>
      <c r="P10" s="43">
        <f>(L10*N10)+(M10*O10)</f>
        <v>0</v>
      </c>
    </row>
    <row r="11" spans="1:16" ht="18" customHeight="1" x14ac:dyDescent="0.3">
      <c r="A11" s="22">
        <v>2</v>
      </c>
      <c r="B11" s="24" t="s">
        <v>17</v>
      </c>
      <c r="C11" s="6" t="s">
        <v>18</v>
      </c>
      <c r="D11" s="6" t="s">
        <v>19</v>
      </c>
      <c r="E11" s="6" t="s">
        <v>25</v>
      </c>
      <c r="F11" s="6" t="s">
        <v>21</v>
      </c>
      <c r="G11" s="6">
        <v>41.5</v>
      </c>
      <c r="H11" s="6">
        <v>410</v>
      </c>
      <c r="I11" s="26" t="s">
        <v>26</v>
      </c>
      <c r="J11" s="26" t="s">
        <v>27</v>
      </c>
      <c r="K11" s="6" t="s">
        <v>28</v>
      </c>
      <c r="L11" s="6">
        <v>1</v>
      </c>
      <c r="M11" s="32">
        <v>3</v>
      </c>
      <c r="N11" s="30"/>
      <c r="O11" s="30"/>
      <c r="P11" s="44">
        <f t="shared" ref="P11:P60" si="0">(L11*N11)+(M11*O11)</f>
        <v>0</v>
      </c>
    </row>
    <row r="12" spans="1:16" ht="18" customHeight="1" x14ac:dyDescent="0.3">
      <c r="A12" s="22">
        <v>3</v>
      </c>
      <c r="B12" s="24" t="s">
        <v>17</v>
      </c>
      <c r="C12" s="6" t="s">
        <v>18</v>
      </c>
      <c r="D12" s="6" t="s">
        <v>19</v>
      </c>
      <c r="E12" s="6" t="s">
        <v>29</v>
      </c>
      <c r="F12" s="6" t="s">
        <v>30</v>
      </c>
      <c r="G12" s="6">
        <v>41.5</v>
      </c>
      <c r="H12" s="6">
        <v>410</v>
      </c>
      <c r="I12" s="26" t="s">
        <v>27</v>
      </c>
      <c r="J12" s="26" t="s">
        <v>27</v>
      </c>
      <c r="K12" s="6" t="s">
        <v>31</v>
      </c>
      <c r="L12" s="6">
        <v>1</v>
      </c>
      <c r="M12" s="32">
        <v>3</v>
      </c>
      <c r="N12" s="30"/>
      <c r="O12" s="30"/>
      <c r="P12" s="44">
        <f t="shared" si="0"/>
        <v>0</v>
      </c>
    </row>
    <row r="13" spans="1:16" ht="18" customHeight="1" x14ac:dyDescent="0.3">
      <c r="A13" s="22">
        <v>4</v>
      </c>
      <c r="B13" s="24" t="s">
        <v>17</v>
      </c>
      <c r="C13" s="6" t="s">
        <v>18</v>
      </c>
      <c r="D13" s="6" t="s">
        <v>32</v>
      </c>
      <c r="E13" s="6" t="s">
        <v>33</v>
      </c>
      <c r="F13" s="6" t="s">
        <v>34</v>
      </c>
      <c r="G13" s="6">
        <v>28</v>
      </c>
      <c r="H13" s="6">
        <v>210</v>
      </c>
      <c r="I13" s="26" t="s">
        <v>35</v>
      </c>
      <c r="J13" s="26" t="s">
        <v>36</v>
      </c>
      <c r="K13" s="6" t="s">
        <v>37</v>
      </c>
      <c r="L13" s="6">
        <v>1</v>
      </c>
      <c r="M13" s="32">
        <v>3</v>
      </c>
      <c r="N13" s="30"/>
      <c r="O13" s="30"/>
      <c r="P13" s="44">
        <f t="shared" si="0"/>
        <v>0</v>
      </c>
    </row>
    <row r="14" spans="1:16" ht="18" customHeight="1" x14ac:dyDescent="0.3">
      <c r="A14" s="22">
        <v>5</v>
      </c>
      <c r="B14" s="24" t="s">
        <v>17</v>
      </c>
      <c r="C14" s="6" t="s">
        <v>18</v>
      </c>
      <c r="D14" s="6" t="s">
        <v>38</v>
      </c>
      <c r="E14" s="6" t="s">
        <v>39</v>
      </c>
      <c r="F14" s="6" t="s">
        <v>34</v>
      </c>
      <c r="G14" s="6">
        <v>28</v>
      </c>
      <c r="H14" s="6">
        <v>210</v>
      </c>
      <c r="I14" s="26" t="s">
        <v>35</v>
      </c>
      <c r="J14" s="26" t="s">
        <v>36</v>
      </c>
      <c r="K14" s="6" t="s">
        <v>40</v>
      </c>
      <c r="L14" s="6">
        <v>1</v>
      </c>
      <c r="M14" s="32">
        <v>3</v>
      </c>
      <c r="N14" s="30"/>
      <c r="O14" s="30"/>
      <c r="P14" s="44">
        <f t="shared" si="0"/>
        <v>0</v>
      </c>
    </row>
    <row r="15" spans="1:16" ht="18" customHeight="1" x14ac:dyDescent="0.3">
      <c r="A15" s="22">
        <v>6</v>
      </c>
      <c r="B15" s="24" t="s">
        <v>17</v>
      </c>
      <c r="C15" s="6" t="s">
        <v>18</v>
      </c>
      <c r="D15" s="6" t="s">
        <v>38</v>
      </c>
      <c r="E15" s="6" t="s">
        <v>41</v>
      </c>
      <c r="F15" s="6" t="s">
        <v>34</v>
      </c>
      <c r="G15" s="6">
        <v>28</v>
      </c>
      <c r="H15" s="6">
        <v>210</v>
      </c>
      <c r="I15" s="26" t="s">
        <v>42</v>
      </c>
      <c r="J15" s="26" t="s">
        <v>42</v>
      </c>
      <c r="K15" s="6" t="s">
        <v>43</v>
      </c>
      <c r="L15" s="6">
        <v>1</v>
      </c>
      <c r="M15" s="32">
        <v>3</v>
      </c>
      <c r="N15" s="30"/>
      <c r="O15" s="30"/>
      <c r="P15" s="44">
        <f t="shared" si="0"/>
        <v>0</v>
      </c>
    </row>
    <row r="16" spans="1:16" ht="18" customHeight="1" x14ac:dyDescent="0.3">
      <c r="A16" s="22">
        <v>7</v>
      </c>
      <c r="B16" s="24" t="s">
        <v>44</v>
      </c>
      <c r="C16" s="6" t="s">
        <v>18</v>
      </c>
      <c r="D16" s="6" t="s">
        <v>45</v>
      </c>
      <c r="E16" s="6" t="s">
        <v>46</v>
      </c>
      <c r="F16" s="14" t="s">
        <v>47</v>
      </c>
      <c r="G16" s="6">
        <v>32</v>
      </c>
      <c r="H16" s="6">
        <v>210</v>
      </c>
      <c r="I16" s="26" t="s">
        <v>48</v>
      </c>
      <c r="J16" s="26" t="s">
        <v>49</v>
      </c>
      <c r="K16" s="6" t="s">
        <v>50</v>
      </c>
      <c r="L16" s="6">
        <v>1</v>
      </c>
      <c r="M16" s="32">
        <v>3</v>
      </c>
      <c r="N16" s="30"/>
      <c r="O16" s="30"/>
      <c r="P16" s="44">
        <f t="shared" si="0"/>
        <v>0</v>
      </c>
    </row>
    <row r="17" spans="1:16" ht="18" customHeight="1" x14ac:dyDescent="0.3">
      <c r="A17" s="22">
        <v>8</v>
      </c>
      <c r="B17" s="24" t="s">
        <v>51</v>
      </c>
      <c r="C17" s="6" t="s">
        <v>18</v>
      </c>
      <c r="D17" s="6" t="s">
        <v>52</v>
      </c>
      <c r="E17" s="6" t="s">
        <v>53</v>
      </c>
      <c r="F17" s="6">
        <v>6</v>
      </c>
      <c r="G17" s="6">
        <v>11</v>
      </c>
      <c r="H17" s="6">
        <v>176</v>
      </c>
      <c r="I17" s="26" t="s">
        <v>54</v>
      </c>
      <c r="J17" s="26" t="s">
        <v>55</v>
      </c>
      <c r="K17" s="6" t="s">
        <v>56</v>
      </c>
      <c r="L17" s="6">
        <v>1</v>
      </c>
      <c r="M17" s="32">
        <v>3</v>
      </c>
      <c r="N17" s="30"/>
      <c r="O17" s="30"/>
      <c r="P17" s="44">
        <f t="shared" si="0"/>
        <v>0</v>
      </c>
    </row>
    <row r="18" spans="1:16" ht="18" customHeight="1" x14ac:dyDescent="0.3">
      <c r="A18" s="22">
        <v>9</v>
      </c>
      <c r="B18" s="24" t="s">
        <v>51</v>
      </c>
      <c r="C18" s="6" t="s">
        <v>18</v>
      </c>
      <c r="D18" s="6" t="s">
        <v>57</v>
      </c>
      <c r="E18" s="6" t="s">
        <v>58</v>
      </c>
      <c r="F18" s="6">
        <v>10</v>
      </c>
      <c r="G18" s="6">
        <v>12</v>
      </c>
      <c r="H18" s="6">
        <v>94</v>
      </c>
      <c r="I18" s="26" t="s">
        <v>48</v>
      </c>
      <c r="J18" s="26" t="s">
        <v>59</v>
      </c>
      <c r="K18" s="6" t="s">
        <v>60</v>
      </c>
      <c r="L18" s="6">
        <v>1</v>
      </c>
      <c r="M18" s="32">
        <v>3</v>
      </c>
      <c r="N18" s="30"/>
      <c r="O18" s="30"/>
      <c r="P18" s="44">
        <f t="shared" si="0"/>
        <v>0</v>
      </c>
    </row>
    <row r="19" spans="1:16" ht="18" customHeight="1" x14ac:dyDescent="0.3">
      <c r="A19" s="22">
        <v>10</v>
      </c>
      <c r="B19" s="24" t="s">
        <v>17</v>
      </c>
      <c r="C19" s="6" t="s">
        <v>18</v>
      </c>
      <c r="D19" s="6" t="s">
        <v>61</v>
      </c>
      <c r="E19" s="6" t="s">
        <v>62</v>
      </c>
      <c r="F19" s="6">
        <v>5</v>
      </c>
      <c r="G19" s="6">
        <v>9</v>
      </c>
      <c r="H19" s="6">
        <v>220</v>
      </c>
      <c r="I19" s="26" t="s">
        <v>42</v>
      </c>
      <c r="J19" s="26" t="s">
        <v>42</v>
      </c>
      <c r="K19" s="6" t="s">
        <v>63</v>
      </c>
      <c r="L19" s="6">
        <v>1</v>
      </c>
      <c r="M19" s="32">
        <v>3</v>
      </c>
      <c r="N19" s="30"/>
      <c r="O19" s="30"/>
      <c r="P19" s="44">
        <f t="shared" si="0"/>
        <v>0</v>
      </c>
    </row>
    <row r="20" spans="1:16" ht="18" customHeight="1" x14ac:dyDescent="0.3">
      <c r="A20" s="22">
        <v>11</v>
      </c>
      <c r="B20" s="24" t="s">
        <v>17</v>
      </c>
      <c r="C20" s="6" t="s">
        <v>18</v>
      </c>
      <c r="D20" s="6" t="s">
        <v>61</v>
      </c>
      <c r="E20" s="6" t="s">
        <v>64</v>
      </c>
      <c r="F20" s="6">
        <v>5</v>
      </c>
      <c r="G20" s="6">
        <v>9</v>
      </c>
      <c r="H20" s="6">
        <v>220</v>
      </c>
      <c r="I20" s="26" t="s">
        <v>27</v>
      </c>
      <c r="J20" s="26" t="s">
        <v>27</v>
      </c>
      <c r="K20" s="6" t="s">
        <v>65</v>
      </c>
      <c r="L20" s="6">
        <v>1</v>
      </c>
      <c r="M20" s="32">
        <v>3</v>
      </c>
      <c r="N20" s="30"/>
      <c r="O20" s="30"/>
      <c r="P20" s="44">
        <f t="shared" si="0"/>
        <v>0</v>
      </c>
    </row>
    <row r="21" spans="1:16" ht="18" customHeight="1" x14ac:dyDescent="0.3">
      <c r="A21" s="22">
        <v>12</v>
      </c>
      <c r="B21" s="24" t="s">
        <v>17</v>
      </c>
      <c r="C21" s="6" t="s">
        <v>18</v>
      </c>
      <c r="D21" s="6" t="s">
        <v>66</v>
      </c>
      <c r="E21" s="6" t="s">
        <v>67</v>
      </c>
      <c r="F21" s="6">
        <v>5</v>
      </c>
      <c r="G21" s="6">
        <v>15</v>
      </c>
      <c r="H21" s="6">
        <v>24</v>
      </c>
      <c r="I21" s="26" t="s">
        <v>68</v>
      </c>
      <c r="J21" s="26" t="s">
        <v>69</v>
      </c>
      <c r="K21" s="6" t="s">
        <v>70</v>
      </c>
      <c r="L21" s="6">
        <v>1</v>
      </c>
      <c r="M21" s="32">
        <v>3</v>
      </c>
      <c r="N21" s="30"/>
      <c r="O21" s="30"/>
      <c r="P21" s="44">
        <f t="shared" si="0"/>
        <v>0</v>
      </c>
    </row>
    <row r="22" spans="1:16" x14ac:dyDescent="0.3">
      <c r="A22" s="22">
        <v>13</v>
      </c>
      <c r="B22" s="24" t="s">
        <v>17</v>
      </c>
      <c r="C22" s="6" t="s">
        <v>18</v>
      </c>
      <c r="D22" s="6" t="s">
        <v>71</v>
      </c>
      <c r="E22" s="6" t="s">
        <v>72</v>
      </c>
      <c r="F22" s="6">
        <v>5</v>
      </c>
      <c r="G22" s="6">
        <v>9</v>
      </c>
      <c r="H22" s="6">
        <v>49</v>
      </c>
      <c r="I22" s="26" t="s">
        <v>68</v>
      </c>
      <c r="J22" s="26" t="s">
        <v>69</v>
      </c>
      <c r="K22" s="6" t="s">
        <v>73</v>
      </c>
      <c r="L22" s="6">
        <v>1</v>
      </c>
      <c r="M22" s="32">
        <v>3</v>
      </c>
      <c r="N22" s="30"/>
      <c r="O22" s="30"/>
      <c r="P22" s="44">
        <f t="shared" si="0"/>
        <v>0</v>
      </c>
    </row>
    <row r="23" spans="1:16" x14ac:dyDescent="0.3">
      <c r="A23" s="22">
        <v>14</v>
      </c>
      <c r="B23" s="24" t="s">
        <v>17</v>
      </c>
      <c r="C23" s="6" t="s">
        <v>18</v>
      </c>
      <c r="D23" s="6" t="s">
        <v>74</v>
      </c>
      <c r="E23" s="6" t="s">
        <v>75</v>
      </c>
      <c r="F23" s="6">
        <v>5</v>
      </c>
      <c r="G23" s="6">
        <v>10.5</v>
      </c>
      <c r="H23" s="6">
        <v>45</v>
      </c>
      <c r="I23" s="26" t="s">
        <v>76</v>
      </c>
      <c r="J23" s="26" t="s">
        <v>77</v>
      </c>
      <c r="K23" s="6" t="s">
        <v>78</v>
      </c>
      <c r="L23" s="6">
        <v>1</v>
      </c>
      <c r="M23" s="32">
        <v>3</v>
      </c>
      <c r="N23" s="30"/>
      <c r="O23" s="30"/>
      <c r="P23" s="44">
        <f t="shared" si="0"/>
        <v>0</v>
      </c>
    </row>
    <row r="24" spans="1:16" x14ac:dyDescent="0.3">
      <c r="A24" s="22">
        <v>15</v>
      </c>
      <c r="B24" s="24" t="s">
        <v>17</v>
      </c>
      <c r="C24" s="6" t="s">
        <v>18</v>
      </c>
      <c r="D24" s="6" t="s">
        <v>79</v>
      </c>
      <c r="E24" s="6" t="s">
        <v>80</v>
      </c>
      <c r="F24" s="6">
        <v>5</v>
      </c>
      <c r="G24" s="6">
        <v>12</v>
      </c>
      <c r="H24" s="6">
        <v>65</v>
      </c>
      <c r="I24" s="26" t="s">
        <v>76</v>
      </c>
      <c r="J24" s="26" t="s">
        <v>81</v>
      </c>
      <c r="K24" s="6" t="s">
        <v>82</v>
      </c>
      <c r="L24" s="6">
        <v>1</v>
      </c>
      <c r="M24" s="32">
        <v>3</v>
      </c>
      <c r="N24" s="30"/>
      <c r="O24" s="30"/>
      <c r="P24" s="44">
        <f t="shared" si="0"/>
        <v>0</v>
      </c>
    </row>
    <row r="25" spans="1:16" x14ac:dyDescent="0.3">
      <c r="A25" s="22">
        <v>16</v>
      </c>
      <c r="B25" s="24" t="s">
        <v>17</v>
      </c>
      <c r="C25" s="6" t="s">
        <v>18</v>
      </c>
      <c r="D25" s="6" t="s">
        <v>83</v>
      </c>
      <c r="E25" s="6" t="s">
        <v>84</v>
      </c>
      <c r="F25" s="6">
        <v>5</v>
      </c>
      <c r="G25" s="6">
        <v>9</v>
      </c>
      <c r="H25" s="6">
        <v>13</v>
      </c>
      <c r="I25" s="26" t="s">
        <v>76</v>
      </c>
      <c r="J25" s="26" t="s">
        <v>85</v>
      </c>
      <c r="K25" s="6" t="s">
        <v>86</v>
      </c>
      <c r="L25" s="6">
        <v>1</v>
      </c>
      <c r="M25" s="32">
        <v>3</v>
      </c>
      <c r="N25" s="30"/>
      <c r="O25" s="30"/>
      <c r="P25" s="44">
        <f t="shared" si="0"/>
        <v>0</v>
      </c>
    </row>
    <row r="26" spans="1:16" x14ac:dyDescent="0.3">
      <c r="A26" s="22">
        <v>17</v>
      </c>
      <c r="B26" s="24" t="s">
        <v>17</v>
      </c>
      <c r="C26" s="6" t="s">
        <v>18</v>
      </c>
      <c r="D26" s="6" t="s">
        <v>83</v>
      </c>
      <c r="E26" s="6" t="s">
        <v>87</v>
      </c>
      <c r="F26" s="6">
        <v>5</v>
      </c>
      <c r="G26" s="6">
        <v>9</v>
      </c>
      <c r="H26" s="6">
        <v>20</v>
      </c>
      <c r="I26" s="26" t="s">
        <v>88</v>
      </c>
      <c r="J26" s="26" t="s">
        <v>89</v>
      </c>
      <c r="K26" s="6" t="s">
        <v>90</v>
      </c>
      <c r="L26" s="6">
        <v>1</v>
      </c>
      <c r="M26" s="32">
        <v>3</v>
      </c>
      <c r="N26" s="30"/>
      <c r="O26" s="30"/>
      <c r="P26" s="44">
        <f t="shared" si="0"/>
        <v>0</v>
      </c>
    </row>
    <row r="27" spans="1:16" x14ac:dyDescent="0.3">
      <c r="A27" s="22">
        <v>18</v>
      </c>
      <c r="B27" s="24" t="s">
        <v>17</v>
      </c>
      <c r="C27" s="6" t="s">
        <v>18</v>
      </c>
      <c r="D27" s="6" t="s">
        <v>83</v>
      </c>
      <c r="E27" s="6" t="s">
        <v>91</v>
      </c>
      <c r="F27" s="6">
        <v>5</v>
      </c>
      <c r="G27" s="6">
        <v>9</v>
      </c>
      <c r="H27" s="6">
        <v>20</v>
      </c>
      <c r="I27" s="26" t="s">
        <v>26</v>
      </c>
      <c r="J27" s="26" t="s">
        <v>92</v>
      </c>
      <c r="K27" s="6" t="s">
        <v>93</v>
      </c>
      <c r="L27" s="6">
        <v>1</v>
      </c>
      <c r="M27" s="32">
        <v>3</v>
      </c>
      <c r="N27" s="30"/>
      <c r="O27" s="30"/>
      <c r="P27" s="44">
        <f t="shared" si="0"/>
        <v>0</v>
      </c>
    </row>
    <row r="28" spans="1:16" x14ac:dyDescent="0.3">
      <c r="A28" s="22">
        <v>19</v>
      </c>
      <c r="B28" s="24" t="s">
        <v>17</v>
      </c>
      <c r="C28" s="6" t="s">
        <v>18</v>
      </c>
      <c r="D28" s="6" t="s">
        <v>71</v>
      </c>
      <c r="E28" s="6" t="s">
        <v>94</v>
      </c>
      <c r="F28" s="6">
        <v>5</v>
      </c>
      <c r="G28" s="6">
        <v>10.5</v>
      </c>
      <c r="H28" s="6">
        <v>45</v>
      </c>
      <c r="I28" s="26" t="s">
        <v>76</v>
      </c>
      <c r="J28" s="26" t="s">
        <v>77</v>
      </c>
      <c r="K28" s="6" t="s">
        <v>95</v>
      </c>
      <c r="L28" s="6">
        <v>1</v>
      </c>
      <c r="M28" s="32">
        <v>3</v>
      </c>
      <c r="N28" s="30"/>
      <c r="O28" s="30"/>
      <c r="P28" s="44">
        <f t="shared" si="0"/>
        <v>0</v>
      </c>
    </row>
    <row r="29" spans="1:16" x14ac:dyDescent="0.3">
      <c r="A29" s="22">
        <v>20</v>
      </c>
      <c r="B29" s="24" t="s">
        <v>51</v>
      </c>
      <c r="C29" s="6" t="s">
        <v>18</v>
      </c>
      <c r="D29" s="6" t="s">
        <v>96</v>
      </c>
      <c r="E29" s="6" t="s">
        <v>97</v>
      </c>
      <c r="F29" s="6">
        <v>20</v>
      </c>
      <c r="G29" s="6">
        <v>32</v>
      </c>
      <c r="H29" s="6">
        <v>50</v>
      </c>
      <c r="I29" s="26" t="s">
        <v>26</v>
      </c>
      <c r="J29" s="26" t="s">
        <v>92</v>
      </c>
      <c r="K29" s="6" t="s">
        <v>98</v>
      </c>
      <c r="L29" s="6">
        <v>1</v>
      </c>
      <c r="M29" s="32">
        <v>3</v>
      </c>
      <c r="N29" s="30"/>
      <c r="O29" s="30"/>
      <c r="P29" s="44">
        <f t="shared" si="0"/>
        <v>0</v>
      </c>
    </row>
    <row r="30" spans="1:16" x14ac:dyDescent="0.3">
      <c r="A30" s="22">
        <v>21</v>
      </c>
      <c r="B30" s="24" t="s">
        <v>17</v>
      </c>
      <c r="C30" s="6" t="s">
        <v>18</v>
      </c>
      <c r="D30" s="6" t="s">
        <v>99</v>
      </c>
      <c r="E30" s="6" t="s">
        <v>100</v>
      </c>
      <c r="F30" s="6" t="s">
        <v>101</v>
      </c>
      <c r="G30" s="6">
        <v>23.2</v>
      </c>
      <c r="H30" s="6" t="s">
        <v>102</v>
      </c>
      <c r="I30" s="26" t="s">
        <v>22</v>
      </c>
      <c r="J30" s="26" t="s">
        <v>23</v>
      </c>
      <c r="K30" s="6" t="s">
        <v>103</v>
      </c>
      <c r="L30" s="6">
        <v>1</v>
      </c>
      <c r="M30" s="32">
        <v>3</v>
      </c>
      <c r="N30" s="30"/>
      <c r="O30" s="30"/>
      <c r="P30" s="44">
        <f t="shared" si="0"/>
        <v>0</v>
      </c>
    </row>
    <row r="31" spans="1:16" x14ac:dyDescent="0.3">
      <c r="A31" s="22">
        <v>22</v>
      </c>
      <c r="B31" s="24" t="s">
        <v>17</v>
      </c>
      <c r="C31" s="6" t="s">
        <v>18</v>
      </c>
      <c r="D31" s="6" t="s">
        <v>99</v>
      </c>
      <c r="E31" s="6" t="s">
        <v>104</v>
      </c>
      <c r="F31" s="6">
        <v>25</v>
      </c>
      <c r="G31" s="6">
        <v>23.2</v>
      </c>
      <c r="H31" s="6" t="s">
        <v>102</v>
      </c>
      <c r="I31" s="26" t="s">
        <v>22</v>
      </c>
      <c r="J31" s="26" t="s">
        <v>23</v>
      </c>
      <c r="K31" s="6" t="s">
        <v>105</v>
      </c>
      <c r="L31" s="6">
        <v>1</v>
      </c>
      <c r="M31" s="32">
        <v>3</v>
      </c>
      <c r="N31" s="30"/>
      <c r="O31" s="30"/>
      <c r="P31" s="44">
        <f t="shared" si="0"/>
        <v>0</v>
      </c>
    </row>
    <row r="32" spans="1:16" x14ac:dyDescent="0.3">
      <c r="A32" s="22">
        <v>23</v>
      </c>
      <c r="B32" s="24" t="s">
        <v>17</v>
      </c>
      <c r="C32" s="6" t="s">
        <v>18</v>
      </c>
      <c r="D32" s="6" t="s">
        <v>99</v>
      </c>
      <c r="E32" s="6" t="s">
        <v>106</v>
      </c>
      <c r="F32" s="6">
        <v>12.5</v>
      </c>
      <c r="G32" s="6" t="s">
        <v>102</v>
      </c>
      <c r="H32" s="6">
        <v>33.340000000000003</v>
      </c>
      <c r="I32" s="26" t="s">
        <v>107</v>
      </c>
      <c r="J32" s="26" t="s">
        <v>107</v>
      </c>
      <c r="K32" s="6" t="s">
        <v>108</v>
      </c>
      <c r="L32" s="6">
        <v>1</v>
      </c>
      <c r="M32" s="32">
        <v>3</v>
      </c>
      <c r="N32" s="30"/>
      <c r="O32" s="30"/>
      <c r="P32" s="44">
        <f t="shared" si="0"/>
        <v>0</v>
      </c>
    </row>
    <row r="33" spans="1:16" x14ac:dyDescent="0.3">
      <c r="A33" s="22">
        <v>24</v>
      </c>
      <c r="B33" s="24" t="s">
        <v>17</v>
      </c>
      <c r="C33" s="6" t="s">
        <v>18</v>
      </c>
      <c r="D33" s="6" t="s">
        <v>99</v>
      </c>
      <c r="E33" s="6" t="s">
        <v>109</v>
      </c>
      <c r="F33" s="6">
        <v>8</v>
      </c>
      <c r="G33" s="6" t="s">
        <v>102</v>
      </c>
      <c r="H33" s="6">
        <v>11</v>
      </c>
      <c r="I33" s="26" t="s">
        <v>68</v>
      </c>
      <c r="J33" s="26" t="s">
        <v>69</v>
      </c>
      <c r="K33" s="6" t="s">
        <v>110</v>
      </c>
      <c r="L33" s="6">
        <v>1</v>
      </c>
      <c r="M33" s="32">
        <v>3</v>
      </c>
      <c r="N33" s="30"/>
      <c r="O33" s="30"/>
      <c r="P33" s="44">
        <f t="shared" si="0"/>
        <v>0</v>
      </c>
    </row>
    <row r="34" spans="1:16" x14ac:dyDescent="0.3">
      <c r="A34" s="22">
        <v>25</v>
      </c>
      <c r="B34" s="24" t="s">
        <v>17</v>
      </c>
      <c r="C34" s="6" t="s">
        <v>18</v>
      </c>
      <c r="D34" s="6" t="s">
        <v>99</v>
      </c>
      <c r="E34" s="6" t="s">
        <v>111</v>
      </c>
      <c r="F34" s="6">
        <v>8</v>
      </c>
      <c r="G34" s="6" t="s">
        <v>102</v>
      </c>
      <c r="H34" s="6">
        <v>11</v>
      </c>
      <c r="I34" s="26" t="s">
        <v>68</v>
      </c>
      <c r="J34" s="26" t="s">
        <v>112</v>
      </c>
      <c r="K34" s="6" t="s">
        <v>113</v>
      </c>
      <c r="L34" s="6">
        <v>1</v>
      </c>
      <c r="M34" s="32">
        <v>3</v>
      </c>
      <c r="N34" s="30"/>
      <c r="O34" s="30"/>
      <c r="P34" s="44">
        <f t="shared" si="0"/>
        <v>0</v>
      </c>
    </row>
    <row r="35" spans="1:16" ht="14.25" customHeight="1" x14ac:dyDescent="0.3">
      <c r="A35" s="22">
        <v>26</v>
      </c>
      <c r="B35" s="24" t="s">
        <v>17</v>
      </c>
      <c r="C35" s="6" t="s">
        <v>18</v>
      </c>
      <c r="D35" s="6" t="s">
        <v>99</v>
      </c>
      <c r="E35" s="6" t="s">
        <v>114</v>
      </c>
      <c r="F35" s="6">
        <v>5</v>
      </c>
      <c r="G35" s="6" t="s">
        <v>102</v>
      </c>
      <c r="H35" s="6">
        <v>44.86</v>
      </c>
      <c r="I35" s="26" t="s">
        <v>42</v>
      </c>
      <c r="J35" s="26" t="s">
        <v>42</v>
      </c>
      <c r="K35" s="6" t="s">
        <v>115</v>
      </c>
      <c r="L35" s="6">
        <v>1</v>
      </c>
      <c r="M35" s="32">
        <v>3</v>
      </c>
      <c r="N35" s="30"/>
      <c r="O35" s="30"/>
      <c r="P35" s="44">
        <f t="shared" si="0"/>
        <v>0</v>
      </c>
    </row>
    <row r="36" spans="1:16" ht="14.25" customHeight="1" x14ac:dyDescent="0.3">
      <c r="A36" s="22">
        <v>27</v>
      </c>
      <c r="B36" s="24" t="s">
        <v>116</v>
      </c>
      <c r="C36" s="6" t="s">
        <v>18</v>
      </c>
      <c r="D36" s="6" t="s">
        <v>83</v>
      </c>
      <c r="E36" s="6" t="s">
        <v>117</v>
      </c>
      <c r="F36" s="6">
        <v>0.2</v>
      </c>
      <c r="G36" s="6" t="s">
        <v>102</v>
      </c>
      <c r="H36" s="6" t="s">
        <v>102</v>
      </c>
      <c r="I36" s="26" t="s">
        <v>118</v>
      </c>
      <c r="J36" s="26" t="s">
        <v>107</v>
      </c>
      <c r="K36" s="6" t="s">
        <v>119</v>
      </c>
      <c r="L36" s="6">
        <v>1</v>
      </c>
      <c r="M36" s="32">
        <v>3</v>
      </c>
      <c r="N36" s="30"/>
      <c r="O36" s="30"/>
      <c r="P36" s="44">
        <f t="shared" si="0"/>
        <v>0</v>
      </c>
    </row>
    <row r="37" spans="1:16" ht="15.75" customHeight="1" x14ac:dyDescent="0.3">
      <c r="A37" s="22">
        <v>28</v>
      </c>
      <c r="B37" s="24" t="s">
        <v>116</v>
      </c>
      <c r="C37" s="6" t="s">
        <v>18</v>
      </c>
      <c r="D37" s="6" t="s">
        <v>120</v>
      </c>
      <c r="E37" s="6" t="s">
        <v>121</v>
      </c>
      <c r="F37" s="6">
        <v>1</v>
      </c>
      <c r="G37" s="6" t="s">
        <v>102</v>
      </c>
      <c r="H37" s="6" t="s">
        <v>102</v>
      </c>
      <c r="I37" s="26" t="s">
        <v>122</v>
      </c>
      <c r="J37" s="26" t="s">
        <v>122</v>
      </c>
      <c r="K37" s="6" t="s">
        <v>123</v>
      </c>
      <c r="L37" s="6">
        <v>1</v>
      </c>
      <c r="M37" s="32">
        <v>3</v>
      </c>
      <c r="N37" s="30"/>
      <c r="O37" s="30"/>
      <c r="P37" s="44">
        <f t="shared" si="0"/>
        <v>0</v>
      </c>
    </row>
    <row r="38" spans="1:16" ht="16.5" customHeight="1" x14ac:dyDescent="0.3">
      <c r="A38" s="22">
        <v>29</v>
      </c>
      <c r="B38" s="24" t="s">
        <v>116</v>
      </c>
      <c r="C38" s="6" t="s">
        <v>18</v>
      </c>
      <c r="D38" s="6" t="s">
        <v>71</v>
      </c>
      <c r="E38" s="6" t="s">
        <v>124</v>
      </c>
      <c r="F38" s="6">
        <v>0.35</v>
      </c>
      <c r="G38" s="6" t="s">
        <v>102</v>
      </c>
      <c r="H38" s="6" t="s">
        <v>102</v>
      </c>
      <c r="I38" s="26" t="s">
        <v>122</v>
      </c>
      <c r="J38" s="26" t="s">
        <v>122</v>
      </c>
      <c r="K38" s="6" t="s">
        <v>125</v>
      </c>
      <c r="L38" s="6">
        <v>1</v>
      </c>
      <c r="M38" s="32">
        <v>3</v>
      </c>
      <c r="N38" s="30"/>
      <c r="O38" s="30"/>
      <c r="P38" s="44">
        <f t="shared" si="0"/>
        <v>0</v>
      </c>
    </row>
    <row r="39" spans="1:16" x14ac:dyDescent="0.3">
      <c r="A39" s="22">
        <v>30</v>
      </c>
      <c r="B39" s="24" t="s">
        <v>126</v>
      </c>
      <c r="C39" s="6" t="s">
        <v>18</v>
      </c>
      <c r="D39" s="6" t="s">
        <v>127</v>
      </c>
      <c r="E39" s="6" t="s">
        <v>128</v>
      </c>
      <c r="F39" s="6">
        <v>8.25</v>
      </c>
      <c r="G39" s="6">
        <v>13.65</v>
      </c>
      <c r="H39" s="6" t="s">
        <v>102</v>
      </c>
      <c r="I39" s="26" t="s">
        <v>54</v>
      </c>
      <c r="J39" s="26" t="s">
        <v>55</v>
      </c>
      <c r="K39" s="6" t="s">
        <v>129</v>
      </c>
      <c r="L39" s="6">
        <v>1</v>
      </c>
      <c r="M39" s="32">
        <v>3</v>
      </c>
      <c r="N39" s="30"/>
      <c r="O39" s="30"/>
      <c r="P39" s="44">
        <f t="shared" si="0"/>
        <v>0</v>
      </c>
    </row>
    <row r="40" spans="1:16" x14ac:dyDescent="0.3">
      <c r="A40" s="22">
        <v>31</v>
      </c>
      <c r="B40" s="24" t="s">
        <v>126</v>
      </c>
      <c r="C40" s="6" t="s">
        <v>18</v>
      </c>
      <c r="D40" s="6" t="s">
        <v>127</v>
      </c>
      <c r="E40" s="6" t="s">
        <v>130</v>
      </c>
      <c r="F40" s="6">
        <v>8.25</v>
      </c>
      <c r="G40" s="6">
        <v>13.65</v>
      </c>
      <c r="H40" s="6" t="s">
        <v>102</v>
      </c>
      <c r="I40" s="26" t="s">
        <v>131</v>
      </c>
      <c r="J40" s="26" t="s">
        <v>55</v>
      </c>
      <c r="K40" s="6" t="s">
        <v>132</v>
      </c>
      <c r="L40" s="6">
        <v>1</v>
      </c>
      <c r="M40" s="32">
        <v>3</v>
      </c>
      <c r="N40" s="30"/>
      <c r="O40" s="30"/>
      <c r="P40" s="44">
        <f t="shared" si="0"/>
        <v>0</v>
      </c>
    </row>
    <row r="41" spans="1:16" x14ac:dyDescent="0.3">
      <c r="A41" s="22">
        <v>32</v>
      </c>
      <c r="B41" s="24" t="s">
        <v>17</v>
      </c>
      <c r="C41" s="6" t="s">
        <v>18</v>
      </c>
      <c r="D41" s="6" t="s">
        <v>127</v>
      </c>
      <c r="E41" s="6" t="s">
        <v>133</v>
      </c>
      <c r="F41" s="6">
        <v>5</v>
      </c>
      <c r="G41" s="6">
        <v>6</v>
      </c>
      <c r="H41" s="6" t="s">
        <v>102</v>
      </c>
      <c r="I41" s="26" t="s">
        <v>76</v>
      </c>
      <c r="J41" s="26" t="s">
        <v>77</v>
      </c>
      <c r="K41" s="6" t="s">
        <v>134</v>
      </c>
      <c r="L41" s="6">
        <v>1</v>
      </c>
      <c r="M41" s="32">
        <v>3</v>
      </c>
      <c r="N41" s="30"/>
      <c r="O41" s="30"/>
      <c r="P41" s="44">
        <f t="shared" si="0"/>
        <v>0</v>
      </c>
    </row>
    <row r="42" spans="1:16" x14ac:dyDescent="0.3">
      <c r="A42" s="22">
        <v>33</v>
      </c>
      <c r="B42" s="24" t="s">
        <v>17</v>
      </c>
      <c r="C42" s="6" t="s">
        <v>135</v>
      </c>
      <c r="D42" s="6" t="s">
        <v>19</v>
      </c>
      <c r="E42" s="6" t="s">
        <v>136</v>
      </c>
      <c r="F42" s="6" t="s">
        <v>137</v>
      </c>
      <c r="G42" s="6">
        <v>18</v>
      </c>
      <c r="H42" s="6">
        <v>179</v>
      </c>
      <c r="I42" s="23" t="s">
        <v>138</v>
      </c>
      <c r="J42" s="23" t="s">
        <v>139</v>
      </c>
      <c r="K42" s="6" t="s">
        <v>140</v>
      </c>
      <c r="L42" s="6">
        <v>1</v>
      </c>
      <c r="M42" s="32">
        <v>3</v>
      </c>
      <c r="N42" s="30"/>
      <c r="O42" s="30"/>
      <c r="P42" s="44">
        <f t="shared" si="0"/>
        <v>0</v>
      </c>
    </row>
    <row r="43" spans="1:16" x14ac:dyDescent="0.3">
      <c r="A43" s="22">
        <v>34</v>
      </c>
      <c r="B43" s="24" t="s">
        <v>17</v>
      </c>
      <c r="C43" s="6" t="s">
        <v>135</v>
      </c>
      <c r="D43" s="6" t="s">
        <v>19</v>
      </c>
      <c r="E43" s="6" t="s">
        <v>141</v>
      </c>
      <c r="F43" s="6" t="s">
        <v>137</v>
      </c>
      <c r="G43" s="6">
        <v>18</v>
      </c>
      <c r="H43" s="6">
        <v>179</v>
      </c>
      <c r="I43" s="23" t="s">
        <v>142</v>
      </c>
      <c r="J43" s="23" t="s">
        <v>142</v>
      </c>
      <c r="K43" s="6" t="s">
        <v>143</v>
      </c>
      <c r="L43" s="6">
        <v>1</v>
      </c>
      <c r="M43" s="32">
        <v>3</v>
      </c>
      <c r="N43" s="30"/>
      <c r="O43" s="30"/>
      <c r="P43" s="44">
        <f t="shared" si="0"/>
        <v>0</v>
      </c>
    </row>
    <row r="44" spans="1:16" x14ac:dyDescent="0.3">
      <c r="A44" s="22">
        <v>35</v>
      </c>
      <c r="B44" s="24" t="s">
        <v>17</v>
      </c>
      <c r="C44" s="6" t="s">
        <v>135</v>
      </c>
      <c r="D44" s="6" t="s">
        <v>144</v>
      </c>
      <c r="E44" s="6" t="s">
        <v>145</v>
      </c>
      <c r="F44" s="14" t="s">
        <v>146</v>
      </c>
      <c r="G44" s="6">
        <v>7.5</v>
      </c>
      <c r="H44" s="6">
        <v>106</v>
      </c>
      <c r="I44" s="23" t="s">
        <v>147</v>
      </c>
      <c r="J44" s="23" t="s">
        <v>148</v>
      </c>
      <c r="K44" s="6" t="s">
        <v>149</v>
      </c>
      <c r="L44" s="6">
        <v>1</v>
      </c>
      <c r="M44" s="32">
        <v>3</v>
      </c>
      <c r="N44" s="30"/>
      <c r="O44" s="30"/>
      <c r="P44" s="44">
        <f t="shared" si="0"/>
        <v>0</v>
      </c>
    </row>
    <row r="45" spans="1:16" x14ac:dyDescent="0.3">
      <c r="A45" s="22">
        <v>36</v>
      </c>
      <c r="B45" s="24" t="s">
        <v>17</v>
      </c>
      <c r="C45" s="6" t="s">
        <v>135</v>
      </c>
      <c r="D45" s="6" t="s">
        <v>150</v>
      </c>
      <c r="E45" s="6" t="s">
        <v>151</v>
      </c>
      <c r="F45" s="14" t="s">
        <v>152</v>
      </c>
      <c r="G45" s="6">
        <v>16.5</v>
      </c>
      <c r="H45" s="6">
        <v>33</v>
      </c>
      <c r="I45" s="23" t="s">
        <v>153</v>
      </c>
      <c r="J45" s="23" t="s">
        <v>154</v>
      </c>
      <c r="K45" s="6" t="s">
        <v>155</v>
      </c>
      <c r="L45" s="6">
        <v>1</v>
      </c>
      <c r="M45" s="32">
        <v>3</v>
      </c>
      <c r="N45" s="30"/>
      <c r="O45" s="30"/>
      <c r="P45" s="44">
        <f t="shared" si="0"/>
        <v>0</v>
      </c>
    </row>
    <row r="46" spans="1:16" x14ac:dyDescent="0.3">
      <c r="A46" s="22">
        <v>37</v>
      </c>
      <c r="B46" s="24" t="s">
        <v>17</v>
      </c>
      <c r="C46" s="6" t="s">
        <v>135</v>
      </c>
      <c r="D46" s="6" t="s">
        <v>156</v>
      </c>
      <c r="E46" s="6" t="s">
        <v>157</v>
      </c>
      <c r="F46" s="6">
        <v>5</v>
      </c>
      <c r="G46" s="6">
        <v>6</v>
      </c>
      <c r="H46" s="6">
        <v>10</v>
      </c>
      <c r="I46" s="23" t="s">
        <v>158</v>
      </c>
      <c r="J46" s="23" t="s">
        <v>158</v>
      </c>
      <c r="K46" s="6" t="s">
        <v>159</v>
      </c>
      <c r="L46" s="6">
        <v>1</v>
      </c>
      <c r="M46" s="32">
        <v>3</v>
      </c>
      <c r="N46" s="30"/>
      <c r="O46" s="30"/>
      <c r="P46" s="44">
        <f t="shared" si="0"/>
        <v>0</v>
      </c>
    </row>
    <row r="47" spans="1:16" x14ac:dyDescent="0.3">
      <c r="A47" s="22">
        <v>38</v>
      </c>
      <c r="B47" s="24" t="s">
        <v>17</v>
      </c>
      <c r="C47" s="6" t="s">
        <v>135</v>
      </c>
      <c r="D47" s="6" t="s">
        <v>160</v>
      </c>
      <c r="E47" s="6" t="s">
        <v>161</v>
      </c>
      <c r="F47" s="6">
        <v>5</v>
      </c>
      <c r="G47" s="6">
        <v>7.5</v>
      </c>
      <c r="H47" s="6">
        <v>22</v>
      </c>
      <c r="I47" s="23" t="s">
        <v>147</v>
      </c>
      <c r="J47" s="23" t="s">
        <v>147</v>
      </c>
      <c r="K47" s="6" t="s">
        <v>162</v>
      </c>
      <c r="L47" s="6">
        <v>1</v>
      </c>
      <c r="M47" s="32">
        <v>3</v>
      </c>
      <c r="N47" s="30"/>
      <c r="O47" s="30"/>
      <c r="P47" s="44">
        <f t="shared" si="0"/>
        <v>0</v>
      </c>
    </row>
    <row r="48" spans="1:16" ht="22.8" x14ac:dyDescent="0.3">
      <c r="A48" s="22">
        <v>39</v>
      </c>
      <c r="B48" s="24" t="s">
        <v>163</v>
      </c>
      <c r="C48" s="6" t="s">
        <v>135</v>
      </c>
      <c r="D48" s="6"/>
      <c r="E48" s="6" t="s">
        <v>164</v>
      </c>
      <c r="F48" s="6">
        <v>2</v>
      </c>
      <c r="G48" s="6"/>
      <c r="H48" s="6"/>
      <c r="I48" s="23" t="s">
        <v>165</v>
      </c>
      <c r="J48" s="23" t="s">
        <v>166</v>
      </c>
      <c r="K48" s="6"/>
      <c r="L48" s="6">
        <v>1</v>
      </c>
      <c r="M48" s="32">
        <v>3</v>
      </c>
      <c r="N48" s="30"/>
      <c r="O48" s="30"/>
      <c r="P48" s="44">
        <f t="shared" si="0"/>
        <v>0</v>
      </c>
    </row>
    <row r="49" spans="1:16" x14ac:dyDescent="0.3">
      <c r="A49" s="22">
        <v>40</v>
      </c>
      <c r="B49" s="24" t="s">
        <v>51</v>
      </c>
      <c r="C49" s="6" t="s">
        <v>135</v>
      </c>
      <c r="D49" s="6" t="s">
        <v>167</v>
      </c>
      <c r="E49" s="6" t="s">
        <v>168</v>
      </c>
      <c r="F49" s="6" t="s">
        <v>169</v>
      </c>
      <c r="G49" s="6">
        <v>9</v>
      </c>
      <c r="H49" s="6">
        <v>227</v>
      </c>
      <c r="I49" s="23" t="s">
        <v>170</v>
      </c>
      <c r="J49" s="23" t="s">
        <v>171</v>
      </c>
      <c r="K49" s="6" t="s">
        <v>172</v>
      </c>
      <c r="L49" s="6">
        <v>1</v>
      </c>
      <c r="M49" s="32">
        <v>3</v>
      </c>
      <c r="N49" s="30"/>
      <c r="O49" s="30"/>
      <c r="P49" s="44">
        <f t="shared" si="0"/>
        <v>0</v>
      </c>
    </row>
    <row r="50" spans="1:16" ht="17.25" customHeight="1" x14ac:dyDescent="0.3">
      <c r="A50" s="22">
        <v>41</v>
      </c>
      <c r="B50" s="24" t="s">
        <v>51</v>
      </c>
      <c r="C50" s="6" t="s">
        <v>135</v>
      </c>
      <c r="D50" s="6" t="s">
        <v>173</v>
      </c>
      <c r="E50" s="6" t="s">
        <v>174</v>
      </c>
      <c r="F50" s="6" t="s">
        <v>169</v>
      </c>
      <c r="G50" s="6">
        <v>9</v>
      </c>
      <c r="H50" s="6">
        <v>180</v>
      </c>
      <c r="I50" s="23" t="s">
        <v>131</v>
      </c>
      <c r="J50" s="23" t="s">
        <v>175</v>
      </c>
      <c r="K50" s="6" t="s">
        <v>176</v>
      </c>
      <c r="L50" s="6">
        <v>1</v>
      </c>
      <c r="M50" s="32">
        <v>3</v>
      </c>
      <c r="N50" s="30"/>
      <c r="O50" s="30"/>
      <c r="P50" s="44">
        <f t="shared" si="0"/>
        <v>0</v>
      </c>
    </row>
    <row r="51" spans="1:16" ht="14.25" customHeight="1" x14ac:dyDescent="0.3">
      <c r="A51" s="22">
        <v>42</v>
      </c>
      <c r="B51" s="24" t="s">
        <v>177</v>
      </c>
      <c r="C51" s="6" t="s">
        <v>135</v>
      </c>
      <c r="D51" s="6" t="s">
        <v>178</v>
      </c>
      <c r="E51" s="6" t="s">
        <v>179</v>
      </c>
      <c r="F51" s="6">
        <v>5</v>
      </c>
      <c r="G51" s="6" t="s">
        <v>102</v>
      </c>
      <c r="H51" s="6">
        <v>17</v>
      </c>
      <c r="I51" s="23" t="s">
        <v>180</v>
      </c>
      <c r="J51" s="23" t="s">
        <v>180</v>
      </c>
      <c r="K51" s="6" t="s">
        <v>181</v>
      </c>
      <c r="L51" s="6">
        <v>1</v>
      </c>
      <c r="M51" s="32">
        <v>3</v>
      </c>
      <c r="N51" s="30"/>
      <c r="O51" s="30"/>
      <c r="P51" s="44">
        <f t="shared" si="0"/>
        <v>0</v>
      </c>
    </row>
    <row r="52" spans="1:16" ht="16.5" customHeight="1" x14ac:dyDescent="0.3">
      <c r="A52" s="22">
        <v>43</v>
      </c>
      <c r="B52" s="24" t="s">
        <v>177</v>
      </c>
      <c r="C52" s="6" t="s">
        <v>135</v>
      </c>
      <c r="D52" s="6" t="s">
        <v>182</v>
      </c>
      <c r="E52" s="6" t="s">
        <v>183</v>
      </c>
      <c r="F52" s="6">
        <v>5</v>
      </c>
      <c r="G52" s="6" t="s">
        <v>102</v>
      </c>
      <c r="H52" s="6">
        <v>17</v>
      </c>
      <c r="I52" s="23" t="s">
        <v>184</v>
      </c>
      <c r="J52" s="23" t="s">
        <v>185</v>
      </c>
      <c r="K52" s="6" t="s">
        <v>186</v>
      </c>
      <c r="L52" s="6">
        <v>1</v>
      </c>
      <c r="M52" s="32">
        <v>3</v>
      </c>
      <c r="N52" s="30"/>
      <c r="O52" s="30"/>
      <c r="P52" s="44">
        <f t="shared" si="0"/>
        <v>0</v>
      </c>
    </row>
    <row r="53" spans="1:16" x14ac:dyDescent="0.3">
      <c r="A53" s="22">
        <v>44</v>
      </c>
      <c r="B53" s="24" t="s">
        <v>187</v>
      </c>
      <c r="C53" s="6" t="s">
        <v>135</v>
      </c>
      <c r="D53" s="6" t="s">
        <v>150</v>
      </c>
      <c r="E53" s="6" t="s">
        <v>188</v>
      </c>
      <c r="F53" s="6">
        <v>0.215</v>
      </c>
      <c r="G53" s="6" t="s">
        <v>102</v>
      </c>
      <c r="H53" s="6" t="s">
        <v>102</v>
      </c>
      <c r="I53" s="39" t="s">
        <v>189</v>
      </c>
      <c r="J53" s="39" t="s">
        <v>189</v>
      </c>
      <c r="K53" s="38" t="s">
        <v>190</v>
      </c>
      <c r="L53" s="6">
        <v>1</v>
      </c>
      <c r="M53" s="32">
        <v>3</v>
      </c>
      <c r="N53" s="30"/>
      <c r="O53" s="30"/>
      <c r="P53" s="44">
        <f t="shared" si="0"/>
        <v>0</v>
      </c>
    </row>
    <row r="54" spans="1:16" ht="15.75" customHeight="1" x14ac:dyDescent="0.3">
      <c r="A54" s="22">
        <v>45</v>
      </c>
      <c r="B54" s="24" t="s">
        <v>191</v>
      </c>
      <c r="C54" s="6" t="s">
        <v>135</v>
      </c>
      <c r="D54" s="6" t="s">
        <v>150</v>
      </c>
      <c r="E54" s="6" t="s">
        <v>192</v>
      </c>
      <c r="F54" s="6">
        <v>0.2</v>
      </c>
      <c r="G54" s="6" t="s">
        <v>102</v>
      </c>
      <c r="H54" s="6" t="s">
        <v>102</v>
      </c>
      <c r="I54" s="23" t="s">
        <v>193</v>
      </c>
      <c r="J54" s="23" t="s">
        <v>85</v>
      </c>
      <c r="K54" s="6" t="s">
        <v>194</v>
      </c>
      <c r="L54" s="6">
        <v>1</v>
      </c>
      <c r="M54" s="32">
        <v>3</v>
      </c>
      <c r="N54" s="30"/>
      <c r="O54" s="30"/>
      <c r="P54" s="44">
        <f t="shared" si="0"/>
        <v>0</v>
      </c>
    </row>
    <row r="55" spans="1:16" x14ac:dyDescent="0.3">
      <c r="A55" s="22">
        <v>46</v>
      </c>
      <c r="B55" s="24" t="s">
        <v>195</v>
      </c>
      <c r="C55" s="6" t="s">
        <v>196</v>
      </c>
      <c r="D55" s="6" t="s">
        <v>19</v>
      </c>
      <c r="E55" s="6" t="s">
        <v>197</v>
      </c>
      <c r="F55" s="6" t="s">
        <v>21</v>
      </c>
      <c r="G55" s="6">
        <v>13</v>
      </c>
      <c r="H55" s="6">
        <v>77</v>
      </c>
      <c r="I55" s="23" t="s">
        <v>198</v>
      </c>
      <c r="J55" s="23" t="s">
        <v>199</v>
      </c>
      <c r="K55" s="6" t="s">
        <v>200</v>
      </c>
      <c r="L55" s="6">
        <v>1</v>
      </c>
      <c r="M55" s="32">
        <v>3</v>
      </c>
      <c r="N55" s="30"/>
      <c r="O55" s="30"/>
      <c r="P55" s="44">
        <f t="shared" si="0"/>
        <v>0</v>
      </c>
    </row>
    <row r="56" spans="1:16" x14ac:dyDescent="0.3">
      <c r="A56" s="22">
        <v>47</v>
      </c>
      <c r="B56" s="24" t="s">
        <v>195</v>
      </c>
      <c r="C56" s="6" t="s">
        <v>196</v>
      </c>
      <c r="D56" s="6" t="s">
        <v>19</v>
      </c>
      <c r="E56" s="6" t="s">
        <v>201</v>
      </c>
      <c r="F56" s="6" t="s">
        <v>21</v>
      </c>
      <c r="G56" s="6">
        <v>13</v>
      </c>
      <c r="H56" s="6">
        <v>77</v>
      </c>
      <c r="I56" s="23" t="s">
        <v>198</v>
      </c>
      <c r="J56" s="23" t="s">
        <v>199</v>
      </c>
      <c r="K56" s="6" t="s">
        <v>202</v>
      </c>
      <c r="L56" s="6">
        <v>1</v>
      </c>
      <c r="M56" s="32">
        <v>3</v>
      </c>
      <c r="N56" s="30"/>
      <c r="O56" s="30"/>
      <c r="P56" s="44">
        <f t="shared" si="0"/>
        <v>0</v>
      </c>
    </row>
    <row r="57" spans="1:16" ht="19.5" customHeight="1" x14ac:dyDescent="0.3">
      <c r="A57" s="22">
        <v>48</v>
      </c>
      <c r="B57" s="24" t="s">
        <v>203</v>
      </c>
      <c r="C57" s="6" t="s">
        <v>196</v>
      </c>
      <c r="D57" s="6" t="s">
        <v>204</v>
      </c>
      <c r="E57" s="6" t="s">
        <v>205</v>
      </c>
      <c r="F57" s="6">
        <v>30</v>
      </c>
      <c r="G57" s="6">
        <v>4.5</v>
      </c>
      <c r="H57" s="6">
        <v>93</v>
      </c>
      <c r="I57" s="23" t="s">
        <v>198</v>
      </c>
      <c r="J57" s="23" t="s">
        <v>206</v>
      </c>
      <c r="K57" s="6" t="s">
        <v>207</v>
      </c>
      <c r="L57" s="6">
        <v>1</v>
      </c>
      <c r="M57" s="32">
        <v>3</v>
      </c>
      <c r="N57" s="30"/>
      <c r="O57" s="30"/>
      <c r="P57" s="44">
        <f t="shared" si="0"/>
        <v>0</v>
      </c>
    </row>
    <row r="58" spans="1:16" ht="17.25" customHeight="1" x14ac:dyDescent="0.3">
      <c r="A58" s="22">
        <v>49</v>
      </c>
      <c r="B58" s="24" t="s">
        <v>208</v>
      </c>
      <c r="C58" s="6" t="s">
        <v>196</v>
      </c>
      <c r="D58" s="6" t="s">
        <v>209</v>
      </c>
      <c r="E58" s="6" t="s">
        <v>210</v>
      </c>
      <c r="F58" s="6" t="s">
        <v>211</v>
      </c>
      <c r="G58" s="6">
        <v>13</v>
      </c>
      <c r="H58" s="6">
        <v>246</v>
      </c>
      <c r="I58" s="23" t="s">
        <v>198</v>
      </c>
      <c r="J58" s="23" t="s">
        <v>212</v>
      </c>
      <c r="K58" s="6" t="s">
        <v>60</v>
      </c>
      <c r="L58" s="6">
        <v>1</v>
      </c>
      <c r="M58" s="32">
        <v>3</v>
      </c>
      <c r="N58" s="30"/>
      <c r="O58" s="30"/>
      <c r="P58" s="44">
        <f t="shared" si="0"/>
        <v>0</v>
      </c>
    </row>
    <row r="59" spans="1:16" ht="15" customHeight="1" x14ac:dyDescent="0.3">
      <c r="A59" s="22">
        <v>50</v>
      </c>
      <c r="B59" s="24" t="s">
        <v>208</v>
      </c>
      <c r="C59" s="6" t="s">
        <v>196</v>
      </c>
      <c r="D59" s="6" t="s">
        <v>209</v>
      </c>
      <c r="E59" s="6" t="s">
        <v>213</v>
      </c>
      <c r="F59" s="6" t="s">
        <v>214</v>
      </c>
      <c r="G59" s="6">
        <v>13</v>
      </c>
      <c r="H59" s="6">
        <v>246</v>
      </c>
      <c r="I59" s="23" t="s">
        <v>215</v>
      </c>
      <c r="J59" s="23" t="s">
        <v>198</v>
      </c>
      <c r="K59" s="6" t="s">
        <v>216</v>
      </c>
      <c r="L59" s="6">
        <v>1</v>
      </c>
      <c r="M59" s="32">
        <v>3</v>
      </c>
      <c r="N59" s="30"/>
      <c r="O59" s="30"/>
      <c r="P59" s="44">
        <f t="shared" si="0"/>
        <v>0</v>
      </c>
    </row>
    <row r="60" spans="1:16" ht="15.75" customHeight="1" thickBot="1" x14ac:dyDescent="0.35">
      <c r="A60" s="40">
        <v>51</v>
      </c>
      <c r="B60" s="34" t="s">
        <v>217</v>
      </c>
      <c r="C60" s="15" t="s">
        <v>196</v>
      </c>
      <c r="D60" s="15" t="s">
        <v>209</v>
      </c>
      <c r="E60" s="15" t="s">
        <v>218</v>
      </c>
      <c r="F60" s="15" t="s">
        <v>219</v>
      </c>
      <c r="G60" s="15">
        <v>11</v>
      </c>
      <c r="H60" s="15">
        <v>108</v>
      </c>
      <c r="I60" s="35" t="s">
        <v>215</v>
      </c>
      <c r="J60" s="35" t="s">
        <v>220</v>
      </c>
      <c r="K60" s="15" t="s">
        <v>60</v>
      </c>
      <c r="L60" s="15">
        <v>1</v>
      </c>
      <c r="M60" s="36">
        <v>3</v>
      </c>
      <c r="N60" s="37"/>
      <c r="O60" s="37"/>
      <c r="P60" s="45">
        <f t="shared" si="0"/>
        <v>0</v>
      </c>
    </row>
    <row r="61" spans="1:16" ht="15.75" customHeight="1" thickBot="1" x14ac:dyDescent="0.35">
      <c r="A61" s="78" t="s">
        <v>221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80"/>
    </row>
    <row r="62" spans="1:16" ht="39" customHeight="1" thickBot="1" x14ac:dyDescent="0.35">
      <c r="A62" s="86" t="s">
        <v>222</v>
      </c>
      <c r="B62" s="48" t="s">
        <v>2</v>
      </c>
      <c r="C62" s="48" t="s">
        <v>3</v>
      </c>
      <c r="D62" s="48" t="s">
        <v>4</v>
      </c>
      <c r="E62" s="88" t="s">
        <v>223</v>
      </c>
      <c r="F62" s="83" t="s">
        <v>6</v>
      </c>
      <c r="G62" s="84"/>
      <c r="H62" s="85"/>
      <c r="I62" s="83" t="s">
        <v>7</v>
      </c>
      <c r="J62" s="85"/>
      <c r="K62" s="48" t="s">
        <v>8</v>
      </c>
      <c r="L62" s="71" t="s">
        <v>277</v>
      </c>
      <c r="M62" s="70"/>
      <c r="N62" s="52" t="s">
        <v>224</v>
      </c>
      <c r="O62" s="66"/>
      <c r="P62" s="72" t="s">
        <v>10</v>
      </c>
    </row>
    <row r="63" spans="1:16" ht="35.25" customHeight="1" x14ac:dyDescent="0.3">
      <c r="A63" s="86"/>
      <c r="B63" s="49"/>
      <c r="C63" s="49"/>
      <c r="D63" s="49"/>
      <c r="E63" s="88"/>
      <c r="F63" s="64" t="s">
        <v>225</v>
      </c>
      <c r="G63" s="51" t="s">
        <v>226</v>
      </c>
      <c r="H63" s="51" t="s">
        <v>227</v>
      </c>
      <c r="I63" s="51" t="s">
        <v>14</v>
      </c>
      <c r="J63" s="51" t="s">
        <v>15</v>
      </c>
      <c r="K63" s="49"/>
      <c r="L63" s="51" t="s">
        <v>14</v>
      </c>
      <c r="M63" s="51" t="s">
        <v>15</v>
      </c>
      <c r="N63" s="81" t="s">
        <v>14</v>
      </c>
      <c r="O63" s="51" t="s">
        <v>15</v>
      </c>
      <c r="P63" s="73"/>
    </row>
    <row r="64" spans="1:16" ht="15" thickBot="1" x14ac:dyDescent="0.35">
      <c r="A64" s="87"/>
      <c r="B64" s="50"/>
      <c r="C64" s="50"/>
      <c r="D64" s="50"/>
      <c r="E64" s="65"/>
      <c r="F64" s="65"/>
      <c r="G64" s="50"/>
      <c r="H64" s="50"/>
      <c r="I64" s="50"/>
      <c r="J64" s="50"/>
      <c r="K64" s="50"/>
      <c r="L64" s="50"/>
      <c r="M64" s="50"/>
      <c r="N64" s="82"/>
      <c r="O64" s="50"/>
      <c r="P64" s="74"/>
    </row>
    <row r="65" spans="1:16" x14ac:dyDescent="0.3">
      <c r="A65" s="21">
        <v>52</v>
      </c>
      <c r="B65" s="10" t="s">
        <v>228</v>
      </c>
      <c r="C65" s="10" t="s">
        <v>18</v>
      </c>
      <c r="D65" s="10" t="s">
        <v>229</v>
      </c>
      <c r="E65" s="10" t="s">
        <v>230</v>
      </c>
      <c r="F65" s="10">
        <v>1000</v>
      </c>
      <c r="G65" s="10">
        <v>8</v>
      </c>
      <c r="H65" s="10">
        <v>0.53</v>
      </c>
      <c r="I65" s="28"/>
      <c r="J65" s="28"/>
      <c r="K65" s="10" t="s">
        <v>231</v>
      </c>
      <c r="L65" s="10">
        <v>1</v>
      </c>
      <c r="M65" s="31">
        <v>3</v>
      </c>
      <c r="N65" s="31"/>
      <c r="O65" s="10"/>
      <c r="P65" s="44">
        <f t="shared" ref="P65:P75" si="1">(L65*N65)+(M65*O65)</f>
        <v>0</v>
      </c>
    </row>
    <row r="66" spans="1:16" x14ac:dyDescent="0.3">
      <c r="A66" s="22">
        <v>53</v>
      </c>
      <c r="B66" s="6" t="s">
        <v>228</v>
      </c>
      <c r="C66" s="6" t="s">
        <v>18</v>
      </c>
      <c r="D66" s="6" t="s">
        <v>232</v>
      </c>
      <c r="E66" s="6" t="s">
        <v>233</v>
      </c>
      <c r="F66" s="6">
        <v>1000</v>
      </c>
      <c r="G66" s="6">
        <v>8</v>
      </c>
      <c r="H66" s="6">
        <v>0.53</v>
      </c>
      <c r="I66" s="29"/>
      <c r="J66" s="29"/>
      <c r="K66" s="6" t="s">
        <v>234</v>
      </c>
      <c r="L66" s="6">
        <v>1</v>
      </c>
      <c r="M66" s="32">
        <v>3</v>
      </c>
      <c r="N66" s="32"/>
      <c r="O66" s="6"/>
      <c r="P66" s="44">
        <f t="shared" si="1"/>
        <v>0</v>
      </c>
    </row>
    <row r="67" spans="1:16" x14ac:dyDescent="0.3">
      <c r="A67" s="22">
        <v>54</v>
      </c>
      <c r="B67" s="6" t="s">
        <v>235</v>
      </c>
      <c r="C67" s="6" t="s">
        <v>135</v>
      </c>
      <c r="D67" s="6" t="s">
        <v>236</v>
      </c>
      <c r="E67" s="6" t="s">
        <v>237</v>
      </c>
      <c r="F67" s="6">
        <v>500</v>
      </c>
      <c r="G67" s="6">
        <v>6</v>
      </c>
      <c r="H67" s="6">
        <v>1</v>
      </c>
      <c r="I67" s="23" t="s">
        <v>238</v>
      </c>
      <c r="J67" s="23" t="s">
        <v>238</v>
      </c>
      <c r="K67" s="6" t="s">
        <v>239</v>
      </c>
      <c r="L67" s="6">
        <v>1</v>
      </c>
      <c r="M67" s="32">
        <v>3</v>
      </c>
      <c r="N67" s="32"/>
      <c r="O67" s="6"/>
      <c r="P67" s="44">
        <f t="shared" si="1"/>
        <v>0</v>
      </c>
    </row>
    <row r="68" spans="1:16" x14ac:dyDescent="0.3">
      <c r="A68" s="22">
        <v>55</v>
      </c>
      <c r="B68" s="6" t="s">
        <v>235</v>
      </c>
      <c r="C68" s="6" t="s">
        <v>135</v>
      </c>
      <c r="D68" s="6" t="s">
        <v>236</v>
      </c>
      <c r="E68" s="6" t="s">
        <v>240</v>
      </c>
      <c r="F68" s="6">
        <v>500</v>
      </c>
      <c r="G68" s="6">
        <v>6</v>
      </c>
      <c r="H68" s="6">
        <v>1</v>
      </c>
      <c r="I68" s="23" t="s">
        <v>238</v>
      </c>
      <c r="J68" s="23" t="s">
        <v>238</v>
      </c>
      <c r="K68" s="6" t="s">
        <v>241</v>
      </c>
      <c r="L68" s="6">
        <v>1</v>
      </c>
      <c r="M68" s="32">
        <v>3</v>
      </c>
      <c r="N68" s="32"/>
      <c r="O68" s="6"/>
      <c r="P68" s="44">
        <f t="shared" si="1"/>
        <v>0</v>
      </c>
    </row>
    <row r="69" spans="1:16" x14ac:dyDescent="0.3">
      <c r="A69" s="22">
        <v>56</v>
      </c>
      <c r="B69" s="6" t="s">
        <v>228</v>
      </c>
      <c r="C69" s="6" t="s">
        <v>135</v>
      </c>
      <c r="D69" s="6" t="s">
        <v>19</v>
      </c>
      <c r="E69" s="6" t="s">
        <v>242</v>
      </c>
      <c r="F69" s="6">
        <v>1000</v>
      </c>
      <c r="G69" s="6">
        <v>5</v>
      </c>
      <c r="H69" s="6">
        <v>0.5</v>
      </c>
      <c r="I69" s="23" t="s">
        <v>243</v>
      </c>
      <c r="J69" s="23" t="s">
        <v>244</v>
      </c>
      <c r="K69" s="6" t="s">
        <v>245</v>
      </c>
      <c r="L69" s="6">
        <v>1</v>
      </c>
      <c r="M69" s="32">
        <v>3</v>
      </c>
      <c r="N69" s="32"/>
      <c r="O69" s="6"/>
      <c r="P69" s="44">
        <f t="shared" si="1"/>
        <v>0</v>
      </c>
    </row>
    <row r="70" spans="1:16" x14ac:dyDescent="0.3">
      <c r="A70" s="22">
        <v>57</v>
      </c>
      <c r="B70" s="6" t="s">
        <v>235</v>
      </c>
      <c r="C70" s="6" t="s">
        <v>135</v>
      </c>
      <c r="D70" s="6" t="s">
        <v>19</v>
      </c>
      <c r="E70" s="6" t="s">
        <v>246</v>
      </c>
      <c r="F70" s="6">
        <v>1000</v>
      </c>
      <c r="G70" s="6">
        <v>6</v>
      </c>
      <c r="H70" s="6">
        <v>1</v>
      </c>
      <c r="I70" s="23" t="s">
        <v>243</v>
      </c>
      <c r="J70" s="23" t="s">
        <v>244</v>
      </c>
      <c r="K70" s="6" t="s">
        <v>247</v>
      </c>
      <c r="L70" s="6">
        <v>1</v>
      </c>
      <c r="M70" s="32">
        <v>3</v>
      </c>
      <c r="N70" s="32"/>
      <c r="O70" s="6"/>
      <c r="P70" s="44">
        <f t="shared" si="1"/>
        <v>0</v>
      </c>
    </row>
    <row r="71" spans="1:16" x14ac:dyDescent="0.3">
      <c r="A71" s="22">
        <v>58</v>
      </c>
      <c r="B71" s="6" t="s">
        <v>235</v>
      </c>
      <c r="C71" s="6" t="s">
        <v>135</v>
      </c>
      <c r="D71" s="6" t="s">
        <v>173</v>
      </c>
      <c r="E71" s="6" t="s">
        <v>248</v>
      </c>
      <c r="F71" s="6">
        <v>400</v>
      </c>
      <c r="G71" s="6">
        <v>8</v>
      </c>
      <c r="H71" s="6">
        <v>1</v>
      </c>
      <c r="I71" s="23" t="s">
        <v>243</v>
      </c>
      <c r="J71" s="23" t="s">
        <v>244</v>
      </c>
      <c r="K71" s="6" t="s">
        <v>249</v>
      </c>
      <c r="L71" s="6">
        <v>1</v>
      </c>
      <c r="M71" s="32">
        <v>3</v>
      </c>
      <c r="N71" s="32"/>
      <c r="O71" s="6"/>
      <c r="P71" s="44">
        <f t="shared" si="1"/>
        <v>0</v>
      </c>
    </row>
    <row r="72" spans="1:16" x14ac:dyDescent="0.3">
      <c r="A72" s="22">
        <v>59</v>
      </c>
      <c r="B72" s="6" t="s">
        <v>250</v>
      </c>
      <c r="C72" s="6" t="s">
        <v>196</v>
      </c>
      <c r="D72" s="6" t="s">
        <v>19</v>
      </c>
      <c r="E72" s="6" t="s">
        <v>251</v>
      </c>
      <c r="F72" s="6">
        <v>1200</v>
      </c>
      <c r="G72" s="6">
        <v>8</v>
      </c>
      <c r="H72" s="6">
        <v>0.8</v>
      </c>
      <c r="I72" s="23" t="s">
        <v>252</v>
      </c>
      <c r="J72" s="23" t="s">
        <v>253</v>
      </c>
      <c r="K72" s="6" t="s">
        <v>254</v>
      </c>
      <c r="L72" s="6">
        <v>1</v>
      </c>
      <c r="M72" s="32">
        <v>3</v>
      </c>
      <c r="N72" s="32"/>
      <c r="O72" s="6"/>
      <c r="P72" s="44">
        <f t="shared" si="1"/>
        <v>0</v>
      </c>
    </row>
    <row r="73" spans="1:16" x14ac:dyDescent="0.3">
      <c r="A73" s="22">
        <v>60</v>
      </c>
      <c r="B73" s="17" t="s">
        <v>255</v>
      </c>
      <c r="C73" s="6" t="s">
        <v>256</v>
      </c>
      <c r="D73" s="6" t="s">
        <v>257</v>
      </c>
      <c r="E73" s="17" t="s">
        <v>258</v>
      </c>
      <c r="F73" s="6">
        <v>320</v>
      </c>
      <c r="G73" s="13" t="s">
        <v>102</v>
      </c>
      <c r="H73" s="14" t="s">
        <v>259</v>
      </c>
      <c r="I73" s="18" t="s">
        <v>260</v>
      </c>
      <c r="J73" s="18" t="s">
        <v>243</v>
      </c>
      <c r="K73" s="17"/>
      <c r="L73" s="6">
        <v>1</v>
      </c>
      <c r="M73" s="32">
        <v>3</v>
      </c>
      <c r="N73" s="32"/>
      <c r="O73" s="6"/>
      <c r="P73" s="44">
        <f t="shared" si="1"/>
        <v>0</v>
      </c>
    </row>
    <row r="74" spans="1:16" x14ac:dyDescent="0.3">
      <c r="A74" s="22">
        <v>61</v>
      </c>
      <c r="B74" s="17" t="s">
        <v>261</v>
      </c>
      <c r="C74" s="6" t="s">
        <v>256</v>
      </c>
      <c r="D74" s="6" t="s">
        <v>262</v>
      </c>
      <c r="E74" s="17" t="s">
        <v>263</v>
      </c>
      <c r="F74" s="6">
        <v>480</v>
      </c>
      <c r="G74" s="13" t="s">
        <v>102</v>
      </c>
      <c r="H74" s="6">
        <v>1</v>
      </c>
      <c r="I74" s="18" t="s">
        <v>264</v>
      </c>
      <c r="J74" s="18" t="s">
        <v>265</v>
      </c>
      <c r="K74" s="17"/>
      <c r="L74" s="6">
        <v>1</v>
      </c>
      <c r="M74" s="32">
        <v>3</v>
      </c>
      <c r="N74" s="32"/>
      <c r="O74" s="6"/>
      <c r="P74" s="44">
        <f t="shared" si="1"/>
        <v>0</v>
      </c>
    </row>
    <row r="75" spans="1:16" ht="15" thickBot="1" x14ac:dyDescent="0.35">
      <c r="A75" s="40">
        <v>62</v>
      </c>
      <c r="B75" s="19" t="s">
        <v>266</v>
      </c>
      <c r="C75" s="15" t="s">
        <v>256</v>
      </c>
      <c r="D75" s="15" t="s">
        <v>267</v>
      </c>
      <c r="E75" s="19" t="s">
        <v>268</v>
      </c>
      <c r="F75" s="15">
        <v>900</v>
      </c>
      <c r="G75" s="16" t="s">
        <v>102</v>
      </c>
      <c r="H75" s="15">
        <v>1</v>
      </c>
      <c r="I75" s="20" t="s">
        <v>269</v>
      </c>
      <c r="J75" s="20" t="s">
        <v>270</v>
      </c>
      <c r="K75" s="19"/>
      <c r="L75" s="15">
        <v>1</v>
      </c>
      <c r="M75" s="36">
        <v>3</v>
      </c>
      <c r="N75" s="36"/>
      <c r="O75" s="41"/>
      <c r="P75" s="44">
        <f t="shared" si="1"/>
        <v>0</v>
      </c>
    </row>
    <row r="76" spans="1:16" x14ac:dyDescent="0.3">
      <c r="A76" s="56" t="s">
        <v>271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7"/>
      <c r="P76" s="46">
        <f>SUM(P10:P60,P65:P75)</f>
        <v>0</v>
      </c>
    </row>
    <row r="77" spans="1:16" x14ac:dyDescent="0.3">
      <c r="A77" s="58" t="s">
        <v>272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60"/>
      <c r="P77" s="47">
        <f>SUM(P76*0.21)</f>
        <v>0</v>
      </c>
    </row>
    <row r="78" spans="1:16" x14ac:dyDescent="0.3">
      <c r="A78" s="58" t="s">
        <v>273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60"/>
      <c r="P78" s="47">
        <f>SUM(P76+P77)</f>
        <v>0</v>
      </c>
    </row>
    <row r="80" spans="1:16" x14ac:dyDescent="0.3">
      <c r="B80" t="s">
        <v>274</v>
      </c>
    </row>
  </sheetData>
  <mergeCells count="37">
    <mergeCell ref="A78:O78"/>
    <mergeCell ref="N62:O62"/>
    <mergeCell ref="P62:P64"/>
    <mergeCell ref="A9:P9"/>
    <mergeCell ref="A61:P61"/>
    <mergeCell ref="N63:N64"/>
    <mergeCell ref="O63:O64"/>
    <mergeCell ref="B62:B64"/>
    <mergeCell ref="C62:C64"/>
    <mergeCell ref="D62:D64"/>
    <mergeCell ref="F62:H62"/>
    <mergeCell ref="I62:J62"/>
    <mergeCell ref="A62:A64"/>
    <mergeCell ref="E62:E64"/>
    <mergeCell ref="F63:F64"/>
    <mergeCell ref="M63:M64"/>
    <mergeCell ref="N7:O7"/>
    <mergeCell ref="P7:P8"/>
    <mergeCell ref="A76:O76"/>
    <mergeCell ref="A77:O77"/>
    <mergeCell ref="A4:M4"/>
    <mergeCell ref="L7:M7"/>
    <mergeCell ref="E7:E8"/>
    <mergeCell ref="B7:B8"/>
    <mergeCell ref="C7:C8"/>
    <mergeCell ref="D7:D8"/>
    <mergeCell ref="F7:H7"/>
    <mergeCell ref="I7:J7"/>
    <mergeCell ref="K7:K8"/>
    <mergeCell ref="A7:A8"/>
    <mergeCell ref="L63:L64"/>
    <mergeCell ref="L62:M62"/>
    <mergeCell ref="K62:K64"/>
    <mergeCell ref="G63:G64"/>
    <mergeCell ref="H63:H64"/>
    <mergeCell ref="I63:I64"/>
    <mergeCell ref="J63:J64"/>
  </mergeCells>
  <pageMargins left="0.7" right="0.7" top="0.75" bottom="0.75" header="0.3" footer="0.3"/>
  <pageSetup paperSize="9" orientation="portrait" r:id="rId1"/>
  <ignoredErrors>
    <ignoredError sqref="F44:F45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A939DD767D2C439A2906FF351A880A" ma:contentTypeVersion="10" ma:contentTypeDescription="Create a new document." ma:contentTypeScope="" ma:versionID="4ad70b9e38bb441bf25a5d32467d1190">
  <xsd:schema xmlns:xsd="http://www.w3.org/2001/XMLSchema" xmlns:xs="http://www.w3.org/2001/XMLSchema" xmlns:p="http://schemas.microsoft.com/office/2006/metadata/properties" xmlns:ns2="9c2cf870-dd04-4d51-abe1-b056eadbb81f" xmlns:ns3="3db48862-3d5a-4b5b-a8ee-b1270852f994" targetNamespace="http://schemas.microsoft.com/office/2006/metadata/properties" ma:root="true" ma:fieldsID="fb74f3b8aef28007b47c904526bf84a4" ns2:_="" ns3:_="">
    <xsd:import namespace="9c2cf870-dd04-4d51-abe1-b056eadbb81f"/>
    <xsd:import namespace="3db48862-3d5a-4b5b-a8ee-b1270852f9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cf870-dd04-4d51-abe1-b056eadbb8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48862-3d5a-4b5b-a8ee-b1270852f99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242cdfc-2b8b-4ca3-b1d7-33fd2cd72834}" ma:internalName="TaxCatchAll" ma:showField="CatchAllData" ma:web="3db48862-3d5a-4b5b-a8ee-b1270852f9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2cf870-dd04-4d51-abe1-b056eadbb81f">
      <Terms xmlns="http://schemas.microsoft.com/office/infopath/2007/PartnerControls"/>
    </lcf76f155ced4ddcb4097134ff3c332f>
    <TaxCatchAll xmlns="3db48862-3d5a-4b5b-a8ee-b1270852f99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5CE87-5155-4075-9293-813913AEE8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2cf870-dd04-4d51-abe1-b056eadbb81f"/>
    <ds:schemaRef ds:uri="3db48862-3d5a-4b5b-a8ee-b1270852f9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B45D0C-6A72-46EF-B426-47151FF7EFC1}">
  <ds:schemaRefs>
    <ds:schemaRef ds:uri="http://schemas.microsoft.com/office/2006/metadata/properties"/>
    <ds:schemaRef ds:uri="http://schemas.microsoft.com/office/infopath/2007/PartnerControls"/>
    <ds:schemaRef ds:uri="9c2cf870-dd04-4d51-abe1-b056eadbb81f"/>
    <ds:schemaRef ds:uri="3db48862-3d5a-4b5b-a8ee-b1270852f994"/>
  </ds:schemaRefs>
</ds:datastoreItem>
</file>

<file path=customXml/itemProps3.xml><?xml version="1.0" encoding="utf-8"?>
<ds:datastoreItem xmlns:ds="http://schemas.openxmlformats.org/officeDocument/2006/customXml" ds:itemID="{0C95BBC1-1C5A-4F94-9FA1-1A23801E5FE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Kėlimo įrenginiai</vt:lpstr>
    </vt:vector>
  </TitlesOfParts>
  <Manager/>
  <Company>UAB TIC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Rymantas Revinis</dc:creator>
  <cp:keywords/>
  <dc:description/>
  <cp:lastModifiedBy>Alina Dralo</cp:lastModifiedBy>
  <cp:revision/>
  <dcterms:created xsi:type="dcterms:W3CDTF">2017-09-27T04:59:43Z</dcterms:created>
  <dcterms:modified xsi:type="dcterms:W3CDTF">2026-06-02T12:32:15Z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Linas.Liubinas@ignitis.lt</vt:lpwstr>
  </property>
  <property fmtid="{D5CDD505-2E9C-101B-9397-08002B2CF9AE}" pid="5" name="MSIP_Label_320c693d-44b7-4e16-b3dd-4fcd87401cf5_SetDate">
    <vt:lpwstr>2020-10-07T05:36:59.3696773Z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b6229f93-3b20-494c-b6b2-936456ab901a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Linas.Liubinas@ignitis.lt</vt:lpwstr>
  </property>
  <property fmtid="{D5CDD505-2E9C-101B-9397-08002B2CF9AE}" pid="13" name="MSIP_Label_190751af-2442-49a7-b7b9-9f0bcce858c9_SetDate">
    <vt:lpwstr>2020-10-07T05:36:59.3696773Z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b6229f93-3b20-494c-b6b2-936456ab901a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  <property fmtid="{D5CDD505-2E9C-101B-9397-08002B2CF9AE}" pid="20" name="ContentTypeId">
    <vt:lpwstr>0x010100AFA939DD767D2C439A2906FF351A880A</vt:lpwstr>
  </property>
  <property fmtid="{D5CDD505-2E9C-101B-9397-08002B2CF9AE}" pid="21" name="MediaServiceImageTags">
    <vt:lpwstr/>
  </property>
</Properties>
</file>