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5241 Spinalinės adatos\CVP IS\"/>
    </mc:Choice>
  </mc:AlternateContent>
  <xr:revisionPtr revIDLastSave="0" documentId="13_ncr:1_{FC318C6B-6F74-4AB4-8FEE-827EC508507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7" i="1" l="1"/>
  <c r="F90" i="1"/>
  <c r="G96" i="1" s="1"/>
  <c r="G80" i="1"/>
  <c r="F62" i="1"/>
  <c r="G79" i="1" s="1"/>
  <c r="G52" i="1"/>
  <c r="F37" i="1"/>
  <c r="G51" i="1" s="1"/>
  <c r="F79" i="1" l="1"/>
  <c r="F80" i="1" s="1"/>
  <c r="F81" i="1" s="1"/>
  <c r="F96" i="1"/>
  <c r="F97" i="1" s="1"/>
  <c r="F98" i="1" s="1"/>
  <c r="F51" i="1"/>
  <c r="F52" i="1" s="1"/>
  <c r="F53" i="1" s="1"/>
</calcChain>
</file>

<file path=xl/sharedStrings.xml><?xml version="1.0" encoding="utf-8"?>
<sst xmlns="http://schemas.openxmlformats.org/spreadsheetml/2006/main" count="181" uniqueCount="142">
  <si>
    <t>PIRKIMO SĄLYGŲ PRIEDAS "PASIŪLYMO FORMA"</t>
  </si>
  <si>
    <t>SPINALINĖS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</si>
  <si>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</si>
  <si>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</si>
  <si>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</si>
  <si>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</si>
  <si>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</si>
  <si>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</si>
  <si>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</si>
  <si>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</si>
  <si>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</si>
  <si>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</si>
  <si>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</si>
  <si>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</si>
  <si>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</si>
  <si>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</si>
  <si>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</si>
  <si>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</si>
  <si>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</si>
  <si>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</si>
  <si>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</si>
  <si>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</si>
  <si>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</si>
  <si>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</si>
  <si>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</si>
  <si>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</si>
  <si>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SPECIALIZUOTOS SPINALINĖS ADATOS</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</si>
  <si>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</si>
  <si>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</si>
  <si>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</si>
  <si>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</si>
  <si>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</si>
  <si>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</si>
  <si>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</si>
  <si>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</si>
  <si>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</si>
  <si>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</si>
  <si>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t>
  </si>
  <si>
    <t>Specializuotos spinalinės adatos</t>
  </si>
  <si>
    <t>1.1.</t>
  </si>
  <si>
    <t>Spinalinės adatos specializuotu atraumatiniu pieštukinio tipo galiuku</t>
  </si>
  <si>
    <t>vnt.</t>
  </si>
  <si>
    <t>1.1.1.</t>
  </si>
  <si>
    <t>Vienkartinė, sterili, plieninė adata</t>
  </si>
  <si>
    <t>1.1.2.</t>
  </si>
  <si>
    <t xml:space="preserve">Skaidri, elipsės ar kitos formos jungtis, kurioje bent iš keturių pusių/plokštumų, yra matomas prizmės ar kitos formos indikatorius. </t>
  </si>
  <si>
    <t>1.1.3.</t>
  </si>
  <si>
    <t>Specializuotu atraumatiniu pieštukinio tipo galiuku</t>
  </si>
  <si>
    <t>1.1.4.</t>
  </si>
  <si>
    <t>Skaidriu permatomu antgaliu,su gerai nupoliruotu paviršiumi slydimui per audinius</t>
  </si>
  <si>
    <t>1.1.5.</t>
  </si>
  <si>
    <t>Komplektuojama su introdiuseriu</t>
  </si>
  <si>
    <t>1.1.6.</t>
  </si>
  <si>
    <t>Įpakavimas pažymėtas gamintojo rekvizitai, gaminio identifikavimo kodu</t>
  </si>
  <si>
    <t>1.1.7.</t>
  </si>
  <si>
    <t>CE ženklinimas. Adatų dydžiai nurodyti 10.1.9-10.1.14 punktuose:</t>
  </si>
  <si>
    <t>1.1.8.</t>
  </si>
  <si>
    <t xml:space="preserve">G25*88mm ±3 mm </t>
  </si>
  <si>
    <t>1.1.9.</t>
  </si>
  <si>
    <t xml:space="preserve">G25*103mm ±3 mm </t>
  </si>
  <si>
    <t>1.1.10.</t>
  </si>
  <si>
    <t xml:space="preserve">G27*88mm ±3 mm </t>
  </si>
  <si>
    <t>1.1.11.</t>
  </si>
  <si>
    <t xml:space="preserve">G27*103mm ±3 mm </t>
  </si>
  <si>
    <t>1.1.12.</t>
  </si>
  <si>
    <t>G25*120mm ±3 mm</t>
  </si>
  <si>
    <t>1.1.13.</t>
  </si>
  <si>
    <t xml:space="preserve">G27*120mm ±3 mm </t>
  </si>
  <si>
    <t>Suma be PVM</t>
  </si>
  <si>
    <t>Taikomas PVM dydis (%)</t>
  </si>
  <si>
    <t>PVM suma</t>
  </si>
  <si>
    <t>Suma su PVM</t>
  </si>
  <si>
    <t>2. DALIS</t>
  </si>
  <si>
    <t xml:space="preserve"> SPINALINĖS ADATOS</t>
  </si>
  <si>
    <t>2.</t>
  </si>
  <si>
    <t xml:space="preserve"> Spinalinės adatos</t>
  </si>
  <si>
    <t>2.1.</t>
  </si>
  <si>
    <t>2.1.1.</t>
  </si>
  <si>
    <t>2.1.2.</t>
  </si>
  <si>
    <t>2.1.3.</t>
  </si>
  <si>
    <t>CE ženklinimas. Adatų dydžiai nurodyti 10.2.6-10.2.17 punktuose:</t>
  </si>
  <si>
    <t>2.1.4.</t>
  </si>
  <si>
    <t>Quincke tipo (arba analogiški) 18G*75mm±3mm</t>
  </si>
  <si>
    <t>2.1.5.</t>
  </si>
  <si>
    <t>Quincke tipo (arba analogiški) 18G*90mm±3mm</t>
  </si>
  <si>
    <t>2.1.6.</t>
  </si>
  <si>
    <t>Quincke tipo (arba analogiški) 19G*90mm±3mm</t>
  </si>
  <si>
    <t>2.1.7.</t>
  </si>
  <si>
    <t>Quincke tipo (arba analogiški) 20G*90mm±3mm</t>
  </si>
  <si>
    <t>2.1.8.</t>
  </si>
  <si>
    <t>Quincke tipo (arba analogiški) 22G* 90mm±3mm</t>
  </si>
  <si>
    <t>2.1.9.</t>
  </si>
  <si>
    <t>Quincke tipo (arba analogiški) 22G* 40mm±3mm</t>
  </si>
  <si>
    <t>2.1.10.</t>
  </si>
  <si>
    <t>Quincke tipo (arba analogiški) 22G*120mm±3mm</t>
  </si>
  <si>
    <t>2.1.11.</t>
  </si>
  <si>
    <t>Quincke tipo (arba analogiški) 25G*75 mm ±3mm</t>
  </si>
  <si>
    <t>2.1.12.</t>
  </si>
  <si>
    <t>Quincke tipo (arba analogiški) 25G* 90mm±3mm</t>
  </si>
  <si>
    <t>2.1.13.</t>
  </si>
  <si>
    <t>Quincke tipo (arba analogiški) 25G* 120mm ±3mm</t>
  </si>
  <si>
    <t>2.1.14.</t>
  </si>
  <si>
    <t>Quincke tipo (arba analogiški) 26G* 90mm±3mm</t>
  </si>
  <si>
    <t>2.1.15.</t>
  </si>
  <si>
    <t>Quincke tipo (arba analogiški) 26G*120mm±3mm</t>
  </si>
  <si>
    <t>2.1.16.</t>
  </si>
  <si>
    <t>Quincke tipo (arba analogiški) 27G*90mm±3mm</t>
  </si>
  <si>
    <t>3. DALIS</t>
  </si>
  <si>
    <t>ATRAUMATINĖS SPINALINĖS ADATOS</t>
  </si>
  <si>
    <t>3.</t>
  </si>
  <si>
    <t>Atraumatinės spinalinės adatos</t>
  </si>
  <si>
    <t>3.1.</t>
  </si>
  <si>
    <t xml:space="preserve">      vnt.</t>
  </si>
  <si>
    <t>3.1.1.</t>
  </si>
  <si>
    <t>3.1.2.</t>
  </si>
  <si>
    <t>3.1.3.</t>
  </si>
  <si>
    <t>CE ženklinimas. Adatų dydžiai nurodyti 10.3.6-10.2.7 punktuose:</t>
  </si>
  <si>
    <t>3.1.4.</t>
  </si>
  <si>
    <t>Atraucan tipo (arba analogiški) 26G*90mm±3mm</t>
  </si>
  <si>
    <t>3.1.5.</t>
  </si>
  <si>
    <t>Pencil tipo (arba analogiški) 25G*153mm±3mm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</si>
  <si>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</si>
  <si>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</si>
  <si>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</si>
  <si>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</si>
  <si>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</si>
  <si>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</si>
  <si>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</si>
  <si>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</si>
  <si>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</si>
  <si>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</si>
  <si>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</si>
  <si>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</si>
  <si>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</si>
  <si>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</si>
  <si>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</si>
  <si>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</si>
  <si>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</si>
  <si>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</si>
  <si>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</si>
  <si>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</si>
  <si>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5241 2026-06-03 14:35:54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</si>
</sst>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8"/>
  <sheetViews>
    <sheetView tabSelected="1" workbookViewId="0">
      <selection activeCell="G4" sqref="G4"/>
    </sheetView>
  </sheetViews>
  <sheetFormatPr defaultColWidth="10.875" defaultRowHeight="15" x14ac:dyDescent="0.25"/>
  <cols>
    <col min="1" max="1" width="9.125" style="1" customWidth="1"/>
    <col min="2" max="2" width="49.5" style="11" customWidth="1"/>
    <col min="3" max="3" width="12.75" style="1" customWidth="1"/>
    <col min="4" max="4" width="13.125" style="1" customWidth="1"/>
    <col min="5" max="5" width="15.75" style="1" customWidth="1"/>
    <col min="6" max="6" width="15.125" style="1" customWidth="1"/>
    <col min="7" max="7" width="37.375" style="1" customWidth="1"/>
    <col min="8" max="8" width="41" style="1" customWidth="1"/>
    <col min="9" max="9" width="41.375" style="1" customWidth="1"/>
    <col min="10" max="15" width="25" style="1" customWidth="1"/>
    <col min="16" max="16" width="10.875" style="1" customWidth="1"/>
    <col min="17" max="16384" width="10.875" style="1"/>
  </cols>
  <sheetData>
    <row r="2" spans="1:6" x14ac:dyDescent="0.25">
      <c r="A2" s="12" t="s">
        <v>0</v>
      </c>
      <c r="B2" s="64"/>
    </row>
    <row r="3" spans="1:6" x14ac:dyDescent="0.25">
      <c r="B3" s="65"/>
    </row>
    <row r="4" spans="1:6" x14ac:dyDescent="0.25">
      <c r="A4" s="12" t="s">
        <v>1</v>
      </c>
      <c r="B4" s="64"/>
    </row>
    <row r="5" spans="1:6" x14ac:dyDescent="0.25">
      <c r="A5" s="2"/>
      <c r="B5" s="64"/>
    </row>
    <row r="6" spans="1:6" x14ac:dyDescent="0.25">
      <c r="A6" s="1" t="s">
        <v>2</v>
      </c>
      <c r="B6" s="66" t="s">
        <v>3</v>
      </c>
    </row>
    <row r="7" spans="1:6" x14ac:dyDescent="0.25">
      <c r="B7" s="64"/>
    </row>
    <row r="8" spans="1:6" x14ac:dyDescent="0.25">
      <c r="A8" s="3" t="s">
        <v>4</v>
      </c>
      <c r="B8" s="67"/>
    </row>
    <row r="9" spans="1:6" x14ac:dyDescent="0.25">
      <c r="A9" s="3" t="s">
        <v>5</v>
      </c>
      <c r="B9" s="67"/>
    </row>
    <row r="10" spans="1:6" x14ac:dyDescent="0.25">
      <c r="A10" s="3" t="s">
        <v>6</v>
      </c>
      <c r="B10" s="67"/>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3"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51.75" customHeight="1" x14ac:dyDescent="0.25">
      <c r="A30" s="73" t="s">
        <v>23</v>
      </c>
      <c r="B30" s="73"/>
      <c r="D30" s="74"/>
    </row>
    <row r="31" spans="1:7" x14ac:dyDescent="0.25">
      <c r="A31" s="13" t="s">
        <v>24</v>
      </c>
    </row>
    <row r="32" spans="1:7" x14ac:dyDescent="0.25">
      <c r="A32" s="12" t="s">
        <v>25</v>
      </c>
      <c r="B32" s="66" t="s">
        <v>26</v>
      </c>
    </row>
    <row r="34" spans="1:9" x14ac:dyDescent="0.25">
      <c r="A34" s="12" t="s">
        <v>27</v>
      </c>
    </row>
    <row r="35" spans="1:9" s="11" customFormat="1" ht="45" x14ac:dyDescent="0.25">
      <c r="A35" s="68" t="s">
        <v>28</v>
      </c>
      <c r="B35" s="68" t="s">
        <v>29</v>
      </c>
      <c r="C35" s="68" t="s">
        <v>30</v>
      </c>
      <c r="D35" s="68" t="s">
        <v>31</v>
      </c>
      <c r="E35" s="68" t="s">
        <v>32</v>
      </c>
      <c r="F35" s="68" t="s">
        <v>33</v>
      </c>
      <c r="G35" s="68" t="s">
        <v>34</v>
      </c>
      <c r="H35" s="68" t="s">
        <v>35</v>
      </c>
      <c r="I35" s="68" t="s">
        <v>36</v>
      </c>
    </row>
    <row r="36" spans="1:9" s="11" customFormat="1" x14ac:dyDescent="0.25">
      <c r="A36" s="68" t="s">
        <v>37</v>
      </c>
      <c r="B36" s="68" t="s">
        <v>38</v>
      </c>
      <c r="C36" s="69"/>
      <c r="D36" s="69"/>
      <c r="E36" s="69"/>
      <c r="F36" s="69"/>
      <c r="G36" s="69"/>
      <c r="H36" s="69"/>
      <c r="I36" s="69"/>
    </row>
    <row r="37" spans="1:9" s="11" customFormat="1" ht="30" x14ac:dyDescent="0.25">
      <c r="A37" s="69" t="s">
        <v>39</v>
      </c>
      <c r="B37" s="69" t="s">
        <v>40</v>
      </c>
      <c r="C37" s="69">
        <v>13000</v>
      </c>
      <c r="D37" s="69" t="s">
        <v>41</v>
      </c>
      <c r="E37" s="70"/>
      <c r="F37" s="69" t="str">
        <f>IF(ISBLANK(E37),"", PRODUCT(C37,E37))</f>
        <v/>
      </c>
      <c r="G37" s="71"/>
      <c r="H37" s="69"/>
      <c r="I37" s="69"/>
    </row>
    <row r="38" spans="1:9" s="11" customFormat="1" x14ac:dyDescent="0.25">
      <c r="A38" s="69" t="s">
        <v>42</v>
      </c>
      <c r="B38" s="69" t="s">
        <v>43</v>
      </c>
      <c r="C38" s="69"/>
      <c r="D38" s="69"/>
      <c r="E38" s="69"/>
      <c r="F38" s="69"/>
      <c r="G38" s="69"/>
      <c r="H38" s="71"/>
      <c r="I38" s="71"/>
    </row>
    <row r="39" spans="1:9" s="11" customFormat="1" ht="45" x14ac:dyDescent="0.25">
      <c r="A39" s="69" t="s">
        <v>44</v>
      </c>
      <c r="B39" s="69" t="s">
        <v>45</v>
      </c>
      <c r="C39" s="69"/>
      <c r="D39" s="69"/>
      <c r="E39" s="69"/>
      <c r="F39" s="69"/>
      <c r="G39" s="69"/>
      <c r="H39" s="71"/>
      <c r="I39" s="71"/>
    </row>
    <row r="40" spans="1:9" s="11" customFormat="1" x14ac:dyDescent="0.25">
      <c r="A40" s="69" t="s">
        <v>46</v>
      </c>
      <c r="B40" s="69" t="s">
        <v>47</v>
      </c>
      <c r="C40" s="69"/>
      <c r="D40" s="69"/>
      <c r="E40" s="69"/>
      <c r="F40" s="69"/>
      <c r="G40" s="69"/>
      <c r="H40" s="71"/>
      <c r="I40" s="71"/>
    </row>
    <row r="41" spans="1:9" s="11" customFormat="1" ht="30" x14ac:dyDescent="0.25">
      <c r="A41" s="69" t="s">
        <v>48</v>
      </c>
      <c r="B41" s="69" t="s">
        <v>49</v>
      </c>
      <c r="C41" s="69"/>
      <c r="D41" s="69"/>
      <c r="E41" s="69"/>
      <c r="F41" s="69"/>
      <c r="G41" s="69"/>
      <c r="H41" s="71"/>
      <c r="I41" s="71"/>
    </row>
    <row r="42" spans="1:9" s="11" customFormat="1" x14ac:dyDescent="0.25">
      <c r="A42" s="69" t="s">
        <v>50</v>
      </c>
      <c r="B42" s="69" t="s">
        <v>51</v>
      </c>
      <c r="C42" s="69"/>
      <c r="D42" s="69"/>
      <c r="E42" s="69"/>
      <c r="F42" s="69"/>
      <c r="G42" s="69"/>
      <c r="H42" s="71"/>
      <c r="I42" s="71"/>
    </row>
    <row r="43" spans="1:9" s="11" customFormat="1" ht="30" x14ac:dyDescent="0.25">
      <c r="A43" s="69" t="s">
        <v>52</v>
      </c>
      <c r="B43" s="69" t="s">
        <v>53</v>
      </c>
      <c r="C43" s="69"/>
      <c r="D43" s="69"/>
      <c r="E43" s="69"/>
      <c r="F43" s="69"/>
      <c r="G43" s="69"/>
      <c r="H43" s="71"/>
      <c r="I43" s="71"/>
    </row>
    <row r="44" spans="1:9" s="11" customFormat="1" ht="30" x14ac:dyDescent="0.25">
      <c r="A44" s="69" t="s">
        <v>54</v>
      </c>
      <c r="B44" s="69" t="s">
        <v>55</v>
      </c>
      <c r="C44" s="69"/>
      <c r="D44" s="69"/>
      <c r="E44" s="69"/>
      <c r="F44" s="69"/>
      <c r="G44" s="69"/>
      <c r="H44" s="71"/>
      <c r="I44" s="71"/>
    </row>
    <row r="45" spans="1:9" s="11" customFormat="1" x14ac:dyDescent="0.25">
      <c r="A45" s="69" t="s">
        <v>56</v>
      </c>
      <c r="B45" s="69" t="s">
        <v>57</v>
      </c>
      <c r="C45" s="69"/>
      <c r="D45" s="69"/>
      <c r="E45" s="69"/>
      <c r="F45" s="69"/>
      <c r="G45" s="69"/>
      <c r="H45" s="71"/>
      <c r="I45" s="71"/>
    </row>
    <row r="46" spans="1:9" s="11" customFormat="1" x14ac:dyDescent="0.25">
      <c r="A46" s="69" t="s">
        <v>58</v>
      </c>
      <c r="B46" s="69" t="s">
        <v>59</v>
      </c>
      <c r="C46" s="69"/>
      <c r="D46" s="69"/>
      <c r="E46" s="69"/>
      <c r="F46" s="69"/>
      <c r="G46" s="69"/>
      <c r="H46" s="71"/>
      <c r="I46" s="71"/>
    </row>
    <row r="47" spans="1:9" s="11" customFormat="1" x14ac:dyDescent="0.25">
      <c r="A47" s="69" t="s">
        <v>60</v>
      </c>
      <c r="B47" s="69" t="s">
        <v>61</v>
      </c>
      <c r="C47" s="69"/>
      <c r="D47" s="69"/>
      <c r="E47" s="69"/>
      <c r="F47" s="69"/>
      <c r="G47" s="69"/>
      <c r="H47" s="71"/>
      <c r="I47" s="71"/>
    </row>
    <row r="48" spans="1:9" s="11" customFormat="1" x14ac:dyDescent="0.25">
      <c r="A48" s="69" t="s">
        <v>62</v>
      </c>
      <c r="B48" s="69" t="s">
        <v>63</v>
      </c>
      <c r="C48" s="69"/>
      <c r="D48" s="69"/>
      <c r="E48" s="69"/>
      <c r="F48" s="69"/>
      <c r="G48" s="69"/>
      <c r="H48" s="71"/>
      <c r="I48" s="71"/>
    </row>
    <row r="49" spans="1:9" s="11" customFormat="1" x14ac:dyDescent="0.25">
      <c r="A49" s="69" t="s">
        <v>64</v>
      </c>
      <c r="B49" s="69" t="s">
        <v>65</v>
      </c>
      <c r="C49" s="69"/>
      <c r="D49" s="69"/>
      <c r="E49" s="69"/>
      <c r="F49" s="69"/>
      <c r="G49" s="69"/>
      <c r="H49" s="71"/>
      <c r="I49" s="71"/>
    </row>
    <row r="50" spans="1:9" s="11" customFormat="1" x14ac:dyDescent="0.25">
      <c r="A50" s="69" t="s">
        <v>66</v>
      </c>
      <c r="B50" s="69" t="s">
        <v>67</v>
      </c>
      <c r="C50" s="69"/>
      <c r="D50" s="69"/>
      <c r="E50" s="69"/>
      <c r="F50" s="69"/>
      <c r="G50" s="69"/>
      <c r="H50" s="71"/>
      <c r="I50" s="71"/>
    </row>
    <row r="51" spans="1:9" s="11" customFormat="1" ht="30" x14ac:dyDescent="0.25">
      <c r="E51" s="68" t="s">
        <v>68</v>
      </c>
      <c r="F51" s="68" t="str">
        <f>IF((COUNT(C37:C50)&lt;&gt;COUNT(F37:F50)),"", ROUND(SUM(F37:F50),2))</f>
        <v/>
      </c>
      <c r="G51" s="72" t="str">
        <f>IF((COUNT(C37:C50)&lt;&gt;COUNT(F37:F50)),"Neužpildytos visų objektų kainos", "")</f>
        <v>Neužpildytos visų objektų kainos</v>
      </c>
    </row>
    <row r="52" spans="1:9" s="11" customFormat="1" ht="30" x14ac:dyDescent="0.25">
      <c r="C52" s="68" t="s">
        <v>69</v>
      </c>
      <c r="D52" s="71"/>
      <c r="E52" s="68" t="s">
        <v>70</v>
      </c>
      <c r="F52" s="68" t="str">
        <f>IF(OR(F51="",D52=""),"", ROUND(PRODUCT(D52,F51)/100,2))</f>
        <v/>
      </c>
      <c r="G52" s="72" t="str">
        <f>IF(D52="", "Nurodykite taikomą PVM dydį", "")</f>
        <v>Nurodykite taikomą PVM dydį</v>
      </c>
    </row>
    <row r="53" spans="1:9" s="11" customFormat="1" x14ac:dyDescent="0.25">
      <c r="E53" s="68" t="s">
        <v>71</v>
      </c>
      <c r="F53" s="68">
        <f>IF(ISBLANK(F52), "", ROUND(SUM(F51:F52),2))</f>
        <v>0</v>
      </c>
    </row>
    <row r="57" spans="1:9" x14ac:dyDescent="0.25">
      <c r="A57" s="12" t="s">
        <v>72</v>
      </c>
      <c r="B57" s="66" t="s">
        <v>73</v>
      </c>
    </row>
    <row r="59" spans="1:9" x14ac:dyDescent="0.25">
      <c r="A59" s="12" t="s">
        <v>27</v>
      </c>
    </row>
    <row r="60" spans="1:9" s="11" customFormat="1" ht="30" x14ac:dyDescent="0.25">
      <c r="A60" s="68" t="s">
        <v>28</v>
      </c>
      <c r="B60" s="68" t="s">
        <v>29</v>
      </c>
      <c r="C60" s="68" t="s">
        <v>30</v>
      </c>
      <c r="D60" s="68" t="s">
        <v>31</v>
      </c>
      <c r="E60" s="68" t="s">
        <v>32</v>
      </c>
      <c r="F60" s="68" t="s">
        <v>33</v>
      </c>
      <c r="G60" s="68" t="s">
        <v>34</v>
      </c>
      <c r="H60" s="68" t="s">
        <v>35</v>
      </c>
      <c r="I60" s="68" t="s">
        <v>36</v>
      </c>
    </row>
    <row r="61" spans="1:9" s="11" customFormat="1" x14ac:dyDescent="0.25">
      <c r="A61" s="68" t="s">
        <v>74</v>
      </c>
      <c r="B61" s="68" t="s">
        <v>75</v>
      </c>
      <c r="C61" s="69"/>
      <c r="D61" s="69"/>
      <c r="E61" s="69"/>
      <c r="F61" s="69"/>
      <c r="G61" s="69"/>
      <c r="H61" s="69"/>
      <c r="I61" s="69"/>
    </row>
    <row r="62" spans="1:9" s="11" customFormat="1" x14ac:dyDescent="0.25">
      <c r="A62" s="69" t="s">
        <v>76</v>
      </c>
      <c r="B62" s="69" t="s">
        <v>43</v>
      </c>
      <c r="C62" s="69">
        <v>30700</v>
      </c>
      <c r="D62" s="69" t="s">
        <v>41</v>
      </c>
      <c r="E62" s="70"/>
      <c r="F62" s="69" t="str">
        <f>IF(ISBLANK(E62),"", PRODUCT(C62,E62))</f>
        <v/>
      </c>
      <c r="G62" s="71"/>
      <c r="H62" s="69"/>
      <c r="I62" s="69"/>
    </row>
    <row r="63" spans="1:9" s="11" customFormat="1" ht="45" x14ac:dyDescent="0.25">
      <c r="A63" s="69" t="s">
        <v>77</v>
      </c>
      <c r="B63" s="69" t="s">
        <v>45</v>
      </c>
      <c r="C63" s="69"/>
      <c r="D63" s="69"/>
      <c r="E63" s="69"/>
      <c r="F63" s="69"/>
      <c r="G63" s="69"/>
      <c r="H63" s="71"/>
      <c r="I63" s="71"/>
    </row>
    <row r="64" spans="1:9" s="11" customFormat="1" ht="30" x14ac:dyDescent="0.25">
      <c r="A64" s="69" t="s">
        <v>78</v>
      </c>
      <c r="B64" s="69" t="s">
        <v>53</v>
      </c>
      <c r="C64" s="69"/>
      <c r="D64" s="69"/>
      <c r="E64" s="69"/>
      <c r="F64" s="69"/>
      <c r="G64" s="69"/>
      <c r="H64" s="71"/>
      <c r="I64" s="71"/>
    </row>
    <row r="65" spans="1:9" s="11" customFormat="1" ht="30" x14ac:dyDescent="0.25">
      <c r="A65" s="69" t="s">
        <v>79</v>
      </c>
      <c r="B65" s="69" t="s">
        <v>80</v>
      </c>
      <c r="C65" s="69"/>
      <c r="D65" s="69"/>
      <c r="E65" s="69"/>
      <c r="F65" s="69"/>
      <c r="G65" s="69"/>
      <c r="H65" s="71"/>
      <c r="I65" s="71"/>
    </row>
    <row r="66" spans="1:9" s="11" customFormat="1" x14ac:dyDescent="0.25">
      <c r="A66" s="69" t="s">
        <v>81</v>
      </c>
      <c r="B66" s="69" t="s">
        <v>82</v>
      </c>
      <c r="C66" s="69"/>
      <c r="D66" s="69"/>
      <c r="E66" s="69"/>
      <c r="F66" s="69"/>
      <c r="G66" s="69"/>
      <c r="H66" s="71"/>
      <c r="I66" s="71"/>
    </row>
    <row r="67" spans="1:9" s="11" customFormat="1" x14ac:dyDescent="0.25">
      <c r="A67" s="69" t="s">
        <v>83</v>
      </c>
      <c r="B67" s="69" t="s">
        <v>84</v>
      </c>
      <c r="C67" s="69"/>
      <c r="D67" s="69"/>
      <c r="E67" s="69"/>
      <c r="F67" s="69"/>
      <c r="G67" s="69"/>
      <c r="H67" s="71"/>
      <c r="I67" s="71"/>
    </row>
    <row r="68" spans="1:9" s="11" customFormat="1" x14ac:dyDescent="0.25">
      <c r="A68" s="69" t="s">
        <v>85</v>
      </c>
      <c r="B68" s="69" t="s">
        <v>86</v>
      </c>
      <c r="C68" s="69"/>
      <c r="D68" s="69"/>
      <c r="E68" s="69"/>
      <c r="F68" s="69"/>
      <c r="G68" s="69"/>
      <c r="H68" s="71"/>
      <c r="I68" s="71"/>
    </row>
    <row r="69" spans="1:9" s="11" customFormat="1" x14ac:dyDescent="0.25">
      <c r="A69" s="69" t="s">
        <v>87</v>
      </c>
      <c r="B69" s="69" t="s">
        <v>88</v>
      </c>
      <c r="C69" s="69"/>
      <c r="D69" s="69"/>
      <c r="E69" s="69"/>
      <c r="F69" s="69"/>
      <c r="G69" s="69"/>
      <c r="H69" s="71"/>
      <c r="I69" s="71"/>
    </row>
    <row r="70" spans="1:9" s="11" customFormat="1" x14ac:dyDescent="0.25">
      <c r="A70" s="69" t="s">
        <v>89</v>
      </c>
      <c r="B70" s="69" t="s">
        <v>90</v>
      </c>
      <c r="C70" s="69"/>
      <c r="D70" s="69"/>
      <c r="E70" s="69"/>
      <c r="F70" s="69"/>
      <c r="G70" s="69"/>
      <c r="H70" s="71"/>
      <c r="I70" s="71"/>
    </row>
    <row r="71" spans="1:9" s="11" customFormat="1" x14ac:dyDescent="0.25">
      <c r="A71" s="69" t="s">
        <v>91</v>
      </c>
      <c r="B71" s="69" t="s">
        <v>92</v>
      </c>
      <c r="C71" s="69"/>
      <c r="D71" s="69"/>
      <c r="E71" s="69"/>
      <c r="F71" s="69"/>
      <c r="G71" s="69"/>
      <c r="H71" s="71"/>
      <c r="I71" s="71"/>
    </row>
    <row r="72" spans="1:9" s="11" customFormat="1" x14ac:dyDescent="0.25">
      <c r="A72" s="69" t="s">
        <v>93</v>
      </c>
      <c r="B72" s="69" t="s">
        <v>94</v>
      </c>
      <c r="C72" s="69"/>
      <c r="D72" s="69"/>
      <c r="E72" s="69"/>
      <c r="F72" s="69"/>
      <c r="G72" s="69"/>
      <c r="H72" s="71"/>
      <c r="I72" s="71"/>
    </row>
    <row r="73" spans="1:9" s="11" customFormat="1" x14ac:dyDescent="0.25">
      <c r="A73" s="69" t="s">
        <v>95</v>
      </c>
      <c r="B73" s="69" t="s">
        <v>96</v>
      </c>
      <c r="C73" s="69"/>
      <c r="D73" s="69"/>
      <c r="E73" s="69"/>
      <c r="F73" s="69"/>
      <c r="G73" s="69"/>
      <c r="H73" s="71"/>
      <c r="I73" s="71"/>
    </row>
    <row r="74" spans="1:9" s="11" customFormat="1" x14ac:dyDescent="0.25">
      <c r="A74" s="69" t="s">
        <v>97</v>
      </c>
      <c r="B74" s="69" t="s">
        <v>98</v>
      </c>
      <c r="C74" s="69"/>
      <c r="D74" s="69"/>
      <c r="E74" s="69"/>
      <c r="F74" s="69"/>
      <c r="G74" s="69"/>
      <c r="H74" s="71"/>
      <c r="I74" s="71"/>
    </row>
    <row r="75" spans="1:9" s="11" customFormat="1" x14ac:dyDescent="0.25">
      <c r="A75" s="69" t="s">
        <v>99</v>
      </c>
      <c r="B75" s="69" t="s">
        <v>100</v>
      </c>
      <c r="C75" s="69"/>
      <c r="D75" s="69"/>
      <c r="E75" s="69"/>
      <c r="F75" s="69"/>
      <c r="G75" s="69"/>
      <c r="H75" s="71"/>
      <c r="I75" s="71"/>
    </row>
    <row r="76" spans="1:9" s="11" customFormat="1" x14ac:dyDescent="0.25">
      <c r="A76" s="69" t="s">
        <v>101</v>
      </c>
      <c r="B76" s="69" t="s">
        <v>102</v>
      </c>
      <c r="C76" s="69"/>
      <c r="D76" s="69"/>
      <c r="E76" s="69"/>
      <c r="F76" s="69"/>
      <c r="G76" s="69"/>
      <c r="H76" s="71"/>
      <c r="I76" s="71"/>
    </row>
    <row r="77" spans="1:9" s="11" customFormat="1" x14ac:dyDescent="0.25">
      <c r="A77" s="69" t="s">
        <v>103</v>
      </c>
      <c r="B77" s="69" t="s">
        <v>104</v>
      </c>
      <c r="C77" s="69"/>
      <c r="D77" s="69"/>
      <c r="E77" s="69"/>
      <c r="F77" s="69"/>
      <c r="G77" s="69"/>
      <c r="H77" s="71"/>
      <c r="I77" s="71"/>
    </row>
    <row r="78" spans="1:9" s="11" customFormat="1" x14ac:dyDescent="0.25">
      <c r="A78" s="69" t="s">
        <v>105</v>
      </c>
      <c r="B78" s="69" t="s">
        <v>106</v>
      </c>
      <c r="C78" s="69"/>
      <c r="D78" s="69"/>
      <c r="E78" s="69"/>
      <c r="F78" s="69"/>
      <c r="G78" s="69"/>
      <c r="H78" s="71"/>
      <c r="I78" s="71"/>
    </row>
    <row r="79" spans="1:9" s="11" customFormat="1" x14ac:dyDescent="0.25">
      <c r="E79" s="68" t="s">
        <v>68</v>
      </c>
      <c r="F79" s="68" t="str">
        <f>IF((COUNT(C62:C78)&lt;&gt;COUNT(F62:F78)),"", ROUND(SUM(F62:F78),2))</f>
        <v/>
      </c>
      <c r="G79" s="72" t="str">
        <f>IF((COUNT(C62:C78)&lt;&gt;COUNT(F62:F78)),"Neužpildytos visų objektų kainos", "")</f>
        <v>Neužpildytos visų objektų kainos</v>
      </c>
    </row>
    <row r="80" spans="1:9" s="11" customFormat="1" ht="30" x14ac:dyDescent="0.25">
      <c r="C80" s="68" t="s">
        <v>69</v>
      </c>
      <c r="D80" s="71"/>
      <c r="E80" s="68" t="s">
        <v>70</v>
      </c>
      <c r="F80" s="68" t="str">
        <f>IF(OR(F79="",D80=""),"", ROUND(PRODUCT(D80,F79)/100,2))</f>
        <v/>
      </c>
      <c r="G80" s="72" t="str">
        <f>IF(D80="", "Nurodykite taikomą PVM dydį", "")</f>
        <v>Nurodykite taikomą PVM dydį</v>
      </c>
    </row>
    <row r="81" spans="1:9" s="11" customFormat="1" x14ac:dyDescent="0.25">
      <c r="E81" s="68" t="s">
        <v>71</v>
      </c>
      <c r="F81" s="68">
        <f>IF(ISBLANK(F80), "", ROUND(SUM(F79:F80),2))</f>
        <v>0</v>
      </c>
    </row>
    <row r="82" spans="1:9" s="11" customFormat="1" x14ac:dyDescent="0.25"/>
    <row r="85" spans="1:9" x14ac:dyDescent="0.25">
      <c r="A85" s="12" t="s">
        <v>107</v>
      </c>
      <c r="B85" s="66" t="s">
        <v>108</v>
      </c>
    </row>
    <row r="87" spans="1:9" x14ac:dyDescent="0.25">
      <c r="A87" s="12" t="s">
        <v>27</v>
      </c>
    </row>
    <row r="88" spans="1:9" s="11" customFormat="1" ht="30" x14ac:dyDescent="0.25">
      <c r="A88" s="68" t="s">
        <v>28</v>
      </c>
      <c r="B88" s="68" t="s">
        <v>29</v>
      </c>
      <c r="C88" s="68" t="s">
        <v>30</v>
      </c>
      <c r="D88" s="68" t="s">
        <v>31</v>
      </c>
      <c r="E88" s="68" t="s">
        <v>32</v>
      </c>
      <c r="F88" s="68" t="s">
        <v>33</v>
      </c>
      <c r="G88" s="68" t="s">
        <v>34</v>
      </c>
      <c r="H88" s="68" t="s">
        <v>35</v>
      </c>
      <c r="I88" s="68" t="s">
        <v>36</v>
      </c>
    </row>
    <row r="89" spans="1:9" s="11" customFormat="1" x14ac:dyDescent="0.25">
      <c r="A89" s="68" t="s">
        <v>109</v>
      </c>
      <c r="B89" s="68" t="s">
        <v>110</v>
      </c>
      <c r="C89" s="69"/>
      <c r="D89" s="69"/>
      <c r="E89" s="69"/>
      <c r="F89" s="69"/>
      <c r="G89" s="69"/>
      <c r="H89" s="69"/>
      <c r="I89" s="69"/>
    </row>
    <row r="90" spans="1:9" s="11" customFormat="1" x14ac:dyDescent="0.25">
      <c r="A90" s="69" t="s">
        <v>111</v>
      </c>
      <c r="B90" s="69" t="s">
        <v>43</v>
      </c>
      <c r="C90" s="69">
        <v>400</v>
      </c>
      <c r="D90" s="69" t="s">
        <v>112</v>
      </c>
      <c r="E90" s="70"/>
      <c r="F90" s="69" t="str">
        <f>IF(ISBLANK(E90),"", PRODUCT(C90,E90))</f>
        <v/>
      </c>
      <c r="G90" s="71"/>
      <c r="H90" s="69"/>
      <c r="I90" s="69"/>
    </row>
    <row r="91" spans="1:9" s="11" customFormat="1" ht="45" x14ac:dyDescent="0.25">
      <c r="A91" s="69" t="s">
        <v>113</v>
      </c>
      <c r="B91" s="69" t="s">
        <v>45</v>
      </c>
      <c r="C91" s="69"/>
      <c r="D91" s="69"/>
      <c r="E91" s="69"/>
      <c r="F91" s="69"/>
      <c r="G91" s="69"/>
      <c r="H91" s="71"/>
      <c r="I91" s="71"/>
    </row>
    <row r="92" spans="1:9" s="11" customFormat="1" ht="30" x14ac:dyDescent="0.25">
      <c r="A92" s="69" t="s">
        <v>114</v>
      </c>
      <c r="B92" s="69" t="s">
        <v>53</v>
      </c>
      <c r="C92" s="69"/>
      <c r="D92" s="69"/>
      <c r="E92" s="69"/>
      <c r="F92" s="69"/>
      <c r="G92" s="69"/>
      <c r="H92" s="71"/>
      <c r="I92" s="71"/>
    </row>
    <row r="93" spans="1:9" s="11" customFormat="1" ht="30" x14ac:dyDescent="0.25">
      <c r="A93" s="69" t="s">
        <v>115</v>
      </c>
      <c r="B93" s="69" t="s">
        <v>116</v>
      </c>
      <c r="C93" s="69"/>
      <c r="D93" s="69"/>
      <c r="E93" s="69"/>
      <c r="F93" s="69"/>
      <c r="G93" s="69"/>
      <c r="H93" s="71"/>
      <c r="I93" s="71"/>
    </row>
    <row r="94" spans="1:9" s="11" customFormat="1" x14ac:dyDescent="0.25">
      <c r="A94" s="69" t="s">
        <v>117</v>
      </c>
      <c r="B94" s="69" t="s">
        <v>118</v>
      </c>
      <c r="C94" s="69"/>
      <c r="D94" s="69"/>
      <c r="E94" s="69"/>
      <c r="F94" s="69"/>
      <c r="G94" s="69"/>
      <c r="H94" s="71"/>
      <c r="I94" s="71"/>
    </row>
    <row r="95" spans="1:9" s="11" customFormat="1" x14ac:dyDescent="0.25">
      <c r="A95" s="69" t="s">
        <v>119</v>
      </c>
      <c r="B95" s="69" t="s">
        <v>120</v>
      </c>
      <c r="C95" s="69"/>
      <c r="D95" s="69"/>
      <c r="E95" s="69"/>
      <c r="F95" s="69"/>
      <c r="G95" s="69"/>
      <c r="H95" s="71"/>
      <c r="I95" s="71"/>
    </row>
    <row r="96" spans="1:9" s="11" customFormat="1" x14ac:dyDescent="0.25">
      <c r="E96" s="68" t="s">
        <v>68</v>
      </c>
      <c r="F96" s="68" t="str">
        <f>IF((COUNT(C90:C95)&lt;&gt;COUNT(F90:F95)),"", ROUND(SUM(F90:F95),2))</f>
        <v/>
      </c>
      <c r="G96" s="72" t="str">
        <f>IF((COUNT(C90:C95)&lt;&gt;COUNT(F90:F95)),"Neužpildytos visų objektų kainos", "")</f>
        <v>Neužpildytos visų objektų kainos</v>
      </c>
    </row>
    <row r="97" spans="3:7" s="11" customFormat="1" ht="30" x14ac:dyDescent="0.25">
      <c r="C97" s="68" t="s">
        <v>69</v>
      </c>
      <c r="D97" s="71"/>
      <c r="E97" s="68" t="s">
        <v>70</v>
      </c>
      <c r="F97" s="68" t="str">
        <f>IF(OR(F96="",D97=""),"", ROUND(PRODUCT(D97,F96)/100,2))</f>
        <v/>
      </c>
      <c r="G97" s="72" t="str">
        <f>IF(D97="", "Nurodykite taikomą PVM dydį", "")</f>
        <v>Nurodykite taikomą PVM dydį</v>
      </c>
    </row>
    <row r="98" spans="3:7" s="11" customFormat="1" x14ac:dyDescent="0.25">
      <c r="E98" s="68" t="s">
        <v>71</v>
      </c>
      <c r="F98" s="68">
        <f>IF(ISBLANK(F97), "", ROUND(SUM(F96:F97),2))</f>
        <v>0</v>
      </c>
    </row>
  </sheetData>
  <sheetProtection algorithmName="SHA-512" hashValue="GqEBljIyLxtMrmDALS5i/YV4v0jRs2qoJilYlhnggNHy300IJzqS+FehE4RVCQ8IUeK4YRCQOPkbpn6P+Qkx8w==" saltValue="SVuzdp7JBgEFNJPEXsR46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121</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122</v>
      </c>
      <c r="B5" s="38"/>
      <c r="C5" s="36" t="s">
        <v>123</v>
      </c>
      <c r="D5" s="37"/>
      <c r="E5" s="38"/>
      <c r="F5" s="36" t="s">
        <v>124</v>
      </c>
      <c r="G5" s="37"/>
      <c r="H5" s="38"/>
      <c r="I5" s="36" t="s">
        <v>125</v>
      </c>
      <c r="J5" s="38"/>
      <c r="K5" s="8" t="s">
        <v>126</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127</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123</v>
      </c>
      <c r="D19" s="37"/>
      <c r="E19" s="38"/>
      <c r="F19" s="36" t="s">
        <v>128</v>
      </c>
      <c r="G19" s="37"/>
      <c r="H19" s="38"/>
      <c r="I19" s="57" t="s">
        <v>125</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129</v>
      </c>
      <c r="B33" s="24"/>
      <c r="C33" s="24"/>
      <c r="D33" s="24"/>
      <c r="E33" s="24"/>
      <c r="F33" s="24"/>
      <c r="G33" s="24"/>
      <c r="H33" s="24"/>
      <c r="I33" s="24"/>
      <c r="J33" s="24"/>
    </row>
    <row r="34" spans="1:10" ht="15.95" customHeight="1" thickBot="1" x14ac:dyDescent="0.3"/>
    <row r="35" spans="1:10" ht="15.95" customHeight="1" x14ac:dyDescent="0.25">
      <c r="A35" s="7" t="s">
        <v>28</v>
      </c>
      <c r="B35" s="53" t="s">
        <v>130</v>
      </c>
      <c r="C35" s="37"/>
      <c r="D35" s="37"/>
      <c r="E35" s="37"/>
      <c r="F35" s="37"/>
      <c r="G35" s="38"/>
      <c r="H35" s="54" t="s">
        <v>131</v>
      </c>
      <c r="I35" s="37"/>
      <c r="J35" s="55"/>
    </row>
    <row r="36" spans="1:10" ht="48" customHeight="1" x14ac:dyDescent="0.25">
      <c r="A36" s="16" t="s">
        <v>132</v>
      </c>
      <c r="B36" s="45" t="s">
        <v>133</v>
      </c>
      <c r="C36" s="40"/>
      <c r="D36" s="40"/>
      <c r="E36" s="40"/>
      <c r="F36" s="40"/>
      <c r="G36" s="23"/>
      <c r="H36" s="48"/>
      <c r="I36" s="40"/>
      <c r="J36" s="42"/>
    </row>
    <row r="37" spans="1:10" ht="48" customHeight="1" x14ac:dyDescent="0.25">
      <c r="A37" s="16" t="s">
        <v>134</v>
      </c>
      <c r="B37" s="45" t="s">
        <v>135</v>
      </c>
      <c r="C37" s="40"/>
      <c r="D37" s="40"/>
      <c r="E37" s="40"/>
      <c r="F37" s="40"/>
      <c r="G37" s="23"/>
      <c r="H37" s="48"/>
      <c r="I37" s="40"/>
      <c r="J37" s="42"/>
    </row>
    <row r="38" spans="1:10" ht="48" customHeight="1" x14ac:dyDescent="0.25">
      <c r="A38" s="16" t="s">
        <v>136</v>
      </c>
      <c r="B38" s="45" t="s">
        <v>137</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138</v>
      </c>
      <c r="B48" s="24"/>
      <c r="C48" s="24"/>
      <c r="D48" s="24"/>
      <c r="E48" s="24"/>
      <c r="F48" s="24"/>
      <c r="G48" s="24"/>
      <c r="H48" s="24"/>
      <c r="I48" s="24"/>
      <c r="J48" s="24"/>
    </row>
    <row r="51" spans="1:10" x14ac:dyDescent="0.25">
      <c r="A51" s="44" t="s">
        <v>139</v>
      </c>
      <c r="B51" s="24"/>
      <c r="C51" s="24"/>
      <c r="D51" s="24"/>
      <c r="E51" s="50"/>
      <c r="F51" s="24"/>
      <c r="G51" s="24"/>
      <c r="H51" s="24"/>
      <c r="I51" s="24"/>
      <c r="J51" s="24"/>
    </row>
    <row r="53" spans="1:10" x14ac:dyDescent="0.25">
      <c r="A53" s="44" t="s">
        <v>140</v>
      </c>
      <c r="B53" s="24"/>
      <c r="C53" s="24"/>
      <c r="D53" s="24"/>
      <c r="E53" s="50"/>
      <c r="F53" s="24"/>
      <c r="G53" s="24"/>
      <c r="H53" s="24"/>
      <c r="I53" s="24"/>
      <c r="J53" s="24"/>
    </row>
    <row r="100" spans="1:1" ht="15.75" x14ac:dyDescent="0.25">
      <c r="A100" t="s">
        <v>141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2026-06-03T11:39:20Z</cp:lastPrinted>
  <dcterms:created xsi:type="dcterms:W3CDTF">2023-04-04T12:16:45Z</dcterms:created>
  <dcterms:modified xsi:type="dcterms:W3CDTF">2026-06-03T11:39:33Z</dcterms:modified>
</cp:coreProperties>
</file>