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5290 Epidūriniai rinkiniai\CVP IS\"/>
    </mc:Choice>
  </mc:AlternateContent>
  <xr:revisionPtr revIDLastSave="0" documentId="13_ncr:1_{F13FF62C-3007-4D62-91F9-E0E9B1C4A0D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13" i="1" l="1"/>
  <c r="G112" i="1"/>
  <c r="F112" i="1"/>
  <c r="F113" i="1" s="1"/>
  <c r="F114" i="1" s="1"/>
  <c r="F102" i="1"/>
  <c r="G92" i="1"/>
  <c r="G91" i="1"/>
  <c r="F91" i="1"/>
  <c r="F92" i="1" s="1"/>
  <c r="F93" i="1" s="1"/>
  <c r="F78" i="1"/>
  <c r="G68" i="1"/>
  <c r="G67" i="1"/>
  <c r="F67" i="1"/>
  <c r="F68" i="1" s="1"/>
  <c r="F69" i="1" s="1"/>
  <c r="F59" i="1"/>
  <c r="G49" i="1"/>
  <c r="G48" i="1"/>
  <c r="F48" i="1"/>
  <c r="F49" i="1" s="1"/>
  <c r="F50" i="1" s="1"/>
  <c r="F37" i="1"/>
</calcChain>
</file>

<file path=xl/sharedStrings.xml><?xml version="1.0" encoding="utf-8"?>
<sst xmlns="http://schemas.openxmlformats.org/spreadsheetml/2006/main" count="210" uniqueCount="149">
  <si>
    <t>PIRKIMO SĄLYGŲ PRIEDAS "PASIŪLYMO FORMA"</t>
  </si>
  <si>
    <t>VIENKARTINĖS MEDICINOS PRIEMONĖS. EPIDŪRINIAI RINKINIAI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</si>
  <si>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</si>
  <si>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</si>
  <si>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</si>
  <si>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</si>
  <si>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</si>
  <si>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</si>
  <si>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</si>
  <si>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</si>
  <si>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</si>
  <si>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</si>
  <si>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</si>
  <si>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</si>
  <si>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</si>
  <si>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</si>
  <si>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</si>
  <si>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</si>
  <si>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</si>
  <si>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</si>
  <si>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</si>
  <si>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</si>
  <si>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</si>
  <si>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</si>
  <si>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</si>
  <si>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</si>
  <si>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EPIDŪRINIAI RINKINIAI</t>
  </si>
  <si>
    <t>Tiekėjo pasiūlymas:</t>
  </si>
  <si>
    <t>Nr.</t>
  </si>
  <si>
    <t>Pavadinimas</t>
  </si>
  <si>
    <t>Kiekis</t>
  </si>
  <si>
    <t>Mato vienetas</t>
  </si>
  <si>
    <t>Įkainis be PVM, Eur</t>
  </si>
  <si>
    <t>Suma be PVM, Eur</t>
  </si>
  <si>
    <t>Gamintojas, modelis, prekės kodas kataloge (jeigu turi)</t>
  </si>
  <si>
    <t>Konkreti siūloma parametro reikšmė</t>
  </si>
  <si>
    <t>Dokumentas, kuriame yra nurodyta parametro reikšmė (pavadinimas ir puslapio Nr.)</t>
  </si>
  <si>
    <t>1.</t>
  </si>
  <si>
    <t>Epidūriniai rinkiniai</t>
  </si>
  <si>
    <t>1.1.</t>
  </si>
  <si>
    <t>Rnkiniai epidūriniai anestezijai</t>
  </si>
  <si>
    <t>kompl.</t>
  </si>
  <si>
    <t>1.1.1.</t>
  </si>
  <si>
    <t>Sterilūs, vienkartiniai</t>
  </si>
  <si>
    <t>1.1.2.</t>
  </si>
  <si>
    <t>G18 Tuohy adata metalinė su sparneliais, plastikiniu mandrenu 80mm ilgio</t>
  </si>
  <si>
    <t>1.1.3.</t>
  </si>
  <si>
    <t>Kateteris pagamintas iš poliamido, distaliniame gale nuo 5 cm graduotas kas 1 cm ne trumpesnėje nei 10 cm atkarpoje</t>
  </si>
  <si>
    <t>1.1.4.</t>
  </si>
  <si>
    <t>Su užapvalintu, atraumatiniu galu, su šoninėmis skylutėmis, rentgenokontrastinis, elastinis be "atminties"</t>
  </si>
  <si>
    <t>1.1.5.</t>
  </si>
  <si>
    <t>Kateterio sujungiklis "click" tipo, be latekso komponentų, kateterio nukreipėjas</t>
  </si>
  <si>
    <t>1.1.6.</t>
  </si>
  <si>
    <t>Komplekte yra 8 ml ± 0,2 ml LOR švirkštas paraboline gradacija, kateteris,  antibakterinis 0,2 mk plokščias filtras (būtinas ženklinimas ant pačio filtro), filtro fiksatorius</t>
  </si>
  <si>
    <t>1.1.7.</t>
  </si>
  <si>
    <t>Kateterio ilgio ženklinimas/ gradavimas</t>
  </si>
  <si>
    <t>1.1.8.</t>
  </si>
  <si>
    <t>Blister (popieriaus/ plastiko) pakuotė su lietuvišku aprašymu, techniniais duomenimis ir matrix kodu</t>
  </si>
  <si>
    <t>1.1.9.</t>
  </si>
  <si>
    <t>Pakuotės ženklinimas turi būti originaliai atspausdintas ant pačios pakuotės ir atitikti visus MDR reikalavimus.</t>
  </si>
  <si>
    <t>1.1.10.</t>
  </si>
  <si>
    <t>Turi CE ženklinimą.</t>
  </si>
  <si>
    <t>Suma be PVM</t>
  </si>
  <si>
    <t>Taikomas PVM dydis (%)</t>
  </si>
  <si>
    <t>PVM suma</t>
  </si>
  <si>
    <t>Suma su PVM</t>
  </si>
  <si>
    <t>2. DALIS</t>
  </si>
  <si>
    <t>MINI RINKINYS EPIDŪRINEI ANESTEZIJAI</t>
  </si>
  <si>
    <t>2.</t>
  </si>
  <si>
    <t>Mini rinkinys epidūrinei anestezijai</t>
  </si>
  <si>
    <t>2.1.</t>
  </si>
  <si>
    <t>2.1.1.</t>
  </si>
  <si>
    <t>Sterilūs, vienkartiniai.</t>
  </si>
  <si>
    <t>2.1.2.</t>
  </si>
  <si>
    <t>16G - adata 1,7x80 mm ( ±1 mm )</t>
  </si>
  <si>
    <t>2.1.3.</t>
  </si>
  <si>
    <t>Kateteris 1000 mm (  ±10 mm ) 1,05 x 0,6 mm ( ±1 mm )</t>
  </si>
  <si>
    <t>2.1.4.</t>
  </si>
  <si>
    <t>Kateteris su 3 lateralinėmis angomis</t>
  </si>
  <si>
    <t>2.1.5.</t>
  </si>
  <si>
    <t>Konektorius</t>
  </si>
  <si>
    <t>2.1.6.</t>
  </si>
  <si>
    <t>2.1.7.</t>
  </si>
  <si>
    <t>3. DALIS</t>
  </si>
  <si>
    <t>RINKINYS KOMBINUOTAI SPINALINEI - EPIDŪRINEI NEJAUTRAI</t>
  </si>
  <si>
    <t>3.</t>
  </si>
  <si>
    <t>Rinkinys kombinuotai spinalinei - epidūrinei nejautrai</t>
  </si>
  <si>
    <t>3.1.</t>
  </si>
  <si>
    <t>3.1.1.</t>
  </si>
  <si>
    <t>3.1.2.</t>
  </si>
  <si>
    <t>1,3 x 88 mm  ( ±1 mm ) Tuohy adata</t>
  </si>
  <si>
    <t>3.1.3.</t>
  </si>
  <si>
    <t>Kateteris iš poliamido, skaidrus, graduotas su užapvalintu, atraumatiniu galu ir šoninėmis skylutėmis</t>
  </si>
  <si>
    <t>3.1.4.</t>
  </si>
  <si>
    <t>Ro - kontrastinis</t>
  </si>
  <si>
    <t>3.1.5.</t>
  </si>
  <si>
    <t>Su nukreipėju</t>
  </si>
  <si>
    <t>3.1.6.</t>
  </si>
  <si>
    <t>Kateterio sujungiklis "click" tipo, be latekso komponentų</t>
  </si>
  <si>
    <t>3.1.7.</t>
  </si>
  <si>
    <t>Komplekte yra 8 ml ± 0,2ml  LOR švirkštas paraboloine gradacija</t>
  </si>
  <si>
    <t>3.1.8.</t>
  </si>
  <si>
    <t>Antibakterinis filtras 0,2 mk, kuris atlaiko iki 7 bar slėgį su filtro fiksatoriumi</t>
  </si>
  <si>
    <t>3.1.9.</t>
  </si>
  <si>
    <t>Quincke adata 27G/ 136,5 mm su rankove, skirta įstatyti į Tuohy adatą</t>
  </si>
  <si>
    <t>3.1.10.</t>
  </si>
  <si>
    <t>Užrakinimo sistema " adata adatoje"</t>
  </si>
  <si>
    <t>3.1.11.</t>
  </si>
  <si>
    <t>3.1.12.</t>
  </si>
  <si>
    <t>4. DALIS</t>
  </si>
  <si>
    <t>SPINOCATH RINKINYS- SPINALINIO TARPO KATETERIZACIJA</t>
  </si>
  <si>
    <t>4.</t>
  </si>
  <si>
    <t>Spinocath rinkinys- spinalinio tarpo kateterizacija</t>
  </si>
  <si>
    <t>4.1.</t>
  </si>
  <si>
    <t>4.1.1.</t>
  </si>
  <si>
    <t>4.1.2.</t>
  </si>
  <si>
    <t>18G/88mm ( ±1 mm ) įvedimo  į epidūrinį tarpą adata sugraduota kas 1 cm</t>
  </si>
  <si>
    <t>4.1.3.</t>
  </si>
  <si>
    <t>27 - 29G spinalinė adata pjaunanąiu smaigaliu su ištraukimo styga</t>
  </si>
  <si>
    <t>4.1.4.</t>
  </si>
  <si>
    <t>22G - 24 G /720mm ( ±1 mm ) spinalinis kateteris su centrine ir šonine anga</t>
  </si>
  <si>
    <t>4.1.5.</t>
  </si>
  <si>
    <t>Kateterio sujungiklis "click" tipo, be latekso komponentų,</t>
  </si>
  <si>
    <t>4.1.6.</t>
  </si>
  <si>
    <t>4.1.7.</t>
  </si>
  <si>
    <t>Antibabakterinis filtras</t>
  </si>
  <si>
    <t>4.1.8.</t>
  </si>
  <si>
    <t>4.1.9.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</si>
  <si>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</si>
  <si>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</si>
  <si>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</si>
  <si>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</si>
  <si>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</si>
  <si>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</si>
  <si>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</si>
  <si>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</si>
  <si>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</si>
  <si>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</si>
  <si>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</si>
  <si>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</si>
  <si>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</si>
  <si>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</si>
  <si>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</si>
  <si>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</si>
  <si>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</si>
  <si>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</si>
  <si>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</si>
  <si>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</si>
  <si>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5290 2026-06-04 15:55:21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</si>
</sst>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14"/>
  <sheetViews>
    <sheetView tabSelected="1" workbookViewId="0">
      <selection activeCell="E7" sqref="E7"/>
    </sheetView>
  </sheetViews>
  <sheetFormatPr defaultColWidth="10.875" defaultRowHeight="15" x14ac:dyDescent="0.25"/>
  <cols>
    <col min="1" max="1" width="9.125" style="1" customWidth="1"/>
    <col min="2" max="2" width="56.875" style="11" customWidth="1"/>
    <col min="3" max="4" width="12.375" style="1" customWidth="1"/>
    <col min="5" max="5" width="16" style="1" customWidth="1"/>
    <col min="6" max="6" width="15.125" style="1" customWidth="1"/>
    <col min="7" max="7" width="36.625" style="1" customWidth="1"/>
    <col min="8" max="8" width="42.5" style="1" customWidth="1"/>
    <col min="9" max="9" width="44.125" style="1" customWidth="1"/>
    <col min="10" max="15" width="25" style="1" customWidth="1"/>
    <col min="16" max="16" width="10.875" style="1" customWidth="1"/>
    <col min="17" max="16384" width="10.875" style="1"/>
  </cols>
  <sheetData>
    <row r="2" spans="1:6" x14ac:dyDescent="0.25">
      <c r="A2" s="12" t="s">
        <v>0</v>
      </c>
      <c r="B2" s="71"/>
    </row>
    <row r="3" spans="1:6" x14ac:dyDescent="0.25">
      <c r="B3" s="72"/>
    </row>
    <row r="4" spans="1:6" x14ac:dyDescent="0.25">
      <c r="A4" s="12" t="s">
        <v>1</v>
      </c>
      <c r="B4" s="71"/>
    </row>
    <row r="5" spans="1:6" x14ac:dyDescent="0.25">
      <c r="A5" s="2"/>
      <c r="B5" s="71"/>
    </row>
    <row r="6" spans="1:6" x14ac:dyDescent="0.25">
      <c r="A6" s="1" t="s">
        <v>2</v>
      </c>
      <c r="B6" s="73" t="s">
        <v>3</v>
      </c>
    </row>
    <row r="7" spans="1:6" x14ac:dyDescent="0.25">
      <c r="B7" s="71"/>
    </row>
    <row r="8" spans="1:6" x14ac:dyDescent="0.25">
      <c r="A8" s="3" t="s">
        <v>4</v>
      </c>
      <c r="B8" s="74"/>
    </row>
    <row r="9" spans="1:6" x14ac:dyDescent="0.25">
      <c r="A9" s="3" t="s">
        <v>5</v>
      </c>
      <c r="B9" s="74"/>
    </row>
    <row r="10" spans="1:6" x14ac:dyDescent="0.25">
      <c r="A10" s="3" t="s">
        <v>6</v>
      </c>
      <c r="B10" s="74"/>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3"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46.5" customHeight="1" x14ac:dyDescent="0.25">
      <c r="A30" s="64" t="s">
        <v>23</v>
      </c>
      <c r="B30" s="64"/>
      <c r="D30" s="65"/>
    </row>
    <row r="31" spans="1:7" x14ac:dyDescent="0.25">
      <c r="A31" s="13" t="s">
        <v>24</v>
      </c>
    </row>
    <row r="32" spans="1:7" x14ac:dyDescent="0.25">
      <c r="A32" s="12" t="s">
        <v>25</v>
      </c>
      <c r="B32" s="73" t="s">
        <v>26</v>
      </c>
    </row>
    <row r="34" spans="1:9" x14ac:dyDescent="0.25">
      <c r="A34" s="12" t="s">
        <v>27</v>
      </c>
    </row>
    <row r="35" spans="1:9" s="11" customFormat="1" ht="45" x14ac:dyDescent="0.25">
      <c r="A35" s="66" t="s">
        <v>28</v>
      </c>
      <c r="B35" s="66" t="s">
        <v>29</v>
      </c>
      <c r="C35" s="66" t="s">
        <v>30</v>
      </c>
      <c r="D35" s="66" t="s">
        <v>31</v>
      </c>
      <c r="E35" s="66" t="s">
        <v>32</v>
      </c>
      <c r="F35" s="66" t="s">
        <v>33</v>
      </c>
      <c r="G35" s="66" t="s">
        <v>34</v>
      </c>
      <c r="H35" s="66" t="s">
        <v>35</v>
      </c>
      <c r="I35" s="66" t="s">
        <v>36</v>
      </c>
    </row>
    <row r="36" spans="1:9" s="11" customFormat="1" x14ac:dyDescent="0.25">
      <c r="A36" s="66" t="s">
        <v>37</v>
      </c>
      <c r="B36" s="66" t="s">
        <v>38</v>
      </c>
      <c r="C36" s="67"/>
      <c r="D36" s="67"/>
      <c r="E36" s="67"/>
      <c r="F36" s="67"/>
      <c r="G36" s="67"/>
      <c r="H36" s="67"/>
      <c r="I36" s="67"/>
    </row>
    <row r="37" spans="1:9" s="11" customFormat="1" x14ac:dyDescent="0.25">
      <c r="A37" s="67" t="s">
        <v>39</v>
      </c>
      <c r="B37" s="67" t="s">
        <v>40</v>
      </c>
      <c r="C37" s="67">
        <v>10000</v>
      </c>
      <c r="D37" s="67" t="s">
        <v>41</v>
      </c>
      <c r="E37" s="68"/>
      <c r="F37" s="67" t="str">
        <f>IF(ISBLANK(E37),"", PRODUCT(C37,E37))</f>
        <v/>
      </c>
      <c r="G37" s="69"/>
      <c r="H37" s="67"/>
      <c r="I37" s="67"/>
    </row>
    <row r="38" spans="1:9" s="11" customFormat="1" x14ac:dyDescent="0.25">
      <c r="A38" s="67" t="s">
        <v>42</v>
      </c>
      <c r="B38" s="67" t="s">
        <v>43</v>
      </c>
      <c r="C38" s="67"/>
      <c r="D38" s="67"/>
      <c r="E38" s="67"/>
      <c r="F38" s="67"/>
      <c r="G38" s="67"/>
      <c r="H38" s="69"/>
      <c r="I38" s="69"/>
    </row>
    <row r="39" spans="1:9" s="11" customFormat="1" ht="30" x14ac:dyDescent="0.25">
      <c r="A39" s="67" t="s">
        <v>44</v>
      </c>
      <c r="B39" s="67" t="s">
        <v>45</v>
      </c>
      <c r="C39" s="67"/>
      <c r="D39" s="67"/>
      <c r="E39" s="67"/>
      <c r="F39" s="67"/>
      <c r="G39" s="67"/>
      <c r="H39" s="69"/>
      <c r="I39" s="69"/>
    </row>
    <row r="40" spans="1:9" s="11" customFormat="1" ht="30" x14ac:dyDescent="0.25">
      <c r="A40" s="67" t="s">
        <v>46</v>
      </c>
      <c r="B40" s="67" t="s">
        <v>47</v>
      </c>
      <c r="C40" s="67"/>
      <c r="D40" s="67"/>
      <c r="E40" s="67"/>
      <c r="F40" s="67"/>
      <c r="G40" s="67"/>
      <c r="H40" s="69"/>
      <c r="I40" s="69"/>
    </row>
    <row r="41" spans="1:9" s="11" customFormat="1" ht="30" x14ac:dyDescent="0.25">
      <c r="A41" s="67" t="s">
        <v>48</v>
      </c>
      <c r="B41" s="67" t="s">
        <v>49</v>
      </c>
      <c r="C41" s="67"/>
      <c r="D41" s="67"/>
      <c r="E41" s="67"/>
      <c r="F41" s="67"/>
      <c r="G41" s="67"/>
      <c r="H41" s="69"/>
      <c r="I41" s="69"/>
    </row>
    <row r="42" spans="1:9" s="11" customFormat="1" ht="30" x14ac:dyDescent="0.25">
      <c r="A42" s="67" t="s">
        <v>50</v>
      </c>
      <c r="B42" s="67" t="s">
        <v>51</v>
      </c>
      <c r="C42" s="67"/>
      <c r="D42" s="67"/>
      <c r="E42" s="67"/>
      <c r="F42" s="67"/>
      <c r="G42" s="67"/>
      <c r="H42" s="69"/>
      <c r="I42" s="69"/>
    </row>
    <row r="43" spans="1:9" s="11" customFormat="1" ht="45" x14ac:dyDescent="0.25">
      <c r="A43" s="67" t="s">
        <v>52</v>
      </c>
      <c r="B43" s="67" t="s">
        <v>53</v>
      </c>
      <c r="C43" s="67"/>
      <c r="D43" s="67"/>
      <c r="E43" s="67"/>
      <c r="F43" s="67"/>
      <c r="G43" s="67"/>
      <c r="H43" s="69"/>
      <c r="I43" s="69"/>
    </row>
    <row r="44" spans="1:9" s="11" customFormat="1" x14ac:dyDescent="0.25">
      <c r="A44" s="67" t="s">
        <v>54</v>
      </c>
      <c r="B44" s="67" t="s">
        <v>55</v>
      </c>
      <c r="C44" s="67"/>
      <c r="D44" s="67"/>
      <c r="E44" s="67"/>
      <c r="F44" s="67"/>
      <c r="G44" s="67"/>
      <c r="H44" s="69"/>
      <c r="I44" s="69"/>
    </row>
    <row r="45" spans="1:9" s="11" customFormat="1" ht="30" x14ac:dyDescent="0.25">
      <c r="A45" s="67" t="s">
        <v>56</v>
      </c>
      <c r="B45" s="67" t="s">
        <v>57</v>
      </c>
      <c r="C45" s="67"/>
      <c r="D45" s="67"/>
      <c r="E45" s="67"/>
      <c r="F45" s="67"/>
      <c r="G45" s="67"/>
      <c r="H45" s="69"/>
      <c r="I45" s="69"/>
    </row>
    <row r="46" spans="1:9" s="11" customFormat="1" ht="30" x14ac:dyDescent="0.25">
      <c r="A46" s="67" t="s">
        <v>58</v>
      </c>
      <c r="B46" s="67" t="s">
        <v>59</v>
      </c>
      <c r="C46" s="67"/>
      <c r="D46" s="67"/>
      <c r="E46" s="67"/>
      <c r="F46" s="67"/>
      <c r="G46" s="67"/>
      <c r="H46" s="69"/>
      <c r="I46" s="69"/>
    </row>
    <row r="47" spans="1:9" s="11" customFormat="1" x14ac:dyDescent="0.25">
      <c r="A47" s="67" t="s">
        <v>60</v>
      </c>
      <c r="B47" s="67" t="s">
        <v>61</v>
      </c>
      <c r="C47" s="67"/>
      <c r="D47" s="67"/>
      <c r="E47" s="67"/>
      <c r="F47" s="67"/>
      <c r="G47" s="67"/>
      <c r="H47" s="69"/>
      <c r="I47" s="69"/>
    </row>
    <row r="48" spans="1:9" s="11" customFormat="1" ht="30" x14ac:dyDescent="0.25">
      <c r="E48" s="66" t="s">
        <v>62</v>
      </c>
      <c r="F48" s="66" t="str">
        <f>IF((COUNT(C37:C47)&lt;&gt;COUNT(F37:F47)),"", ROUND(SUM(F37:F47),2))</f>
        <v/>
      </c>
      <c r="G48" s="70" t="str">
        <f>IF((COUNT(C37:C47)&lt;&gt;COUNT(F37:F47)),"Neužpildytos visų objektų kainos", "")</f>
        <v>Neužpildytos visų objektų kainos</v>
      </c>
    </row>
    <row r="49" spans="1:9" s="11" customFormat="1" ht="30" x14ac:dyDescent="0.25">
      <c r="C49" s="66" t="s">
        <v>63</v>
      </c>
      <c r="D49" s="69"/>
      <c r="E49" s="66" t="s">
        <v>64</v>
      </c>
      <c r="F49" s="66" t="str">
        <f>IF(OR(F48="",D49=""),"", ROUND(PRODUCT(D49,F48)/100,2))</f>
        <v/>
      </c>
      <c r="G49" s="70" t="str">
        <f>IF(D49="", "Nurodykite taikomą PVM dydį", "")</f>
        <v>Nurodykite taikomą PVM dydį</v>
      </c>
    </row>
    <row r="50" spans="1:9" s="11" customFormat="1" x14ac:dyDescent="0.25">
      <c r="E50" s="66" t="s">
        <v>65</v>
      </c>
      <c r="F50" s="66">
        <f>IF(ISBLANK(F49), "", ROUND(SUM(F48:F49),2))</f>
        <v>0</v>
      </c>
    </row>
    <row r="54" spans="1:9" x14ac:dyDescent="0.25">
      <c r="A54" s="12" t="s">
        <v>66</v>
      </c>
      <c r="B54" s="73" t="s">
        <v>67</v>
      </c>
    </row>
    <row r="56" spans="1:9" x14ac:dyDescent="0.25">
      <c r="A56" s="12" t="s">
        <v>27</v>
      </c>
    </row>
    <row r="57" spans="1:9" s="11" customFormat="1" ht="45" x14ac:dyDescent="0.25">
      <c r="A57" s="66" t="s">
        <v>28</v>
      </c>
      <c r="B57" s="66" t="s">
        <v>29</v>
      </c>
      <c r="C57" s="66" t="s">
        <v>30</v>
      </c>
      <c r="D57" s="66" t="s">
        <v>31</v>
      </c>
      <c r="E57" s="66" t="s">
        <v>32</v>
      </c>
      <c r="F57" s="66" t="s">
        <v>33</v>
      </c>
      <c r="G57" s="66" t="s">
        <v>34</v>
      </c>
      <c r="H57" s="66" t="s">
        <v>35</v>
      </c>
      <c r="I57" s="66" t="s">
        <v>36</v>
      </c>
    </row>
    <row r="58" spans="1:9" s="11" customFormat="1" x14ac:dyDescent="0.25">
      <c r="A58" s="66" t="s">
        <v>68</v>
      </c>
      <c r="B58" s="66" t="s">
        <v>69</v>
      </c>
      <c r="C58" s="67"/>
      <c r="D58" s="67"/>
      <c r="E58" s="67"/>
      <c r="F58" s="67"/>
      <c r="G58" s="67"/>
      <c r="H58" s="67"/>
      <c r="I58" s="67"/>
    </row>
    <row r="59" spans="1:9" s="11" customFormat="1" x14ac:dyDescent="0.25">
      <c r="A59" s="67" t="s">
        <v>70</v>
      </c>
      <c r="B59" s="67" t="s">
        <v>69</v>
      </c>
      <c r="C59" s="67">
        <v>1500</v>
      </c>
      <c r="D59" s="67" t="s">
        <v>41</v>
      </c>
      <c r="E59" s="68"/>
      <c r="F59" s="67" t="str">
        <f>IF(ISBLANK(E59),"", PRODUCT(C59,E59))</f>
        <v/>
      </c>
      <c r="G59" s="69"/>
      <c r="H59" s="67"/>
      <c r="I59" s="67"/>
    </row>
    <row r="60" spans="1:9" s="11" customFormat="1" x14ac:dyDescent="0.25">
      <c r="A60" s="67" t="s">
        <v>71</v>
      </c>
      <c r="B60" s="67" t="s">
        <v>72</v>
      </c>
      <c r="C60" s="67"/>
      <c r="D60" s="67"/>
      <c r="E60" s="67"/>
      <c r="F60" s="67"/>
      <c r="G60" s="67"/>
      <c r="H60" s="69"/>
      <c r="I60" s="69"/>
    </row>
    <row r="61" spans="1:9" s="11" customFormat="1" x14ac:dyDescent="0.25">
      <c r="A61" s="67" t="s">
        <v>73</v>
      </c>
      <c r="B61" s="67" t="s">
        <v>74</v>
      </c>
      <c r="C61" s="67"/>
      <c r="D61" s="67"/>
      <c r="E61" s="67"/>
      <c r="F61" s="67"/>
      <c r="G61" s="67"/>
      <c r="H61" s="69"/>
      <c r="I61" s="69"/>
    </row>
    <row r="62" spans="1:9" s="11" customFormat="1" x14ac:dyDescent="0.25">
      <c r="A62" s="67" t="s">
        <v>75</v>
      </c>
      <c r="B62" s="67" t="s">
        <v>76</v>
      </c>
      <c r="C62" s="67"/>
      <c r="D62" s="67"/>
      <c r="E62" s="67"/>
      <c r="F62" s="67"/>
      <c r="G62" s="67"/>
      <c r="H62" s="69"/>
      <c r="I62" s="69"/>
    </row>
    <row r="63" spans="1:9" s="11" customFormat="1" x14ac:dyDescent="0.25">
      <c r="A63" s="67" t="s">
        <v>77</v>
      </c>
      <c r="B63" s="67" t="s">
        <v>78</v>
      </c>
      <c r="C63" s="67"/>
      <c r="D63" s="67"/>
      <c r="E63" s="67"/>
      <c r="F63" s="67"/>
      <c r="G63" s="67"/>
      <c r="H63" s="69"/>
      <c r="I63" s="69"/>
    </row>
    <row r="64" spans="1:9" s="11" customFormat="1" x14ac:dyDescent="0.25">
      <c r="A64" s="67" t="s">
        <v>79</v>
      </c>
      <c r="B64" s="67" t="s">
        <v>80</v>
      </c>
      <c r="C64" s="67"/>
      <c r="D64" s="67"/>
      <c r="E64" s="67"/>
      <c r="F64" s="67"/>
      <c r="G64" s="67"/>
      <c r="H64" s="69"/>
      <c r="I64" s="69"/>
    </row>
    <row r="65" spans="1:9" s="11" customFormat="1" ht="30" x14ac:dyDescent="0.25">
      <c r="A65" s="67" t="s">
        <v>81</v>
      </c>
      <c r="B65" s="67" t="s">
        <v>59</v>
      </c>
      <c r="C65" s="67"/>
      <c r="D65" s="67"/>
      <c r="E65" s="67"/>
      <c r="F65" s="67"/>
      <c r="G65" s="67"/>
      <c r="H65" s="69"/>
      <c r="I65" s="69"/>
    </row>
    <row r="66" spans="1:9" s="11" customFormat="1" x14ac:dyDescent="0.25">
      <c r="A66" s="67" t="s">
        <v>82</v>
      </c>
      <c r="B66" s="67" t="s">
        <v>61</v>
      </c>
      <c r="C66" s="67"/>
      <c r="D66" s="67"/>
      <c r="E66" s="67"/>
      <c r="F66" s="67"/>
      <c r="G66" s="67"/>
      <c r="H66" s="69"/>
      <c r="I66" s="69"/>
    </row>
    <row r="67" spans="1:9" s="11" customFormat="1" ht="30" x14ac:dyDescent="0.25">
      <c r="E67" s="66" t="s">
        <v>62</v>
      </c>
      <c r="F67" s="66" t="str">
        <f>IF((COUNT(C59:C66)&lt;&gt;COUNT(F59:F66)),"", ROUND(SUM(F59:F66),2))</f>
        <v/>
      </c>
      <c r="G67" s="70" t="str">
        <f>IF((COUNT(C59:C66)&lt;&gt;COUNT(F59:F66)),"Neužpildytos visų objektų kainos", "")</f>
        <v>Neužpildytos visų objektų kainos</v>
      </c>
    </row>
    <row r="68" spans="1:9" s="11" customFormat="1" ht="30" x14ac:dyDescent="0.25">
      <c r="C68" s="66" t="s">
        <v>63</v>
      </c>
      <c r="D68" s="69"/>
      <c r="E68" s="66" t="s">
        <v>64</v>
      </c>
      <c r="F68" s="66" t="str">
        <f>IF(OR(F67="",D68=""),"", ROUND(PRODUCT(D68,F67)/100,2))</f>
        <v/>
      </c>
      <c r="G68" s="70" t="str">
        <f>IF(D68="", "Nurodykite taikomą PVM dydį", "")</f>
        <v>Nurodykite taikomą PVM dydį</v>
      </c>
    </row>
    <row r="69" spans="1:9" s="11" customFormat="1" x14ac:dyDescent="0.25">
      <c r="E69" s="66" t="s">
        <v>65</v>
      </c>
      <c r="F69" s="66">
        <f>IF(ISBLANK(F68), "", ROUND(SUM(F67:F68),2))</f>
        <v>0</v>
      </c>
    </row>
    <row r="73" spans="1:9" x14ac:dyDescent="0.25">
      <c r="A73" s="12" t="s">
        <v>83</v>
      </c>
      <c r="B73" s="73" t="s">
        <v>84</v>
      </c>
    </row>
    <row r="75" spans="1:9" x14ac:dyDescent="0.25">
      <c r="A75" s="12" t="s">
        <v>27</v>
      </c>
    </row>
    <row r="76" spans="1:9" s="11" customFormat="1" ht="45" x14ac:dyDescent="0.25">
      <c r="A76" s="66" t="s">
        <v>28</v>
      </c>
      <c r="B76" s="66" t="s">
        <v>29</v>
      </c>
      <c r="C76" s="66" t="s">
        <v>30</v>
      </c>
      <c r="D76" s="66" t="s">
        <v>31</v>
      </c>
      <c r="E76" s="66" t="s">
        <v>32</v>
      </c>
      <c r="F76" s="66" t="s">
        <v>33</v>
      </c>
      <c r="G76" s="66" t="s">
        <v>34</v>
      </c>
      <c r="H76" s="66" t="s">
        <v>35</v>
      </c>
      <c r="I76" s="66" t="s">
        <v>36</v>
      </c>
    </row>
    <row r="77" spans="1:9" s="11" customFormat="1" x14ac:dyDescent="0.25">
      <c r="A77" s="66" t="s">
        <v>85</v>
      </c>
      <c r="B77" s="66" t="s">
        <v>86</v>
      </c>
      <c r="C77" s="67"/>
      <c r="D77" s="67"/>
      <c r="E77" s="67"/>
      <c r="F77" s="67"/>
      <c r="G77" s="67"/>
      <c r="H77" s="67"/>
      <c r="I77" s="67"/>
    </row>
    <row r="78" spans="1:9" s="11" customFormat="1" x14ac:dyDescent="0.25">
      <c r="A78" s="67" t="s">
        <v>87</v>
      </c>
      <c r="B78" s="67" t="s">
        <v>86</v>
      </c>
      <c r="C78" s="67">
        <v>60</v>
      </c>
      <c r="D78" s="67" t="s">
        <v>41</v>
      </c>
      <c r="E78" s="68"/>
      <c r="F78" s="67" t="str">
        <f>IF(ISBLANK(E78),"", PRODUCT(C78,E78))</f>
        <v/>
      </c>
      <c r="G78" s="69"/>
      <c r="H78" s="67"/>
      <c r="I78" s="67"/>
    </row>
    <row r="79" spans="1:9" s="11" customFormat="1" x14ac:dyDescent="0.25">
      <c r="A79" s="67" t="s">
        <v>88</v>
      </c>
      <c r="B79" s="67" t="s">
        <v>43</v>
      </c>
      <c r="C79" s="67"/>
      <c r="D79" s="67"/>
      <c r="E79" s="67"/>
      <c r="F79" s="67"/>
      <c r="G79" s="67"/>
      <c r="H79" s="69"/>
      <c r="I79" s="69"/>
    </row>
    <row r="80" spans="1:9" s="11" customFormat="1" x14ac:dyDescent="0.25">
      <c r="A80" s="67" t="s">
        <v>89</v>
      </c>
      <c r="B80" s="67" t="s">
        <v>90</v>
      </c>
      <c r="C80" s="67"/>
      <c r="D80" s="67"/>
      <c r="E80" s="67"/>
      <c r="F80" s="67"/>
      <c r="G80" s="67"/>
      <c r="H80" s="69"/>
      <c r="I80" s="69"/>
    </row>
    <row r="81" spans="1:9" s="11" customFormat="1" ht="30" x14ac:dyDescent="0.25">
      <c r="A81" s="67" t="s">
        <v>91</v>
      </c>
      <c r="B81" s="67" t="s">
        <v>92</v>
      </c>
      <c r="C81" s="67"/>
      <c r="D81" s="67"/>
      <c r="E81" s="67"/>
      <c r="F81" s="67"/>
      <c r="G81" s="67"/>
      <c r="H81" s="69"/>
      <c r="I81" s="69"/>
    </row>
    <row r="82" spans="1:9" s="11" customFormat="1" x14ac:dyDescent="0.25">
      <c r="A82" s="67" t="s">
        <v>93</v>
      </c>
      <c r="B82" s="67" t="s">
        <v>94</v>
      </c>
      <c r="C82" s="67"/>
      <c r="D82" s="67"/>
      <c r="E82" s="67"/>
      <c r="F82" s="67"/>
      <c r="G82" s="67"/>
      <c r="H82" s="69"/>
      <c r="I82" s="69"/>
    </row>
    <row r="83" spans="1:9" s="11" customFormat="1" x14ac:dyDescent="0.25">
      <c r="A83" s="67" t="s">
        <v>95</v>
      </c>
      <c r="B83" s="67" t="s">
        <v>96</v>
      </c>
      <c r="C83" s="67"/>
      <c r="D83" s="67"/>
      <c r="E83" s="67"/>
      <c r="F83" s="67"/>
      <c r="G83" s="67"/>
      <c r="H83" s="69"/>
      <c r="I83" s="69"/>
    </row>
    <row r="84" spans="1:9" s="11" customFormat="1" x14ac:dyDescent="0.25">
      <c r="A84" s="67" t="s">
        <v>97</v>
      </c>
      <c r="B84" s="67" t="s">
        <v>98</v>
      </c>
      <c r="C84" s="67"/>
      <c r="D84" s="67"/>
      <c r="E84" s="67"/>
      <c r="F84" s="67"/>
      <c r="G84" s="67"/>
      <c r="H84" s="69"/>
      <c r="I84" s="69"/>
    </row>
    <row r="85" spans="1:9" s="11" customFormat="1" x14ac:dyDescent="0.25">
      <c r="A85" s="67" t="s">
        <v>99</v>
      </c>
      <c r="B85" s="67" t="s">
        <v>100</v>
      </c>
      <c r="C85" s="67"/>
      <c r="D85" s="67"/>
      <c r="E85" s="67"/>
      <c r="F85" s="67"/>
      <c r="G85" s="67"/>
      <c r="H85" s="69"/>
      <c r="I85" s="69"/>
    </row>
    <row r="86" spans="1:9" s="11" customFormat="1" ht="30" x14ac:dyDescent="0.25">
      <c r="A86" s="67" t="s">
        <v>101</v>
      </c>
      <c r="B86" s="67" t="s">
        <v>102</v>
      </c>
      <c r="C86" s="67"/>
      <c r="D86" s="67"/>
      <c r="E86" s="67"/>
      <c r="F86" s="67"/>
      <c r="G86" s="67"/>
      <c r="H86" s="69"/>
      <c r="I86" s="69"/>
    </row>
    <row r="87" spans="1:9" s="11" customFormat="1" x14ac:dyDescent="0.25">
      <c r="A87" s="67" t="s">
        <v>103</v>
      </c>
      <c r="B87" s="67" t="s">
        <v>104</v>
      </c>
      <c r="C87" s="67"/>
      <c r="D87" s="67"/>
      <c r="E87" s="67"/>
      <c r="F87" s="67"/>
      <c r="G87" s="67"/>
      <c r="H87" s="69"/>
      <c r="I87" s="69"/>
    </row>
    <row r="88" spans="1:9" s="11" customFormat="1" x14ac:dyDescent="0.25">
      <c r="A88" s="67" t="s">
        <v>105</v>
      </c>
      <c r="B88" s="67" t="s">
        <v>106</v>
      </c>
      <c r="C88" s="67"/>
      <c r="D88" s="67"/>
      <c r="E88" s="67"/>
      <c r="F88" s="67"/>
      <c r="G88" s="67"/>
      <c r="H88" s="69"/>
      <c r="I88" s="69"/>
    </row>
    <row r="89" spans="1:9" s="11" customFormat="1" ht="30" x14ac:dyDescent="0.25">
      <c r="A89" s="67" t="s">
        <v>107</v>
      </c>
      <c r="B89" s="67" t="s">
        <v>59</v>
      </c>
      <c r="C89" s="67"/>
      <c r="D89" s="67"/>
      <c r="E89" s="67"/>
      <c r="F89" s="67"/>
      <c r="G89" s="67"/>
      <c r="H89" s="69"/>
      <c r="I89" s="69"/>
    </row>
    <row r="90" spans="1:9" s="11" customFormat="1" x14ac:dyDescent="0.25">
      <c r="A90" s="67" t="s">
        <v>108</v>
      </c>
      <c r="B90" s="67" t="s">
        <v>61</v>
      </c>
      <c r="C90" s="67"/>
      <c r="D90" s="67"/>
      <c r="E90" s="67"/>
      <c r="F90" s="67"/>
      <c r="G90" s="67"/>
      <c r="H90" s="69"/>
      <c r="I90" s="69"/>
    </row>
    <row r="91" spans="1:9" s="11" customFormat="1" ht="30" x14ac:dyDescent="0.25">
      <c r="E91" s="66" t="s">
        <v>62</v>
      </c>
      <c r="F91" s="66" t="str">
        <f>IF((COUNT(C78:C90)&lt;&gt;COUNT(F78:F90)),"", ROUND(SUM(F78:F90),2))</f>
        <v/>
      </c>
      <c r="G91" s="70" t="str">
        <f>IF((COUNT(C78:C90)&lt;&gt;COUNT(F78:F90)),"Neužpildytos visų objektų kainos", "")</f>
        <v>Neužpildytos visų objektų kainos</v>
      </c>
    </row>
    <row r="92" spans="1:9" s="11" customFormat="1" ht="30" x14ac:dyDescent="0.25">
      <c r="C92" s="66" t="s">
        <v>63</v>
      </c>
      <c r="D92" s="69"/>
      <c r="E92" s="66" t="s">
        <v>64</v>
      </c>
      <c r="F92" s="66" t="str">
        <f>IF(OR(F91="",D92=""),"", ROUND(PRODUCT(D92,F91)/100,2))</f>
        <v/>
      </c>
      <c r="G92" s="70" t="str">
        <f>IF(D92="", "Nurodykite taikomą PVM dydį", "")</f>
        <v>Nurodykite taikomą PVM dydį</v>
      </c>
    </row>
    <row r="93" spans="1:9" s="11" customFormat="1" x14ac:dyDescent="0.25">
      <c r="E93" s="66" t="s">
        <v>65</v>
      </c>
      <c r="F93" s="66">
        <f>IF(ISBLANK(F92), "", ROUND(SUM(F91:F92),2))</f>
        <v>0</v>
      </c>
    </row>
    <row r="97" spans="1:9" x14ac:dyDescent="0.25">
      <c r="A97" s="12" t="s">
        <v>109</v>
      </c>
      <c r="B97" s="73" t="s">
        <v>110</v>
      </c>
    </row>
    <row r="99" spans="1:9" x14ac:dyDescent="0.25">
      <c r="A99" s="12" t="s">
        <v>27</v>
      </c>
    </row>
    <row r="100" spans="1:9" s="11" customFormat="1" ht="45" x14ac:dyDescent="0.25">
      <c r="A100" s="66" t="s">
        <v>28</v>
      </c>
      <c r="B100" s="66" t="s">
        <v>29</v>
      </c>
      <c r="C100" s="66" t="s">
        <v>30</v>
      </c>
      <c r="D100" s="66" t="s">
        <v>31</v>
      </c>
      <c r="E100" s="66" t="s">
        <v>32</v>
      </c>
      <c r="F100" s="66" t="s">
        <v>33</v>
      </c>
      <c r="G100" s="66" t="s">
        <v>34</v>
      </c>
      <c r="H100" s="66" t="s">
        <v>35</v>
      </c>
      <c r="I100" s="66" t="s">
        <v>36</v>
      </c>
    </row>
    <row r="101" spans="1:9" s="11" customFormat="1" x14ac:dyDescent="0.25">
      <c r="A101" s="66" t="s">
        <v>111</v>
      </c>
      <c r="B101" s="66" t="s">
        <v>112</v>
      </c>
      <c r="C101" s="67"/>
      <c r="D101" s="67"/>
      <c r="E101" s="67"/>
      <c r="F101" s="67"/>
      <c r="G101" s="67"/>
      <c r="H101" s="67"/>
      <c r="I101" s="67"/>
    </row>
    <row r="102" spans="1:9" s="11" customFormat="1" x14ac:dyDescent="0.25">
      <c r="A102" s="67" t="s">
        <v>113</v>
      </c>
      <c r="B102" s="67" t="s">
        <v>112</v>
      </c>
      <c r="C102" s="67">
        <v>60</v>
      </c>
      <c r="D102" s="67" t="s">
        <v>41</v>
      </c>
      <c r="E102" s="68"/>
      <c r="F102" s="67" t="str">
        <f>IF(ISBLANK(E102),"", PRODUCT(C102,E102))</f>
        <v/>
      </c>
      <c r="G102" s="69"/>
      <c r="H102" s="67"/>
      <c r="I102" s="67"/>
    </row>
    <row r="103" spans="1:9" s="11" customFormat="1" x14ac:dyDescent="0.25">
      <c r="A103" s="67" t="s">
        <v>114</v>
      </c>
      <c r="B103" s="67" t="s">
        <v>43</v>
      </c>
      <c r="C103" s="67"/>
      <c r="D103" s="67"/>
      <c r="E103" s="67"/>
      <c r="F103" s="67"/>
      <c r="G103" s="67"/>
      <c r="H103" s="69"/>
      <c r="I103" s="69"/>
    </row>
    <row r="104" spans="1:9" s="11" customFormat="1" ht="30" x14ac:dyDescent="0.25">
      <c r="A104" s="67" t="s">
        <v>115</v>
      </c>
      <c r="B104" s="67" t="s">
        <v>116</v>
      </c>
      <c r="C104" s="67"/>
      <c r="D104" s="67"/>
      <c r="E104" s="67"/>
      <c r="F104" s="67"/>
      <c r="G104" s="67"/>
      <c r="H104" s="69"/>
      <c r="I104" s="69"/>
    </row>
    <row r="105" spans="1:9" s="11" customFormat="1" x14ac:dyDescent="0.25">
      <c r="A105" s="67" t="s">
        <v>117</v>
      </c>
      <c r="B105" s="67" t="s">
        <v>118</v>
      </c>
      <c r="C105" s="67"/>
      <c r="D105" s="67"/>
      <c r="E105" s="67"/>
      <c r="F105" s="67"/>
      <c r="G105" s="67"/>
      <c r="H105" s="69"/>
      <c r="I105" s="69"/>
    </row>
    <row r="106" spans="1:9" s="11" customFormat="1" ht="30" x14ac:dyDescent="0.25">
      <c r="A106" s="67" t="s">
        <v>119</v>
      </c>
      <c r="B106" s="67" t="s">
        <v>120</v>
      </c>
      <c r="C106" s="67"/>
      <c r="D106" s="67"/>
      <c r="E106" s="67"/>
      <c r="F106" s="67"/>
      <c r="G106" s="67"/>
      <c r="H106" s="69"/>
      <c r="I106" s="69"/>
    </row>
    <row r="107" spans="1:9" s="11" customFormat="1" x14ac:dyDescent="0.25">
      <c r="A107" s="67" t="s">
        <v>121</v>
      </c>
      <c r="B107" s="67" t="s">
        <v>122</v>
      </c>
      <c r="C107" s="67"/>
      <c r="D107" s="67"/>
      <c r="E107" s="67"/>
      <c r="F107" s="67"/>
      <c r="G107" s="67"/>
      <c r="H107" s="69"/>
      <c r="I107" s="69"/>
    </row>
    <row r="108" spans="1:9" s="11" customFormat="1" x14ac:dyDescent="0.25">
      <c r="A108" s="67" t="s">
        <v>123</v>
      </c>
      <c r="B108" s="67" t="s">
        <v>100</v>
      </c>
      <c r="C108" s="67"/>
      <c r="D108" s="67"/>
      <c r="E108" s="67"/>
      <c r="F108" s="67"/>
      <c r="G108" s="67"/>
      <c r="H108" s="69"/>
      <c r="I108" s="69"/>
    </row>
    <row r="109" spans="1:9" s="11" customFormat="1" x14ac:dyDescent="0.25">
      <c r="A109" s="67" t="s">
        <v>124</v>
      </c>
      <c r="B109" s="67" t="s">
        <v>125</v>
      </c>
      <c r="C109" s="67"/>
      <c r="D109" s="67"/>
      <c r="E109" s="67"/>
      <c r="F109" s="67"/>
      <c r="G109" s="67"/>
      <c r="H109" s="69"/>
      <c r="I109" s="69"/>
    </row>
    <row r="110" spans="1:9" s="11" customFormat="1" ht="30" x14ac:dyDescent="0.25">
      <c r="A110" s="67" t="s">
        <v>126</v>
      </c>
      <c r="B110" s="67" t="s">
        <v>59</v>
      </c>
      <c r="C110" s="67"/>
      <c r="D110" s="67"/>
      <c r="E110" s="67"/>
      <c r="F110" s="67"/>
      <c r="G110" s="67"/>
      <c r="H110" s="69"/>
      <c r="I110" s="69"/>
    </row>
    <row r="111" spans="1:9" s="11" customFormat="1" x14ac:dyDescent="0.25">
      <c r="A111" s="67" t="s">
        <v>127</v>
      </c>
      <c r="B111" s="67" t="s">
        <v>61</v>
      </c>
      <c r="C111" s="67"/>
      <c r="D111" s="67"/>
      <c r="E111" s="67"/>
      <c r="F111" s="67"/>
      <c r="G111" s="67"/>
      <c r="H111" s="69"/>
      <c r="I111" s="69"/>
    </row>
    <row r="112" spans="1:9" s="11" customFormat="1" ht="30" x14ac:dyDescent="0.25">
      <c r="E112" s="66" t="s">
        <v>62</v>
      </c>
      <c r="F112" s="66" t="str">
        <f>IF((COUNT(C102:C111)&lt;&gt;COUNT(F102:F111)),"", ROUND(SUM(F102:F111),2))</f>
        <v/>
      </c>
      <c r="G112" s="70" t="str">
        <f>IF((COUNT(C102:C111)&lt;&gt;COUNT(F102:F111)),"Neužpildytos visų objektų kainos", "")</f>
        <v>Neužpildytos visų objektų kainos</v>
      </c>
    </row>
    <row r="113" spans="3:7" s="11" customFormat="1" ht="30" x14ac:dyDescent="0.25">
      <c r="C113" s="66" t="s">
        <v>63</v>
      </c>
      <c r="D113" s="69"/>
      <c r="E113" s="66" t="s">
        <v>64</v>
      </c>
      <c r="F113" s="66" t="str">
        <f>IF(OR(F112="",D113=""),"", ROUND(PRODUCT(D113,F112)/100,2))</f>
        <v/>
      </c>
      <c r="G113" s="70" t="str">
        <f>IF(D113="", "Nurodykite taikomą PVM dydį", "")</f>
        <v>Nurodykite taikomą PVM dydį</v>
      </c>
    </row>
    <row r="114" spans="3:7" s="11" customFormat="1" x14ac:dyDescent="0.25">
      <c r="E114" s="66" t="s">
        <v>65</v>
      </c>
      <c r="F114" s="66">
        <f>IF(ISBLANK(F113), "", ROUND(SUM(F112:F113),2))</f>
        <v>0</v>
      </c>
    </row>
  </sheetData>
  <sheetProtection algorithmName="SHA-512" hashValue="OUXC4Nsn+8yo/CDBxPPlbqYy2qG+EzMQM03yJRtVzmfQVw604s/2vMSnUCUeH5Frb5xLj00GqHycqrmq8+UhiA==" saltValue="pBjkzYM2aA1qwQRy4xtpx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128</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129</v>
      </c>
      <c r="B5" s="38"/>
      <c r="C5" s="36" t="s">
        <v>130</v>
      </c>
      <c r="D5" s="37"/>
      <c r="E5" s="38"/>
      <c r="F5" s="36" t="s">
        <v>131</v>
      </c>
      <c r="G5" s="37"/>
      <c r="H5" s="38"/>
      <c r="I5" s="36" t="s">
        <v>132</v>
      </c>
      <c r="J5" s="38"/>
      <c r="K5" s="8" t="s">
        <v>133</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134</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29</v>
      </c>
      <c r="B19" s="38"/>
      <c r="C19" s="36" t="s">
        <v>130</v>
      </c>
      <c r="D19" s="37"/>
      <c r="E19" s="38"/>
      <c r="F19" s="36" t="s">
        <v>135</v>
      </c>
      <c r="G19" s="37"/>
      <c r="H19" s="38"/>
      <c r="I19" s="57" t="s">
        <v>132</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136</v>
      </c>
      <c r="B33" s="24"/>
      <c r="C33" s="24"/>
      <c r="D33" s="24"/>
      <c r="E33" s="24"/>
      <c r="F33" s="24"/>
      <c r="G33" s="24"/>
      <c r="H33" s="24"/>
      <c r="I33" s="24"/>
      <c r="J33" s="24"/>
    </row>
    <row r="34" spans="1:10" ht="15.95" customHeight="1" thickBot="1" x14ac:dyDescent="0.3"/>
    <row r="35" spans="1:10" ht="15.95" customHeight="1" x14ac:dyDescent="0.25">
      <c r="A35" s="7" t="s">
        <v>28</v>
      </c>
      <c r="B35" s="53" t="s">
        <v>137</v>
      </c>
      <c r="C35" s="37"/>
      <c r="D35" s="37"/>
      <c r="E35" s="37"/>
      <c r="F35" s="37"/>
      <c r="G35" s="38"/>
      <c r="H35" s="54" t="s">
        <v>138</v>
      </c>
      <c r="I35" s="37"/>
      <c r="J35" s="55"/>
    </row>
    <row r="36" spans="1:10" ht="48" customHeight="1" x14ac:dyDescent="0.25">
      <c r="A36" s="16" t="s">
        <v>139</v>
      </c>
      <c r="B36" s="45" t="s">
        <v>140</v>
      </c>
      <c r="C36" s="40"/>
      <c r="D36" s="40"/>
      <c r="E36" s="40"/>
      <c r="F36" s="40"/>
      <c r="G36" s="23"/>
      <c r="H36" s="48"/>
      <c r="I36" s="40"/>
      <c r="J36" s="42"/>
    </row>
    <row r="37" spans="1:10" ht="48" customHeight="1" x14ac:dyDescent="0.25">
      <c r="A37" s="16" t="s">
        <v>141</v>
      </c>
      <c r="B37" s="45" t="s">
        <v>142</v>
      </c>
      <c r="C37" s="40"/>
      <c r="D37" s="40"/>
      <c r="E37" s="40"/>
      <c r="F37" s="40"/>
      <c r="G37" s="23"/>
      <c r="H37" s="48"/>
      <c r="I37" s="40"/>
      <c r="J37" s="42"/>
    </row>
    <row r="38" spans="1:10" ht="48" customHeight="1" x14ac:dyDescent="0.25">
      <c r="A38" s="16" t="s">
        <v>143</v>
      </c>
      <c r="B38" s="45" t="s">
        <v>144</v>
      </c>
      <c r="C38" s="40"/>
      <c r="D38" s="40"/>
      <c r="E38" s="40"/>
      <c r="F38" s="40"/>
      <c r="G38" s="23"/>
      <c r="H38" s="48"/>
      <c r="I38" s="40"/>
      <c r="J38" s="42"/>
    </row>
    <row r="39" spans="1:10" ht="48" customHeight="1" x14ac:dyDescent="0.25">
      <c r="A39" s="17"/>
      <c r="B39" s="46"/>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145</v>
      </c>
      <c r="B48" s="24"/>
      <c r="C48" s="24"/>
      <c r="D48" s="24"/>
      <c r="E48" s="24"/>
      <c r="F48" s="24"/>
      <c r="G48" s="24"/>
      <c r="H48" s="24"/>
      <c r="I48" s="24"/>
      <c r="J48" s="24"/>
    </row>
    <row r="51" spans="1:10" x14ac:dyDescent="0.25">
      <c r="A51" s="44" t="s">
        <v>146</v>
      </c>
      <c r="B51" s="24"/>
      <c r="C51" s="24"/>
      <c r="D51" s="24"/>
      <c r="E51" s="50"/>
      <c r="F51" s="24"/>
      <c r="G51" s="24"/>
      <c r="H51" s="24"/>
      <c r="I51" s="24"/>
      <c r="J51" s="24"/>
    </row>
    <row r="53" spans="1:10" x14ac:dyDescent="0.25">
      <c r="A53" s="44" t="s">
        <v>147</v>
      </c>
      <c r="B53" s="24"/>
      <c r="C53" s="24"/>
      <c r="D53" s="24"/>
      <c r="E53" s="50"/>
      <c r="F53" s="24"/>
      <c r="G53" s="24"/>
      <c r="H53" s="24"/>
      <c r="I53" s="24"/>
      <c r="J53" s="24"/>
    </row>
    <row r="100" spans="1:1" ht="15.75" x14ac:dyDescent="0.25">
      <c r="A100" t="s">
        <v>148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2026-06-04T12:58:35Z</cp:lastPrinted>
  <dcterms:created xsi:type="dcterms:W3CDTF">2023-04-04T12:16:45Z</dcterms:created>
  <dcterms:modified xsi:type="dcterms:W3CDTF">2026-06-04T12:59:08Z</dcterms:modified>
</cp:coreProperties>
</file>