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balciuniene\Desktop\CPO\PIRKIMAI CPO 2026\22 - Priemonės medicininių prietaisų sterilizavimui, dezinfekcijai RPL-19147 (Panevezio)\Salygos - Atviras tarptautinis konkursan RPL-19147\"/>
    </mc:Choice>
  </mc:AlternateContent>
  <xr:revisionPtr revIDLastSave="0" documentId="13_ncr:1_{0624999F-008E-498B-8860-31BA6F6FB96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3" i="1" l="1"/>
  <c r="F436" i="1"/>
  <c r="G442" i="1" s="1"/>
  <c r="G426" i="1"/>
  <c r="F426" i="1"/>
  <c r="F427" i="1" s="1"/>
  <c r="G425" i="1"/>
  <c r="F425" i="1"/>
  <c r="F404" i="1"/>
  <c r="G394" i="1"/>
  <c r="F388" i="1"/>
  <c r="F383" i="1"/>
  <c r="F375" i="1"/>
  <c r="F369" i="1"/>
  <c r="F363" i="1"/>
  <c r="F357" i="1"/>
  <c r="F351" i="1"/>
  <c r="F345" i="1"/>
  <c r="G393" i="1" s="1"/>
  <c r="F339" i="1"/>
  <c r="G329" i="1"/>
  <c r="F322" i="1"/>
  <c r="F316" i="1"/>
  <c r="F328" i="1" s="1"/>
  <c r="F329" i="1" s="1"/>
  <c r="F330" i="1" s="1"/>
  <c r="F309" i="1"/>
  <c r="G328" i="1" s="1"/>
  <c r="G299" i="1"/>
  <c r="F290" i="1"/>
  <c r="F286" i="1"/>
  <c r="F298" i="1" s="1"/>
  <c r="F299" i="1" s="1"/>
  <c r="F300" i="1" s="1"/>
  <c r="F278" i="1"/>
  <c r="F270" i="1"/>
  <c r="G298" i="1" s="1"/>
  <c r="F264" i="1"/>
  <c r="G254" i="1"/>
  <c r="G253" i="1"/>
  <c r="F253" i="1"/>
  <c r="F254" i="1" s="1"/>
  <c r="F255" i="1" s="1"/>
  <c r="F243" i="1"/>
  <c r="F232" i="1"/>
  <c r="G222" i="1"/>
  <c r="F214" i="1"/>
  <c r="G221" i="1" s="1"/>
  <c r="G204" i="1"/>
  <c r="F194" i="1"/>
  <c r="G203" i="1" s="1"/>
  <c r="G184" i="1"/>
  <c r="F181" i="1"/>
  <c r="F168" i="1"/>
  <c r="F155" i="1"/>
  <c r="F143" i="1"/>
  <c r="F131" i="1"/>
  <c r="F119" i="1"/>
  <c r="F107" i="1"/>
  <c r="F95" i="1"/>
  <c r="F83" i="1"/>
  <c r="F71" i="1"/>
  <c r="F59" i="1"/>
  <c r="G183" i="1" s="1"/>
  <c r="G49" i="1"/>
  <c r="G48" i="1"/>
  <c r="F37" i="1"/>
  <c r="F48" i="1" s="1"/>
  <c r="F49" i="1" s="1"/>
  <c r="F50" i="1" s="1"/>
  <c r="G21" i="1"/>
  <c r="F393" i="1" l="1"/>
  <c r="F394" i="1" s="1"/>
  <c r="F395" i="1" s="1"/>
  <c r="F221" i="1"/>
  <c r="F222" i="1" s="1"/>
  <c r="F223" i="1" s="1"/>
  <c r="F203" i="1"/>
  <c r="F204" i="1" s="1"/>
  <c r="F205" i="1" s="1"/>
  <c r="F442" i="1"/>
  <c r="F443" i="1" s="1"/>
  <c r="F444" i="1" s="1"/>
  <c r="F183" i="1"/>
  <c r="F184" i="1" s="1"/>
  <c r="F185" i="1" s="1"/>
</calcChain>
</file>

<file path=xl/sharedStrings.xml><?xml version="1.0" encoding="utf-8"?>
<sst xmlns="http://schemas.openxmlformats.org/spreadsheetml/2006/main" count="880" uniqueCount="584">
  <si>
    <t>PIRKIMO SĄLYGŲ PRIEDAS "PASIŪLYMO FORMA"</t>
  </si>
  <si>
    <t>PRIEMONĖS MEDICININIŲ PRIETAISŲ STERILIZACIJAI, DEZINFEKCIJAI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</si>
  <si>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</si>
  <si>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</si>
  <si>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</si>
  <si>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</si>
  <si>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</si>
  <si>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</si>
  <si>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</si>
  <si>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</si>
  <si>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</si>
  <si>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</si>
  <si>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</si>
  <si>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</si>
  <si>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</si>
  <si>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</si>
  <si>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</si>
  <si>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</si>
  <si>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</si>
  <si>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</si>
  <si>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</si>
  <si>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</si>
  <si>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</si>
  <si>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</si>
  <si>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</si>
  <si>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</si>
  <si>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</si>
  <si>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CHEMINIAI IŠORINIAI (PIRMOJO TIPO PROCESO CHEMINIS INDIKATORIUS) INDIKATORIAI SOČIŲJŲ VANDENS GARŲ STERILIZATORIAMS</t>
  </si>
  <si>
    <t>Tiekėjo pasiūlymas:</t>
  </si>
  <si>
    <t>Nr.</t>
  </si>
  <si>
    <t>Pavadinimas</t>
  </si>
  <si>
    <t>Kiekis</t>
  </si>
  <si>
    <t>Mato vienetas</t>
  </si>
  <si>
    <t>Įkainis be PVM, Eur</t>
  </si>
  <si>
    <t>Suma be PVM, Eur</t>
  </si>
  <si>
    <t>Gamintojas, modelis, prekės kodas</t>
  </si>
  <si>
    <t>Gamintojo techninės charakteristikos ir atitikimo techniniams reikalavimams patvirtinimas su nuoroda į kartu su pasiūlymu pateikto dokumento puslapį. Pildo tiekėjas↓</t>
  </si>
  <si>
    <t>1.</t>
  </si>
  <si>
    <t>Cheminiai išoriniai (pirmojo tipo proceso cheminis indikatorius) indikatoriai sočiųjų vandens garų sterilizatoriams</t>
  </si>
  <si>
    <t>1.1.</t>
  </si>
  <si>
    <t>Rit.(ritinėlyje ne mažiau 750 vnt.)</t>
  </si>
  <si>
    <t>1.1.1.</t>
  </si>
  <si>
    <t xml:space="preserve">Ant cheminio indikatoriaus turi būti nurodytas: sterilizacijos būdas garais (STEAM), aiškus indikatoriaus spalvų pasikeitimas po sterilizacijos. </t>
  </si>
  <si>
    <t>1.1.2.</t>
  </si>
  <si>
    <t>Indikatoriai skirti visų tipų paketų žymėjimui.</t>
  </si>
  <si>
    <t>1.1.3.</t>
  </si>
  <si>
    <t xml:space="preserve">Indikatoriai turi būti susukti į ritinius ne mažiau nei 750 vnt. </t>
  </si>
  <si>
    <t>1.1.4.</t>
  </si>
  <si>
    <t xml:space="preserve">Indikatorių pakuotė komplektuojama su rašalo kasete spausdintuvui, su specialiu rašalu kad indikatoriaus paviršiuje neišsilietų, skirtas  sterilizacijai garais. </t>
  </si>
  <si>
    <t>1.1.5.</t>
  </si>
  <si>
    <t>Indikatorius turi nenukristi nuo paketo sterilizacijos metu ir po sterilizacijos proceso, ypač stiprios fiksacijos, dviguba lipni etiketė klijuojamas ant paketų paviršių.</t>
  </si>
  <si>
    <t>1.1.6.</t>
  </si>
  <si>
    <t>Ant cheminio indikatoriaus yra vieta reikiamai informacijai įrašyti(sterilizatoriaus numerį, partijos numerį, darbuotojo numerį, sterilizacijos ir galiojimo datą), ne mažiau kaip trys eilės, kiekvienoje eilutėje ne mažiau 12 ženklų.</t>
  </si>
  <si>
    <t>1.1.7.</t>
  </si>
  <si>
    <t>Indikatorių ritiniai turi būti supakuoti į tvirtą, sandarią, tinkamą sandėliavimui, aiškiai paženklintą pakuotę (gaminio pavadinimas, gamintojo pavadinimas, produkto identifikavimo kodas, sterilizacijos būdas, pagaminimo data, galiojimo data), apsaugančią indikatorius nuo išorinio poveikio.</t>
  </si>
  <si>
    <t>1.1.8.</t>
  </si>
  <si>
    <t xml:space="preserve">Indikatorius turi būti pritaikytas įklijuoti į dokumentaciją, įstaigoje naudojamus krovinio registracijos kortelių žurnalus (paciento ir kt. dokumentus) po sterilizacijos proceso nenaudojant klijų, bei išliktų stabilus užrašas po sterilizacijos laikant ne trumpiau kaip 3 metus. </t>
  </si>
  <si>
    <t>1.1.9.</t>
  </si>
  <si>
    <t>Būtina pateikti atitikties dokumentus: indikatorius turi atitikti LST EN ISO 11140-1, (pirmojo tipo proceso cheminis indikatorius).</t>
  </si>
  <si>
    <t>1.1.10.</t>
  </si>
  <si>
    <t>Pateikti panaudai rankinius spausdintuvus indikatoriams žymėti ir klijuoti ant paketų, su tinkamomis rašalo kasetėmis reikiamai informacijai įrašyti ant cheminio indikatoriaus ( sterilizatoriaus numerį, partijos numerį, darbuotojo numerį, sterilizacijos ir galiojimo laiką). - 5 vnt.</t>
  </si>
  <si>
    <t>Suma be PVM</t>
  </si>
  <si>
    <t>Taikomas PVM dydis (%)</t>
  </si>
  <si>
    <t>PVM suma</t>
  </si>
  <si>
    <t>Suma su PVM</t>
  </si>
  <si>
    <t>Dalies biudžetas su PVM: 10890 Eur</t>
  </si>
  <si>
    <t>2. DALIS</t>
  </si>
  <si>
    <t>POPIERIAUS - PLASTIKO JUOSTOS</t>
  </si>
  <si>
    <t>2.</t>
  </si>
  <si>
    <t>Popieriaus - plastiko juostos</t>
  </si>
  <si>
    <t>2.1.</t>
  </si>
  <si>
    <t xml:space="preserve">Popieriaus - plastiko juostos be klostės 7,5 cm±0,5cm x 200 m±1 m  </t>
  </si>
  <si>
    <t>rul.</t>
  </si>
  <si>
    <t>2.1.1.</t>
  </si>
  <si>
    <t xml:space="preserve">Popierinė dalis turi būti pagaminta iš  medicininio popieriaus. Lyginamasis svoris ne mažiau nei 60 g/m2 (pateikti tai įrodančius dokumentus). </t>
  </si>
  <si>
    <t>2.1.2.</t>
  </si>
  <si>
    <t xml:space="preserve">Plastikinė juostos dalis turi būti pagaminta iš poliesterio/polipropileno arba polietileno/polipropileno juostos, kurios bendras storis ne mažiau 52 mikronų .  </t>
  </si>
  <si>
    <t>2.1.3.</t>
  </si>
  <si>
    <t>Ant pakavimo juostų turi būti išoriniai 1 klasės proceso indikatoriai STEAM(garų) ir EO (etileno oksido dujų), atitinkantis LST EN ISO 11140-1 standartą, indikatorių spalvos pasikeitimo aprašymai, maišelio atidarymo kryptis,  rulono ilgis ir plotis.</t>
  </si>
  <si>
    <t>2.1.4.</t>
  </si>
  <si>
    <t xml:space="preserve">Popieriaus-plastiko juosta turi pasižymėti puikiomis plėšimo savybėmis, atplėšus nesusivynioti, negrįžti atgal, neišskirti jokių atplaišų. </t>
  </si>
  <si>
    <t>2.1.5.</t>
  </si>
  <si>
    <t xml:space="preserve">Trigyslė šoninė užlydymo siūlė, ne mažiau nei 10 mm. </t>
  </si>
  <si>
    <t>2.1.6.</t>
  </si>
  <si>
    <t xml:space="preserve">Pateikti gamintojo rekomendacijas dėl popieriaus -plastiko užlydymo temperatūros. </t>
  </si>
  <si>
    <t>2.1.7.</t>
  </si>
  <si>
    <t>Popieriaus plastiko juostos turi būti supakuotos į sandarią, tinkamą transportavimui, aiškiai paženklintą pakuotę (gaminio pavadinimas, gamintojo pavadinimas, produkto identifikavimo kodas, išmatavimai, pagaminimo data, galiojimo data), apsaugančią popieriaus plastiko juostas nuo išorinio poveikio.</t>
  </si>
  <si>
    <t>2.1.8.</t>
  </si>
  <si>
    <t>Kartu su pasiūlymu pateikti galiojantį CE sertifikatą arba EB atitikties deklaracijos kopiją originalo ir lietuvių kalba</t>
  </si>
  <si>
    <t>2.1.9.</t>
  </si>
  <si>
    <t>Turi turėti CE ženklą(pagal MDD 93/42 EEB arba 2017/745 MDR).</t>
  </si>
  <si>
    <t>2.1.10.</t>
  </si>
  <si>
    <t xml:space="preserve">Būtina pateikti atitikties dokumentus, atitinkančius LST EN ISO 11607-1 ir  LST EN 868-5 standartų reikalavimus. </t>
  </si>
  <si>
    <t>2.1.11.</t>
  </si>
  <si>
    <t>Pateikti siūlomos prekės aprašymą ir saugos duomenų lapus (SDL) anglų ir lietuvių kalba</t>
  </si>
  <si>
    <t>2.2.</t>
  </si>
  <si>
    <t>Popieriaus - plastiko juostos be klostės 10 cm±0,5 cm x 200 m ±1 m</t>
  </si>
  <si>
    <t>2.2.1.</t>
  </si>
  <si>
    <t>2.2.2.</t>
  </si>
  <si>
    <t>2.2.3.</t>
  </si>
  <si>
    <t>2.2.4.</t>
  </si>
  <si>
    <t>2.2.5.</t>
  </si>
  <si>
    <t>2.2.6.</t>
  </si>
  <si>
    <t>2.2.7.</t>
  </si>
  <si>
    <t>2.2.8.</t>
  </si>
  <si>
    <t>2.2.9.</t>
  </si>
  <si>
    <t>2.2.10.</t>
  </si>
  <si>
    <t>2.2.11.</t>
  </si>
  <si>
    <t>2.3.</t>
  </si>
  <si>
    <t>Popieriaus - plastiko juostos be klostės 12,5 cm±0,5 cm x 200 m±1 m</t>
  </si>
  <si>
    <t>2.3.1.</t>
  </si>
  <si>
    <t>2.3.2.</t>
  </si>
  <si>
    <t>2.3.3.</t>
  </si>
  <si>
    <t>2.3.4.</t>
  </si>
  <si>
    <t>2.3.5.</t>
  </si>
  <si>
    <t>2.3.6.</t>
  </si>
  <si>
    <t>2.3.7.</t>
  </si>
  <si>
    <t>2.3.8.</t>
  </si>
  <si>
    <t>2.3.9.</t>
  </si>
  <si>
    <t>2.3.10.</t>
  </si>
  <si>
    <t>2.3.11.</t>
  </si>
  <si>
    <t>2.4.</t>
  </si>
  <si>
    <t>Popieriaus - plastiko juostos be klostės 15 cm±0,5 cm x 200m ±1 m</t>
  </si>
  <si>
    <t>2.4.1.</t>
  </si>
  <si>
    <t>2.4.2.</t>
  </si>
  <si>
    <t>2.4.3.</t>
  </si>
  <si>
    <t>2.4.4.</t>
  </si>
  <si>
    <t>2.4.5.</t>
  </si>
  <si>
    <t>2.4.6.</t>
  </si>
  <si>
    <t>2.4.7.</t>
  </si>
  <si>
    <t>2.4.8.</t>
  </si>
  <si>
    <t>2.4.9.</t>
  </si>
  <si>
    <t>2.4.10.</t>
  </si>
  <si>
    <t>2.4.11.</t>
  </si>
  <si>
    <t>2.5.</t>
  </si>
  <si>
    <t xml:space="preserve">Popieriaus - plastiko juostos be klostės 20 cm±0,5 cm x 200m±1 m   </t>
  </si>
  <si>
    <t>2.5.1.</t>
  </si>
  <si>
    <t>2.5.2.</t>
  </si>
  <si>
    <t>2.5.3.</t>
  </si>
  <si>
    <t>2.5.4.</t>
  </si>
  <si>
    <t>2.5.5.</t>
  </si>
  <si>
    <t>2.5.6.</t>
  </si>
  <si>
    <t>2.5.7.</t>
  </si>
  <si>
    <t>2.5.8.</t>
  </si>
  <si>
    <t>2.5.9.</t>
  </si>
  <si>
    <t>2.5.10.</t>
  </si>
  <si>
    <t>2.5.11.</t>
  </si>
  <si>
    <t>2.6.</t>
  </si>
  <si>
    <t xml:space="preserve">Popieriaus - plastiko juostos be klostės 25 cm ±0,5 cm x 200m±1 m </t>
  </si>
  <si>
    <t>2.6.1.</t>
  </si>
  <si>
    <t>2.6.2.</t>
  </si>
  <si>
    <t>2.6.3.</t>
  </si>
  <si>
    <t>2.6.4.</t>
  </si>
  <si>
    <t>2.6.5.</t>
  </si>
  <si>
    <t>2.6.6.</t>
  </si>
  <si>
    <t>2.6.7.</t>
  </si>
  <si>
    <t>2.6.8.</t>
  </si>
  <si>
    <t>2.6.9.</t>
  </si>
  <si>
    <t>2.6.10.</t>
  </si>
  <si>
    <t>2.6.11.</t>
  </si>
  <si>
    <t>2.7.</t>
  </si>
  <si>
    <t xml:space="preserve">Popieriaus - plastiko juostos be klostės 30cm±0,5 cm x 200m±1 m </t>
  </si>
  <si>
    <t>2.7.1.</t>
  </si>
  <si>
    <t>2.7.2.</t>
  </si>
  <si>
    <t>2.7.3.</t>
  </si>
  <si>
    <t>2.7.4.</t>
  </si>
  <si>
    <t>2.7.5.</t>
  </si>
  <si>
    <t>2.7.6.</t>
  </si>
  <si>
    <t>2.7.7.</t>
  </si>
  <si>
    <t>2.7.8.</t>
  </si>
  <si>
    <t>2.7.9.</t>
  </si>
  <si>
    <t>2.7.10.</t>
  </si>
  <si>
    <t>2.7.11.</t>
  </si>
  <si>
    <t>2.8.</t>
  </si>
  <si>
    <t xml:space="preserve">Popieriaus - plastiko juostos be klostės 40cm ±2cm  x 200m±1 m </t>
  </si>
  <si>
    <t>2.8.1.</t>
  </si>
  <si>
    <t>2.8.2.</t>
  </si>
  <si>
    <t>2.8.3.</t>
  </si>
  <si>
    <t>2.8.4.</t>
  </si>
  <si>
    <t>2.8.5.</t>
  </si>
  <si>
    <t>2.8.6.</t>
  </si>
  <si>
    <t>2.8.7.</t>
  </si>
  <si>
    <t>2.8.8.</t>
  </si>
  <si>
    <t>2.8.9.</t>
  </si>
  <si>
    <t>2.8.10.</t>
  </si>
  <si>
    <t>2.8.11.</t>
  </si>
  <si>
    <t>2.9.</t>
  </si>
  <si>
    <t>Popieriaus - plastiko juostos su kloste 15cm±0,5 cm x 100 m±1 m</t>
  </si>
  <si>
    <t>2.9.1.</t>
  </si>
  <si>
    <t xml:space="preserve">Popieriaus - plastiko juostos, skirtos sterilizuojamų medicininių priemonių paketų formavimui. </t>
  </si>
  <si>
    <t>2.9.2.</t>
  </si>
  <si>
    <t>2.9.3.</t>
  </si>
  <si>
    <t>2.9.4.</t>
  </si>
  <si>
    <t>2.9.5.</t>
  </si>
  <si>
    <t>2.9.6.</t>
  </si>
  <si>
    <t>2.9.7.</t>
  </si>
  <si>
    <t>2.9.8.</t>
  </si>
  <si>
    <t>2.9.9.</t>
  </si>
  <si>
    <t>2.9.10.</t>
  </si>
  <si>
    <t>2.9.11.</t>
  </si>
  <si>
    <t>2.9.12.</t>
  </si>
  <si>
    <t>2.10.</t>
  </si>
  <si>
    <t>Popieriaus - plastiko juostos su kloste 40cm±2 cm x 100 m±1 m</t>
  </si>
  <si>
    <t>2.10.1.</t>
  </si>
  <si>
    <t>2.10.2.</t>
  </si>
  <si>
    <t>2.10.3.</t>
  </si>
  <si>
    <t>2.10.4.</t>
  </si>
  <si>
    <t>2.10.5.</t>
  </si>
  <si>
    <t>2.10.6.</t>
  </si>
  <si>
    <t>2.10.7.</t>
  </si>
  <si>
    <t>2.10.8.</t>
  </si>
  <si>
    <t>2.10.9.</t>
  </si>
  <si>
    <t>2.10.10.</t>
  </si>
  <si>
    <t>2.10.11.</t>
  </si>
  <si>
    <t>2.10.12.</t>
  </si>
  <si>
    <t>2.11.</t>
  </si>
  <si>
    <t>Rotaciniai užlydymo aparatai panaudai</t>
  </si>
  <si>
    <t>vnt.</t>
  </si>
  <si>
    <t>2.11.1.</t>
  </si>
  <si>
    <t>Kartu su plastiko juostomis turi būti pateikiami rotaciniai popieriaus-plastiko juostų užlydymo aparatai su priekiniu transportavimo stalu. Korpusas turi būti iš nerūdijančio plieno arba lygiaverčio.Atsparus valymui ir dezinfekcijai.Turi turėti mikroprocesoriaus valdymą. Užlydymo greitis ne mažiau 7,5 m/min. Užlydymo siūlės plotis iki 15 mm. Turi būti ne mažiau trijų siūlių užlydymo siūlė. Užlydymo temperatūros reguliavimo ribos ne mažiau 200 C˚.Turi turėti apsaugą nuo perkaitimo, pakuočių įtraukimo. Su savaiminiu slėgio reguliavimo mechanizmu, kuris įjungtų transporterį tik įdėjus paketą į lydymo takelį.Aparato svoris apie 13 kg (±1 kg). Su apsaugine išsijungimo funkcija. Temperatūros palaikymo tikslumas - ne mažiau 1C˚.Būtina pateikti atitikties dokumentus: turi  atitikti LST EN ISO 11607-2, LST EN 868, DIN 58953-7:2008 reikalavimus</t>
  </si>
  <si>
    <t>Dalies biudžetas su PVM: 33600 Eur</t>
  </si>
  <si>
    <t>3. DALIS</t>
  </si>
  <si>
    <t>PAKETŲ SUTVIRTINIMO JUOSTA</t>
  </si>
  <si>
    <t>3.</t>
  </si>
  <si>
    <t>Paketų sutvirtinimo juosta</t>
  </si>
  <si>
    <t>3.1.</t>
  </si>
  <si>
    <t>3.1.1.</t>
  </si>
  <si>
    <t xml:space="preserve">Lipni paketų sutvirtinimo juosta su išoriniu cheminiu indikatoriumi (pirmojo tipo proceso cheminiu indikatoriumi), atitinkančiu LST EN ISO 11140-1 standartus.  </t>
  </si>
  <si>
    <t>3.1.2.</t>
  </si>
  <si>
    <t xml:space="preserve">Skirta krepo popieriaus ir neaustinės medžiagos paketams sutvirtinti, susukta į rulonėlį. </t>
  </si>
  <si>
    <t>3.1.3.</t>
  </si>
  <si>
    <t xml:space="preserve">Juostos plotis nuo1,2cm iki 1,6 cm, juostos ilgis nuo 50 iki 55m. </t>
  </si>
  <si>
    <t>3.1.4.</t>
  </si>
  <si>
    <t xml:space="preserve">Pritaikyta sterilizacijos garais rėžimams 121⁰C iki 134⁰C. </t>
  </si>
  <si>
    <t>3.1.5.</t>
  </si>
  <si>
    <t>Juostos pagrindas padengtas specialiais klijais, kurių pagalba sutvirtinamas sterilizuojamas paketas.</t>
  </si>
  <si>
    <t>3.1.6.</t>
  </si>
  <si>
    <t xml:space="preserve">Juostos klijai turi patikimai užklijuoti paketą, kad nebūtų savaiminio juostos atsiklijavimo sterilizacijos metu ir po jos. </t>
  </si>
  <si>
    <t>3.1.7.</t>
  </si>
  <si>
    <t>Juosta turi lengvai atsiklijuoti nuo paketo po sterilizacijos proceso. Atklijavus juostą, neturi likti klijų likučių.</t>
  </si>
  <si>
    <t>3.1.8.</t>
  </si>
  <si>
    <t>Aseptinis įpakavimas (juostos apsaugotos nuo dulkių ir chemikalų).</t>
  </si>
  <si>
    <t>Dalies biudžetas su PVM: 9438 Eur</t>
  </si>
  <si>
    <t>4. DALIS</t>
  </si>
  <si>
    <t>APSAUGINIS POPIERIUS</t>
  </si>
  <si>
    <t>4.</t>
  </si>
  <si>
    <t>Apsauginis popierius</t>
  </si>
  <si>
    <t>4.1.</t>
  </si>
  <si>
    <t>4.1.1.</t>
  </si>
  <si>
    <t>Specialus popierius sterilizuojamų medicinos priemonių ir krepšelių apsaugai.</t>
  </si>
  <si>
    <t>4.1.2.</t>
  </si>
  <si>
    <t>Svoris 75 ± 5 g/m2.</t>
  </si>
  <si>
    <t>4.1.3.</t>
  </si>
  <si>
    <t>Pasižymi vandenį absorbuojančiomis savybėmis.</t>
  </si>
  <si>
    <t>4.1.4.</t>
  </si>
  <si>
    <t>Turi atitikti LST EN ISO 11607-1 standartus</t>
  </si>
  <si>
    <t>4.1.5.</t>
  </si>
  <si>
    <t>4.1.6.</t>
  </si>
  <si>
    <t>Išmatavimai 25cm(+/- 5cm) x35cm(+/- 5cm)</t>
  </si>
  <si>
    <t>Dalies biudžetas su PVM: 4725 Eur</t>
  </si>
  <si>
    <t>5. DALIS</t>
  </si>
  <si>
    <t>PLOVIMO PRIEMONĖS AUTOMATINĖMS MEDICINOS PRIEMONIŲ PLOVIMO MAŠINOMS</t>
  </si>
  <si>
    <t>5.</t>
  </si>
  <si>
    <t>Plovimo priemonės automatinėms medicinos priemonių plovimo mašinoms</t>
  </si>
  <si>
    <t>5.1.</t>
  </si>
  <si>
    <t>Šarminis skystas valiklis (koncentratas)</t>
  </si>
  <si>
    <t>L</t>
  </si>
  <si>
    <t>5.1.1.</t>
  </si>
  <si>
    <t>Lengvai šarminės reakcijos priemonė, skirta medicinos priemonių, kietųjų endoskopų valymui ir dezinfekcijai automatiniuose įrenginiuose.</t>
  </si>
  <si>
    <t>5.1.2.</t>
  </si>
  <si>
    <t>Skirtas plauti medicinos priemonėms savo sudėtyje turinčioms aliuminio.</t>
  </si>
  <si>
    <t>5.1.3.</t>
  </si>
  <si>
    <t>Produkto sudėtyje turi būti ne daugiau 5% anijoninių paviršiaus aktyviųjų medžiagų, iki 5% nitrilotriacto rūgšties ir fermentų.</t>
  </si>
  <si>
    <t>5.1.4.</t>
  </si>
  <si>
    <t>Priemonės sudėtyje neturi būti fosfato junginių.</t>
  </si>
  <si>
    <t>5.1.5.</t>
  </si>
  <si>
    <t>Temperatūra nuo 30˚C iki 65˚C</t>
  </si>
  <si>
    <t>5.1.6.</t>
  </si>
  <si>
    <t>Koncentracija 0,3-1%</t>
  </si>
  <si>
    <t>5.1.7.</t>
  </si>
  <si>
    <t xml:space="preserve">Koncentrato pH apie 12-12,8. </t>
  </si>
  <si>
    <t>5.1.8.</t>
  </si>
  <si>
    <t xml:space="preserve">Ploviklis turi neputoti. </t>
  </si>
  <si>
    <t>5.1.9.</t>
  </si>
  <si>
    <t>Pakuotė ne didesnė nei 5 l bakelis.</t>
  </si>
  <si>
    <t>5.1.10.</t>
  </si>
  <si>
    <t>5.2.</t>
  </si>
  <si>
    <t>Skalavimo skystis - neutralizatorius</t>
  </si>
  <si>
    <t>5.2.1.</t>
  </si>
  <si>
    <t>Priemonė cheminiam šarmo neutralizavimui medicinos priemonių, kietųjų endoskopų valymo ir dezinfekcijos automatiniuose įrenginiuose.</t>
  </si>
  <si>
    <t>5.2.2.</t>
  </si>
  <si>
    <t>Skirtas medicinos priemonėms savo sudėtyje turinčioms aliuminio.</t>
  </si>
  <si>
    <t>5.2.3.</t>
  </si>
  <si>
    <t>Veiklioji medžiaga – organinės  rūgšties pagrindu, koncentracija apie 30-50 %.</t>
  </si>
  <si>
    <t>5.2.4.</t>
  </si>
  <si>
    <t>Temperatūra nuo 40˚C iki 60˚C</t>
  </si>
  <si>
    <t>5.2.5.</t>
  </si>
  <si>
    <t>Koncentracija 0,1-1%</t>
  </si>
  <si>
    <t>5.2.6.</t>
  </si>
  <si>
    <t>Priemonės sudėtyje neturi būti fosfatų ir tenzidų junginių.</t>
  </si>
  <si>
    <t>5.2.7.</t>
  </si>
  <si>
    <t xml:space="preserve">Koncentrato pH nuo1,0 iki 2,0. </t>
  </si>
  <si>
    <t>5.2.8.</t>
  </si>
  <si>
    <t>5.2.9.</t>
  </si>
  <si>
    <t>Dalies biudžetas su PVM: 15750 Eur</t>
  </si>
  <si>
    <t>6. DALIS</t>
  </si>
  <si>
    <t>TESTAI</t>
  </si>
  <si>
    <t>6.</t>
  </si>
  <si>
    <t>Testai</t>
  </si>
  <si>
    <t>6.1.</t>
  </si>
  <si>
    <t>Testas medicinos priemonių plovimo kokybei vertinti, naudojant automatinį plovimo būdą</t>
  </si>
  <si>
    <t>6.1.1.</t>
  </si>
  <si>
    <t>Testai skirti vienalyčių, panaudotų medicinos priemonių, po valymo automatiniuose įrenginiuose, plovimo kokybei vertinti.</t>
  </si>
  <si>
    <t>6.1.2.</t>
  </si>
  <si>
    <t>Testo forma –  etiketė ar plokštelė, ant kurios užnešta veiklioji medžiaga.</t>
  </si>
  <si>
    <t>6.1.3.</t>
  </si>
  <si>
    <t xml:space="preserve">Testo rezultatas vertinamas iš karto po plovimo, pagal pateikiamą vertinimo skalę(pateikti vertinimo skalę), kuri turi būti aiški. </t>
  </si>
  <si>
    <t>6.1.4.</t>
  </si>
  <si>
    <t>Testas turi būti skirtas dokumentavimui.</t>
  </si>
  <si>
    <t>6.1.5.</t>
  </si>
  <si>
    <t>Turi atitikti LST EN ISO15883 arba lygiaverčio standarto reikalavimus.</t>
  </si>
  <si>
    <t>6.2.</t>
  </si>
  <si>
    <t>Testas,  lanksčių endoskopų plovimo kokybei vertinti, naudojant automatinį plovimo būdą</t>
  </si>
  <si>
    <t>6.2.1.</t>
  </si>
  <si>
    <t>Testai skirti lanksčių endoskopų, automatiniuose įrenginiuose, plovimo kokybei vertinti.</t>
  </si>
  <si>
    <t>6.2.2.</t>
  </si>
  <si>
    <t>6.2.3.</t>
  </si>
  <si>
    <t>Kartu su testais pateikti prietaisus(pagal įstaigos poreikį), įmatuojančius lankstaus endoskopo kanalą, į kurį dedamas testas.</t>
  </si>
  <si>
    <t>6.2.4.</t>
  </si>
  <si>
    <t>Prietaisas turi būti daugkartinio naudojimo.</t>
  </si>
  <si>
    <t>6.2.5.</t>
  </si>
  <si>
    <t>6.2.6.</t>
  </si>
  <si>
    <t xml:space="preserve">Testo rezultatas vertinamas iš karto po plovimo pagal pateikiamą vertinimo skalę(pateikti vertinimo skalę), kuri turi būti aiški.  </t>
  </si>
  <si>
    <t>6.2.7.</t>
  </si>
  <si>
    <t>6.3.</t>
  </si>
  <si>
    <t>Testas, tuščiavidurių medicinos priemonių plovimo kokybei vertinti, naudojant automatinį plovimo būdą</t>
  </si>
  <si>
    <t>6.3.1.</t>
  </si>
  <si>
    <t>Testai skirti tuščiavidurių, turinčių kanalus, medicinos priemonių, po valymo automatiniuose plautuvuose, plovimo kokybei vertinti.</t>
  </si>
  <si>
    <t>6.3.2.</t>
  </si>
  <si>
    <t xml:space="preserve">Testo forma –  etiketė ar plokštelė, ant kurios užnešta veiklioji medžiaga. </t>
  </si>
  <si>
    <t>6.3.3.</t>
  </si>
  <si>
    <t xml:space="preserve">Kartu su testais pateikti prietaisus(pagal įstaigos poreikį), įmatuojančius tuščiavidurių medicinos priemonių kanalą, į kurį dedamas testas. </t>
  </si>
  <si>
    <t>6.3.4.</t>
  </si>
  <si>
    <t>6.3.5.</t>
  </si>
  <si>
    <t>6.3.6.</t>
  </si>
  <si>
    <t xml:space="preserve">Testo rezultatas vertinamas iš karto po plovimo pagal pateikiamą vertinimo skalę(pateikti vertinimo skalę), kuri turi būti aiški vertinant rezultatą. </t>
  </si>
  <si>
    <t>6.3.7.</t>
  </si>
  <si>
    <t>6.4.</t>
  </si>
  <si>
    <t>Testas medicinos priemonių plovimo kokybei vertinti, ultragarsiniuose  plovimo įrenginiuose</t>
  </si>
  <si>
    <t>6.4.1.</t>
  </si>
  <si>
    <t>Testas skirtas ultragarsiniuose  plovimo įrenginiuose vertinti plovimo kokybę.</t>
  </si>
  <si>
    <t>6.4.2.</t>
  </si>
  <si>
    <t xml:space="preserve">Testo rezultatas vertinamas turi būti aiškus. </t>
  </si>
  <si>
    <t>6.4.3.</t>
  </si>
  <si>
    <t>Turi atitikti ISO 15883 standarto reikalavimus arba lygiaverčio standarto reikalavimus.</t>
  </si>
  <si>
    <t>6.5.</t>
  </si>
  <si>
    <t>Testas baltymo likučiams ant medicinos priemonių ir paviršių, po valymo, nustatymui</t>
  </si>
  <si>
    <t>6.5.1.</t>
  </si>
  <si>
    <t>Testas, skirtas nustatyti baltymų likučius ant medicinos priemonių ir paviršių po valymo.</t>
  </si>
  <si>
    <t>6.5.2.</t>
  </si>
  <si>
    <t>Jautrumas nuo 1 µg baltymo likučių.</t>
  </si>
  <si>
    <t>6.5.3.</t>
  </si>
  <si>
    <t>Testas vienodai jautrus šviežiam (tirpiam vandenyje) ir denatūruotam (netirpiam vandenyje) baltymui.</t>
  </si>
  <si>
    <t>6.5.4.</t>
  </si>
  <si>
    <t>Rezultatai vertinami iš karto.</t>
  </si>
  <si>
    <t>6.5.5.</t>
  </si>
  <si>
    <t xml:space="preserve">Testas turi pakeisti spalvą, kai ant testuojamų paviršių aptinkama proteinų. </t>
  </si>
  <si>
    <t>6.5.6.</t>
  </si>
  <si>
    <t xml:space="preserve">Užterštumo intensyvumas turi būti nustatytas, įvertinus spalvos pasikeitimą(pateikti vertinimo instrukciją).  </t>
  </si>
  <si>
    <t>6.5.7.</t>
  </si>
  <si>
    <t>Turi atitikti EN 15883 standarto reikalavimus arba lygiaverčio standarto reikalavimus.</t>
  </si>
  <si>
    <t>Dalies biudžetas su PVM: 7018 Eur</t>
  </si>
  <si>
    <t>7. DALIS</t>
  </si>
  <si>
    <t>7.</t>
  </si>
  <si>
    <t>7.1.</t>
  </si>
  <si>
    <t>Testas kraujo likučiams ant medicinos priemonės paviršiaus, po valymo, nustatymui</t>
  </si>
  <si>
    <t>7.1.1.</t>
  </si>
  <si>
    <t>Testas, skirtas nustatyti kraujo likučius ant medicinos priemonių paviršių po valymo.</t>
  </si>
  <si>
    <t>7.1.2.</t>
  </si>
  <si>
    <t>Testas skirtas ir denatūruoto (netirpaus) kraujo likučiams aptikti.</t>
  </si>
  <si>
    <t>7.1.3.</t>
  </si>
  <si>
    <t xml:space="preserve">Jautrumas ne mažesnis kaip 0,1 µg kraujo likučių. </t>
  </si>
  <si>
    <t>7.1.4.</t>
  </si>
  <si>
    <t xml:space="preserve">Testą turi sudaryti aktyvatoriaus ir reagento mėgintuvėliai bei mėginio paėmimo tamponas. </t>
  </si>
  <si>
    <t>7.1.5.</t>
  </si>
  <si>
    <t>Testo rezultatas aiškiai matomas iš karto  atlikus testą  (kraujo likučiai keičia tampono spalva).</t>
  </si>
  <si>
    <t>7.1.6.</t>
  </si>
  <si>
    <t>Testo rezultatas  turi būti matomas po 30 s nuo atlikimo momento (reagento tirpalo spalvos pokytis).</t>
  </si>
  <si>
    <t>7.2.</t>
  </si>
  <si>
    <t>Testas šarmo likučiui ant  medicinos priemonės paviršiaus, po valymo, nustatymui</t>
  </si>
  <si>
    <t>7.2.1.</t>
  </si>
  <si>
    <t xml:space="preserve">Testas, skirtas nustatyti šarmo likučius ant medicinos priemonių paviršių po valymo. </t>
  </si>
  <si>
    <t>7.2.2.</t>
  </si>
  <si>
    <t>Testą sudaro reagento buteliukas ir baltos spalvos mėginio paėmimo tamponas.</t>
  </si>
  <si>
    <t>7.2.3.</t>
  </si>
  <si>
    <t>Testas skirtas šarminio ploviklio ir kalcio karbonato likučiams ant sausų, išvalytų medicinos priemonių(instrumentų) aptikti.</t>
  </si>
  <si>
    <t>7.2.4.</t>
  </si>
  <si>
    <t>Testo rezultatas gaunamas ir vertinamas nedelsiant.</t>
  </si>
  <si>
    <t>7.2.5.</t>
  </si>
  <si>
    <t>Turi atitikti ISO 15883 standarto reikalavimus arba lygiaverčio standarto reikalavimus</t>
  </si>
  <si>
    <t>7.3.</t>
  </si>
  <si>
    <t>Testas baltymo likučiams lankstaus fibroendoskopo kanale nustatymui</t>
  </si>
  <si>
    <t>7.3.1.</t>
  </si>
  <si>
    <t>Testą turi sudaryti reagento buteliukas ir baltas šepetėlis mėginio paėmimui iš endoskopo kanalo.</t>
  </si>
  <si>
    <t>7.3.2.</t>
  </si>
  <si>
    <t>Jautrumas  nuo 1 µg baltymo likučių.</t>
  </si>
  <si>
    <t>7.3.3.</t>
  </si>
  <si>
    <t>Testas vienodai jautrus šviežiam ir denatūruotam baltymui.</t>
  </si>
  <si>
    <t>7.3.4.</t>
  </si>
  <si>
    <t>Šepetėlių diametrai: 1,7 mm; 2,8 mm; 3,8 mm; 5,0 mm.</t>
  </si>
  <si>
    <t>7.3.5.</t>
  </si>
  <si>
    <t>Atitinka ISO 15883 reikalavimus  arba lygiaverčio standarto reikalavimus.</t>
  </si>
  <si>
    <t>Dalies biudžetas su PVM: 6050 Eur</t>
  </si>
  <si>
    <t>8. DALIS</t>
  </si>
  <si>
    <t>ŠEPETĖLIAI MEDICINOS PRIETAISŲ VALYMUI</t>
  </si>
  <si>
    <t>8.</t>
  </si>
  <si>
    <t>Šepetėliai medicinos prietaisų valymui</t>
  </si>
  <si>
    <t>8.1.</t>
  </si>
  <si>
    <t>Šepetėliai skirti tuščiavidurių instrumentų kanalų valymui</t>
  </si>
  <si>
    <t>8.1.1.</t>
  </si>
  <si>
    <t xml:space="preserve">Daugkartinio naudojimo vienpusiai šepetėliai. Šepetėliai nailoniniais šereliais, sudėtyje neturi būti latekso, turi būti pakankamai stiprūs, kad efektyviai pašalintų pooperacines nuosėdas ir audinių liekanas ir pakankamai minkšti, kad būtų galima naudoti ypatingo atsargumo reikalaujantiems instrumentams ir įrenginiams. </t>
  </si>
  <si>
    <t>8.1.2.</t>
  </si>
  <si>
    <t>Šepetėliai apvalūs, skirti kiauryminių chirurginių instrumentų (trokarų vamzdžių, rektoskopų, anoskopų, prostoskopų, amnioskopų) rankiniam valymui.</t>
  </si>
  <si>
    <t>8.1.3.</t>
  </si>
  <si>
    <t>Šepetėlio ilgis 400 mm-610 mm, funkcinės dalies ilgis 50 mm-100 mm, diametras 2,0 mm;</t>
  </si>
  <si>
    <t>8.1.4.</t>
  </si>
  <si>
    <t>Daugkartiniai; plaunami automatiniuose plautuvuose, sterilizuojami.</t>
  </si>
  <si>
    <t>8.1.5.</t>
  </si>
  <si>
    <t>Būtina pateikti atitikties dokumentu: turėti CE ženklą (pagal MDD 93/42 EEB arba 2017/745 MDR).</t>
  </si>
  <si>
    <t>8.2.</t>
  </si>
  <si>
    <t>8.2.1.</t>
  </si>
  <si>
    <t>8.2.2.</t>
  </si>
  <si>
    <t>8.2.3.</t>
  </si>
  <si>
    <t>Šepetėlio ilgis 400mm-610 mm, funkcinės dalies ilgis 50mm-100 mm, diametras 3,0 mm;</t>
  </si>
  <si>
    <t>8.2.4.</t>
  </si>
  <si>
    <t>8.2.5.</t>
  </si>
  <si>
    <t>8.3.</t>
  </si>
  <si>
    <t>8.3.1.</t>
  </si>
  <si>
    <t>8.3.2.</t>
  </si>
  <si>
    <t>8.3.3.</t>
  </si>
  <si>
    <t>Šepetėlio ilgis 400mm-610 mm, funkcinės dalies ilgis 50mm-100 mm, diametras 5 mm;</t>
  </si>
  <si>
    <t>8.3.4.</t>
  </si>
  <si>
    <t>8.3.5.</t>
  </si>
  <si>
    <t>8.4.</t>
  </si>
  <si>
    <t>8.4.1.</t>
  </si>
  <si>
    <t>8.4.2.</t>
  </si>
  <si>
    <t>8.4.3.</t>
  </si>
  <si>
    <t>Šepetėlio ilgis 400mm-610 mm, funkcinės dalies ilgis 50mm-100mm, diametras 10 mm;</t>
  </si>
  <si>
    <t>8.4.4.</t>
  </si>
  <si>
    <t>8.4.5.</t>
  </si>
  <si>
    <t>8.5.</t>
  </si>
  <si>
    <t>8.5.1.</t>
  </si>
  <si>
    <t>8.5.2.</t>
  </si>
  <si>
    <t>8.5.3.</t>
  </si>
  <si>
    <t>Šepetėlio ilgis 400-610 mm, funkcinės dalies ilgis 50-100 mm, diametras 12 mm;</t>
  </si>
  <si>
    <t>8.5.4.</t>
  </si>
  <si>
    <t>8.5.5.</t>
  </si>
  <si>
    <t>8.6.</t>
  </si>
  <si>
    <t>Šepetėliai skirti įvairių tipų medicininių prietaisų valymui</t>
  </si>
  <si>
    <t>8.6.1.</t>
  </si>
  <si>
    <t xml:space="preserve">Daugkartinio naudojimo dvipusiai šepetėliai, skirti chirurginių instrumentų rankiniam valymu, ypač tvirtais sintetiniais šereliais, atsparūs sterilizacijai garais, sudėtyje neturi būti latekso. </t>
  </si>
  <si>
    <t>8.6.2.</t>
  </si>
  <si>
    <t xml:space="preserve"> „Dantų šepetėlio“ dizaino. </t>
  </si>
  <si>
    <t>8.6.3.</t>
  </si>
  <si>
    <t>Matmenys  15mm  x 30mm x 155mm ±5 mm, šerelių ilgis 12mm-15 mm.</t>
  </si>
  <si>
    <t>8.6.4.</t>
  </si>
  <si>
    <t>8.6.5.</t>
  </si>
  <si>
    <t>8.7.</t>
  </si>
  <si>
    <t>Šepetėliai skirti stambių (ortopedinių, trauminių, chirurginių) medicinos priemonių valymui</t>
  </si>
  <si>
    <t>8.7.1.</t>
  </si>
  <si>
    <t xml:space="preserve">Daugkartinio naudojimo. </t>
  </si>
  <si>
    <t>8.7.2.</t>
  </si>
  <si>
    <t xml:space="preserve">Nailoniniais šereliais, sudėtyje neturi būti latekso. </t>
  </si>
  <si>
    <t>8.7.3.</t>
  </si>
  <si>
    <t xml:space="preserve">Šerelių kietumas – vidutinis/minkštas. </t>
  </si>
  <si>
    <t>8.7.4.</t>
  </si>
  <si>
    <t xml:space="preserve">Šereliai tankūs, sugrupuoti eilėmis po 5-20 grupių eilėje. Šerelių ilgis 0,5cm-1 cm, nugarinė šepetėlio pusė(rankena) – lygi, patogi laikymui. </t>
  </si>
  <si>
    <t>8.7.5.</t>
  </si>
  <si>
    <t>Matmenys funkcinės dalies plotis 8 cm x 2cm x ilgis 18 cm ±2 cm.</t>
  </si>
  <si>
    <t>8.7.6.</t>
  </si>
  <si>
    <t>8.7.7.</t>
  </si>
  <si>
    <t>8.8.</t>
  </si>
  <si>
    <t>Šepetėliai endoskopų valymui</t>
  </si>
  <si>
    <t>8.8.1.</t>
  </si>
  <si>
    <t xml:space="preserve">Šepetėliai apvalūs, rankiniam endoskopinių kanalų valymui, nailoniniais šereliais, sudėtyje neturi būti latekso. </t>
  </si>
  <si>
    <t>8.8.2.</t>
  </si>
  <si>
    <t>Šepetėliai dvipusiai endoskopų kanalams valyti, bendras ilgis 210 cm-260cm, šepetėlio funkcinės dalies ilgis 50mm-60mm, tinkami 2mm-4,2 mm skersmens kanalams.</t>
  </si>
  <si>
    <t>8.8.3.</t>
  </si>
  <si>
    <t>8.8.4.</t>
  </si>
  <si>
    <t>8.9.</t>
  </si>
  <si>
    <t>8.9.1.</t>
  </si>
  <si>
    <t>8.9.2.</t>
  </si>
  <si>
    <t>Vienpusiai šepetėliai: ilgis 100mm-200 mm, funkcinės dalies ilgis 50mm-80 mm, diametras 6,0 mm.</t>
  </si>
  <si>
    <t>8.9.3.</t>
  </si>
  <si>
    <t>8.9.4.</t>
  </si>
  <si>
    <t>Dalies biudžetas su PVM: 5775 Eur</t>
  </si>
  <si>
    <t>9. DALIS</t>
  </si>
  <si>
    <t>DRUSKA GARO GENERATORIŲ VANDENIUI MINKŠTINTI</t>
  </si>
  <si>
    <t>9.</t>
  </si>
  <si>
    <t>Druska garo generatorių vandeniui minkštinti</t>
  </si>
  <si>
    <t>9.1.</t>
  </si>
  <si>
    <t>Medžiagos registracijos numeris pagal CAS: 7647-14-5</t>
  </si>
  <si>
    <t>kg</t>
  </si>
  <si>
    <t>9.1.1.</t>
  </si>
  <si>
    <t>Europos Sąjungos cheminių medžiagų registracijos numeris EINEC : 231-598-3</t>
  </si>
  <si>
    <t>9.1.2.</t>
  </si>
  <si>
    <t xml:space="preserve">Visiškai ištirpstančios PDV druskos tabletės(neiškrenta nuosėdos). </t>
  </si>
  <si>
    <t>9.1.3.</t>
  </si>
  <si>
    <t>Atitikimas EN973 reikalavimams regeneracinei druskai jonų mainų reakcijoms (PDV druskos tipas A)</t>
  </si>
  <si>
    <t>9.1.4.</t>
  </si>
  <si>
    <t>Natrio chloridas ne mažiau 99,93%;</t>
  </si>
  <si>
    <t>9.1.5.</t>
  </si>
  <si>
    <t>Kalcis + Magnis ne daugiau 0,004%;</t>
  </si>
  <si>
    <t>9.1.6.</t>
  </si>
  <si>
    <t>Sulfatai ne daugiau 0,04%;</t>
  </si>
  <si>
    <t>9.1.7.</t>
  </si>
  <si>
    <t>Drėgmė ne daugiau 0,02%;</t>
  </si>
  <si>
    <t>9.1.8.</t>
  </si>
  <si>
    <t>Arsenas ne daugiau 0,1mg/kg;</t>
  </si>
  <si>
    <t>9.1.9.</t>
  </si>
  <si>
    <t>Kadmis ne daugiau 0,1mg/kg;</t>
  </si>
  <si>
    <t>9.1.10.</t>
  </si>
  <si>
    <t>Chromas ne daugiau 0,1mg/kg;</t>
  </si>
  <si>
    <t>9.1.11.</t>
  </si>
  <si>
    <t>Gyvsidabris ne daugiau 0,02mg/kg;</t>
  </si>
  <si>
    <t>9.1.12.</t>
  </si>
  <si>
    <t>Nikelis ne daugiau 0,1mg/kg;</t>
  </si>
  <si>
    <t>9.1.13.</t>
  </si>
  <si>
    <t>Švinas ne daugiau 0,5mg/kg;</t>
  </si>
  <si>
    <t>9.1.14.</t>
  </si>
  <si>
    <t>Stibis ne daugiau 0,1mg/kg;</t>
  </si>
  <si>
    <t>9.1.15.</t>
  </si>
  <si>
    <t>Selenas ne daugiau 0,1mg/kg;</t>
  </si>
  <si>
    <t>9.1.16.</t>
  </si>
  <si>
    <t>Varis ne daugiau 0,1mg/kg;</t>
  </si>
  <si>
    <t>9.1.17.</t>
  </si>
  <si>
    <t>Geležis ne daugiau 1mg/kg;</t>
  </si>
  <si>
    <t>9.1.18.</t>
  </si>
  <si>
    <t>Manganas ne daugiau 0,1mg/kg.</t>
  </si>
  <si>
    <t>9.1.19.</t>
  </si>
  <si>
    <t>Skirta medicininių sterilizatoriaus generatorių vandeniui minkštinti ir hemodializės procedūroms naudojamo atbulinės osmozės būdu valomam vandeniui minkštinti.</t>
  </si>
  <si>
    <t>9.1.20.</t>
  </si>
  <si>
    <t>Granulės supresuotos iš ne didesnių kaip 5,0mm ±4% druskos kristalų.</t>
  </si>
  <si>
    <t>Dalies biudžetas su PVM: 29040 Eur</t>
  </si>
  <si>
    <t>10. DALIS</t>
  </si>
  <si>
    <t xml:space="preserve">100% ETILENO OKSIDO (EO) DUJŲ BALIONAS </t>
  </si>
  <si>
    <t>10.</t>
  </si>
  <si>
    <t xml:space="preserve">100% etileno oksido (EO) dujų balionas </t>
  </si>
  <si>
    <t>10.1.</t>
  </si>
  <si>
    <t>Steri Gas 4–100 tipo arba lygiavertis</t>
  </si>
  <si>
    <t>10.1.1.</t>
  </si>
  <si>
    <t>Vienkartinio naudojimo (vienam sterilizacijos ciklui)</t>
  </si>
  <si>
    <t>10.1.2.</t>
  </si>
  <si>
    <t>Tinkantis EO dujų “Steri – Vac“,5XL tipo sterilizatoriui</t>
  </si>
  <si>
    <t>10.1.3.</t>
  </si>
  <si>
    <t>Balionėlis pagamintas iš ne plonesnio nei 0,5 mm storio besiūlio aliuminio</t>
  </si>
  <si>
    <t>10.1.4.</t>
  </si>
  <si>
    <t xml:space="preserve">Balionėlis neturi vožtuvų, balionėlio dangtelis pagamintas iš ne plonesnio nei 0,25 mm storio alavu padengto plieno </t>
  </si>
  <si>
    <t>10.1.5.</t>
  </si>
  <si>
    <t>Išfasavimas po 1 balionėlį</t>
  </si>
  <si>
    <t>Dalies biudžetas su PVM: 13310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</si>
  <si>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</si>
  <si>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</si>
  <si>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</si>
  <si>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</si>
  <si>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</si>
  <si>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</si>
  <si>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</si>
  <si>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</si>
  <si>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</si>
  <si>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</si>
  <si>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</si>
  <si>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</si>
  <si>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</si>
  <si>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</si>
  <si>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</si>
  <si>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</si>
  <si>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</si>
  <si>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</si>
  <si>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</si>
  <si>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</si>
  <si>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</si>
  <si>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</si>
  <si>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19147 2026-06-03 16:26:47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</si>
</sst>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23" xfId="0" applyFont="1" applyFill="1" applyBorder="1" applyAlignment="1">
      <alignment horizontal="center"/>
    </xf>
    <xf numFmtId="0" fontId="2" fillId="4" borderId="23"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4"/>
  <sheetViews>
    <sheetView tabSelected="1" zoomScale="90" zoomScaleNormal="90" workbookViewId="0">
      <selection activeCell="D7" sqref="D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8" t="s">
        <v>7</v>
      </c>
      <c r="B12" s="39"/>
      <c r="C12" s="32"/>
      <c r="D12" s="33"/>
      <c r="E12" s="33"/>
      <c r="F12" s="34"/>
    </row>
    <row r="13" spans="1:6" ht="15.95" customHeight="1" x14ac:dyDescent="0.25">
      <c r="A13" s="43" t="s">
        <v>8</v>
      </c>
      <c r="B13" s="36"/>
      <c r="C13" s="32"/>
      <c r="D13" s="33"/>
      <c r="E13" s="33"/>
      <c r="F13" s="34"/>
    </row>
    <row r="14" spans="1:6" ht="15.95" customHeight="1" x14ac:dyDescent="0.25">
      <c r="A14" s="43" t="s">
        <v>9</v>
      </c>
      <c r="B14" s="36"/>
      <c r="C14" s="32"/>
      <c r="D14" s="33"/>
      <c r="E14" s="33"/>
      <c r="F14" s="34"/>
    </row>
    <row r="15" spans="1:6" ht="15.95" customHeight="1" x14ac:dyDescent="0.25">
      <c r="A15" s="38" t="s">
        <v>10</v>
      </c>
      <c r="B15" s="39"/>
      <c r="C15" s="32"/>
      <c r="D15" s="33"/>
      <c r="E15" s="33"/>
      <c r="F15" s="34"/>
    </row>
    <row r="16" spans="1:6" ht="63" customHeight="1" x14ac:dyDescent="0.25">
      <c r="A16" s="35" t="s">
        <v>11</v>
      </c>
      <c r="B16" s="36"/>
      <c r="C16" s="32"/>
      <c r="D16" s="33"/>
      <c r="E16" s="33"/>
      <c r="F16" s="34"/>
    </row>
    <row r="17" spans="1:7" ht="15.95" customHeight="1" x14ac:dyDescent="0.25">
      <c r="A17" s="38" t="s">
        <v>12</v>
      </c>
      <c r="B17" s="39"/>
      <c r="C17" s="32"/>
      <c r="D17" s="33"/>
      <c r="E17" s="33"/>
      <c r="F17" s="34"/>
    </row>
    <row r="18" spans="1:7" ht="15.95" customHeight="1" x14ac:dyDescent="0.25">
      <c r="A18" s="38" t="s">
        <v>13</v>
      </c>
      <c r="B18" s="39"/>
      <c r="C18" s="32"/>
      <c r="D18" s="33"/>
      <c r="E18" s="33"/>
      <c r="F18" s="34"/>
    </row>
    <row r="19" spans="1:7" ht="48" customHeight="1" x14ac:dyDescent="0.25">
      <c r="A19" s="38" t="s">
        <v>14</v>
      </c>
      <c r="B19" s="39"/>
      <c r="C19" s="32"/>
      <c r="D19" s="33"/>
      <c r="E19" s="33"/>
      <c r="F19" s="34"/>
    </row>
    <row r="20" spans="1:7" ht="54.95" customHeight="1" x14ac:dyDescent="0.25">
      <c r="A20" s="38" t="s">
        <v>15</v>
      </c>
      <c r="B20" s="39"/>
      <c r="C20" s="32"/>
      <c r="D20" s="33"/>
      <c r="E20" s="33"/>
      <c r="F20" s="34"/>
    </row>
    <row r="21" spans="1:7" ht="71.099999999999994" customHeight="1" x14ac:dyDescent="0.25">
      <c r="A21" s="40" t="s">
        <v>16</v>
      </c>
      <c r="B21" s="41"/>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7"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42" t="s">
        <v>22</v>
      </c>
      <c r="B28" s="31"/>
      <c r="C28" s="31"/>
      <c r="D28" s="31"/>
      <c r="E28" s="31"/>
      <c r="F28" s="31"/>
    </row>
    <row r="29" spans="1:7" x14ac:dyDescent="0.25">
      <c r="A29" s="31" t="s">
        <v>23</v>
      </c>
      <c r="B29" s="31"/>
      <c r="C29" s="31"/>
      <c r="D29" s="31"/>
      <c r="E29" s="31"/>
      <c r="F29" s="31"/>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s="10" customFormat="1" ht="105" x14ac:dyDescent="0.25">
      <c r="A35" s="25" t="s">
        <v>29</v>
      </c>
      <c r="B35" s="25" t="s">
        <v>30</v>
      </c>
      <c r="C35" s="25" t="s">
        <v>31</v>
      </c>
      <c r="D35" s="25" t="s">
        <v>32</v>
      </c>
      <c r="E35" s="25" t="s">
        <v>33</v>
      </c>
      <c r="F35" s="25" t="s">
        <v>34</v>
      </c>
      <c r="G35" s="25" t="s">
        <v>35</v>
      </c>
      <c r="H35" s="25" t="s">
        <v>36</v>
      </c>
    </row>
    <row r="36" spans="1:8" ht="30" x14ac:dyDescent="0.25">
      <c r="A36" s="16" t="s">
        <v>37</v>
      </c>
      <c r="B36" s="26" t="s">
        <v>38</v>
      </c>
      <c r="C36" s="17"/>
      <c r="D36" s="17"/>
      <c r="E36" s="17"/>
      <c r="F36" s="17"/>
      <c r="G36" s="17"/>
      <c r="H36" s="17"/>
    </row>
    <row r="37" spans="1:8" ht="30" x14ac:dyDescent="0.25">
      <c r="A37" s="17" t="s">
        <v>39</v>
      </c>
      <c r="B37" s="27" t="s">
        <v>38</v>
      </c>
      <c r="C37" s="28">
        <v>1500</v>
      </c>
      <c r="D37" s="28" t="s">
        <v>40</v>
      </c>
      <c r="E37" s="18"/>
      <c r="F37" s="17" t="str">
        <f>IF(ISBLANK(E37),"", PRODUCT(C37,E37))</f>
        <v/>
      </c>
      <c r="G37" s="19"/>
      <c r="H37" s="17"/>
    </row>
    <row r="38" spans="1:8" ht="30" x14ac:dyDescent="0.25">
      <c r="A38" s="17" t="s">
        <v>41</v>
      </c>
      <c r="B38" s="27" t="s">
        <v>42</v>
      </c>
      <c r="C38" s="17"/>
      <c r="D38" s="17"/>
      <c r="E38" s="17"/>
      <c r="F38" s="17"/>
      <c r="G38" s="17"/>
      <c r="H38" s="19"/>
    </row>
    <row r="39" spans="1:8" x14ac:dyDescent="0.25">
      <c r="A39" s="17" t="s">
        <v>43</v>
      </c>
      <c r="B39" s="27" t="s">
        <v>44</v>
      </c>
      <c r="C39" s="17"/>
      <c r="D39" s="17"/>
      <c r="E39" s="17"/>
      <c r="F39" s="17"/>
      <c r="G39" s="17"/>
      <c r="H39" s="19"/>
    </row>
    <row r="40" spans="1:8" x14ac:dyDescent="0.25">
      <c r="A40" s="17" t="s">
        <v>45</v>
      </c>
      <c r="B40" s="27" t="s">
        <v>46</v>
      </c>
      <c r="C40" s="17"/>
      <c r="D40" s="17"/>
      <c r="E40" s="17"/>
      <c r="F40" s="17"/>
      <c r="G40" s="17"/>
      <c r="H40" s="19"/>
    </row>
    <row r="41" spans="1:8" ht="30" x14ac:dyDescent="0.25">
      <c r="A41" s="17" t="s">
        <v>47</v>
      </c>
      <c r="B41" s="27" t="s">
        <v>48</v>
      </c>
      <c r="C41" s="17"/>
      <c r="D41" s="17"/>
      <c r="E41" s="17"/>
      <c r="F41" s="17"/>
      <c r="G41" s="17"/>
      <c r="H41" s="19"/>
    </row>
    <row r="42" spans="1:8" ht="30" x14ac:dyDescent="0.25">
      <c r="A42" s="17" t="s">
        <v>49</v>
      </c>
      <c r="B42" s="27" t="s">
        <v>50</v>
      </c>
      <c r="C42" s="17"/>
      <c r="D42" s="17"/>
      <c r="E42" s="17"/>
      <c r="F42" s="17"/>
      <c r="G42" s="17"/>
      <c r="H42" s="19"/>
    </row>
    <row r="43" spans="1:8" ht="45" x14ac:dyDescent="0.25">
      <c r="A43" s="17" t="s">
        <v>51</v>
      </c>
      <c r="B43" s="27" t="s">
        <v>52</v>
      </c>
      <c r="C43" s="17"/>
      <c r="D43" s="17"/>
      <c r="E43" s="17"/>
      <c r="F43" s="17"/>
      <c r="G43" s="17"/>
      <c r="H43" s="19"/>
    </row>
    <row r="44" spans="1:8" ht="60" x14ac:dyDescent="0.25">
      <c r="A44" s="17" t="s">
        <v>53</v>
      </c>
      <c r="B44" s="27" t="s">
        <v>54</v>
      </c>
      <c r="C44" s="17"/>
      <c r="D44" s="17"/>
      <c r="E44" s="17"/>
      <c r="F44" s="17"/>
      <c r="G44" s="17"/>
      <c r="H44" s="19"/>
    </row>
    <row r="45" spans="1:8" ht="45" x14ac:dyDescent="0.25">
      <c r="A45" s="17" t="s">
        <v>55</v>
      </c>
      <c r="B45" s="27" t="s">
        <v>56</v>
      </c>
      <c r="C45" s="17"/>
      <c r="D45" s="17"/>
      <c r="E45" s="17"/>
      <c r="F45" s="17"/>
      <c r="G45" s="17"/>
      <c r="H45" s="19"/>
    </row>
    <row r="46" spans="1:8" ht="30" x14ac:dyDescent="0.25">
      <c r="A46" s="17" t="s">
        <v>57</v>
      </c>
      <c r="B46" s="27" t="s">
        <v>58</v>
      </c>
      <c r="C46" s="17"/>
      <c r="D46" s="17"/>
      <c r="E46" s="17"/>
      <c r="F46" s="17"/>
      <c r="G46" s="17"/>
      <c r="H46" s="19"/>
    </row>
    <row r="47" spans="1:8" ht="60" x14ac:dyDescent="0.25">
      <c r="A47" s="17" t="s">
        <v>59</v>
      </c>
      <c r="B47" s="27" t="s">
        <v>60</v>
      </c>
      <c r="C47" s="17"/>
      <c r="D47" s="17"/>
      <c r="E47" s="17"/>
      <c r="F47" s="17"/>
      <c r="G47" s="17"/>
      <c r="H47" s="19"/>
    </row>
    <row r="48" spans="1:8" x14ac:dyDescent="0.25">
      <c r="E48" s="16" t="s">
        <v>61</v>
      </c>
      <c r="F48" s="16" t="str">
        <f>IF((COUNT(C37:C47)&lt;&gt;COUNT(F37:F47)),"", ROUND(SUM(F37:F47),2))</f>
        <v/>
      </c>
      <c r="G48" s="14" t="str">
        <f>IF((COUNT(C37:C47)&lt;&gt;COUNT(F37:F47)),"Neužpildytos visų objektų kainos", "")</f>
        <v>Neužpildytos visų objektų kainos</v>
      </c>
    </row>
    <row r="49" spans="1:8" x14ac:dyDescent="0.25">
      <c r="C49" s="16" t="s">
        <v>62</v>
      </c>
      <c r="D49" s="19"/>
      <c r="E49" s="16" t="s">
        <v>63</v>
      </c>
      <c r="F49" s="16" t="str">
        <f>IF(OR(F48="",D49=""),"", ROUND(PRODUCT(D49,F48)/100,2))</f>
        <v/>
      </c>
      <c r="G49" s="14" t="str">
        <f>IF(D49="", "Nurodykite taikomą PVM dydį", "")</f>
        <v>Nurodykite taikomą PVM dydį</v>
      </c>
    </row>
    <row r="50" spans="1:8" x14ac:dyDescent="0.25">
      <c r="E50" s="16" t="s">
        <v>64</v>
      </c>
      <c r="F50" s="16">
        <f>IF(ISBLANK(F49), "", ROUND(SUM(F48:F49),2))</f>
        <v>0</v>
      </c>
      <c r="G50" s="14" t="s">
        <v>65</v>
      </c>
    </row>
    <row r="54" spans="1:8" x14ac:dyDescent="0.25">
      <c r="A54" s="12" t="s">
        <v>66</v>
      </c>
      <c r="B54" s="12" t="s">
        <v>67</v>
      </c>
    </row>
    <row r="56" spans="1:8" x14ac:dyDescent="0.25">
      <c r="A56" s="12" t="s">
        <v>28</v>
      </c>
    </row>
    <row r="57" spans="1:8" s="10" customFormat="1" ht="105" x14ac:dyDescent="0.25">
      <c r="A57" s="25" t="s">
        <v>29</v>
      </c>
      <c r="B57" s="25" t="s">
        <v>30</v>
      </c>
      <c r="C57" s="25" t="s">
        <v>31</v>
      </c>
      <c r="D57" s="25" t="s">
        <v>32</v>
      </c>
      <c r="E57" s="25" t="s">
        <v>33</v>
      </c>
      <c r="F57" s="25" t="s">
        <v>34</v>
      </c>
      <c r="G57" s="25" t="s">
        <v>35</v>
      </c>
      <c r="H57" s="25" t="s">
        <v>36</v>
      </c>
    </row>
    <row r="58" spans="1:8" x14ac:dyDescent="0.25">
      <c r="A58" s="16" t="s">
        <v>68</v>
      </c>
      <c r="B58" s="16" t="s">
        <v>69</v>
      </c>
      <c r="C58" s="17"/>
      <c r="D58" s="17"/>
      <c r="E58" s="17"/>
      <c r="F58" s="17"/>
      <c r="G58" s="17"/>
      <c r="H58" s="17"/>
    </row>
    <row r="59" spans="1:8" x14ac:dyDescent="0.25">
      <c r="A59" s="17" t="s">
        <v>70</v>
      </c>
      <c r="B59" s="27" t="s">
        <v>71</v>
      </c>
      <c r="C59" s="28">
        <v>140</v>
      </c>
      <c r="D59" s="28" t="s">
        <v>72</v>
      </c>
      <c r="E59" s="18"/>
      <c r="F59" s="17" t="str">
        <f>IF(ISBLANK(E59),"", PRODUCT(C59,E59))</f>
        <v/>
      </c>
      <c r="G59" s="19"/>
      <c r="H59" s="17"/>
    </row>
    <row r="60" spans="1:8" ht="30" x14ac:dyDescent="0.25">
      <c r="A60" s="17" t="s">
        <v>73</v>
      </c>
      <c r="B60" s="27" t="s">
        <v>74</v>
      </c>
      <c r="C60" s="28"/>
      <c r="D60" s="28"/>
      <c r="E60" s="17"/>
      <c r="F60" s="17"/>
      <c r="G60" s="17"/>
      <c r="H60" s="19"/>
    </row>
    <row r="61" spans="1:8" ht="30" x14ac:dyDescent="0.25">
      <c r="A61" s="17" t="s">
        <v>75</v>
      </c>
      <c r="B61" s="27" t="s">
        <v>76</v>
      </c>
      <c r="C61" s="28"/>
      <c r="D61" s="28"/>
      <c r="E61" s="17"/>
      <c r="F61" s="17"/>
      <c r="G61" s="17"/>
      <c r="H61" s="19"/>
    </row>
    <row r="62" spans="1:8" ht="45" x14ac:dyDescent="0.25">
      <c r="A62" s="17" t="s">
        <v>77</v>
      </c>
      <c r="B62" s="27" t="s">
        <v>78</v>
      </c>
      <c r="C62" s="28"/>
      <c r="D62" s="28"/>
      <c r="E62" s="17"/>
      <c r="F62" s="17"/>
      <c r="G62" s="17"/>
      <c r="H62" s="19"/>
    </row>
    <row r="63" spans="1:8" ht="30" x14ac:dyDescent="0.25">
      <c r="A63" s="17" t="s">
        <v>79</v>
      </c>
      <c r="B63" s="27" t="s">
        <v>80</v>
      </c>
      <c r="C63" s="28"/>
      <c r="D63" s="28"/>
      <c r="E63" s="17"/>
      <c r="F63" s="17"/>
      <c r="G63" s="17"/>
      <c r="H63" s="19"/>
    </row>
    <row r="64" spans="1:8" x14ac:dyDescent="0.25">
      <c r="A64" s="17" t="s">
        <v>81</v>
      </c>
      <c r="B64" s="27" t="s">
        <v>82</v>
      </c>
      <c r="C64" s="28"/>
      <c r="D64" s="28"/>
      <c r="E64" s="17"/>
      <c r="F64" s="17"/>
      <c r="G64" s="17"/>
      <c r="H64" s="19"/>
    </row>
    <row r="65" spans="1:8" x14ac:dyDescent="0.25">
      <c r="A65" s="17" t="s">
        <v>83</v>
      </c>
      <c r="B65" s="27" t="s">
        <v>84</v>
      </c>
      <c r="C65" s="28"/>
      <c r="D65" s="28"/>
      <c r="E65" s="17"/>
      <c r="F65" s="17"/>
      <c r="G65" s="17"/>
      <c r="H65" s="19"/>
    </row>
    <row r="66" spans="1:8" ht="60" x14ac:dyDescent="0.25">
      <c r="A66" s="17" t="s">
        <v>85</v>
      </c>
      <c r="B66" s="27" t="s">
        <v>86</v>
      </c>
      <c r="C66" s="28"/>
      <c r="D66" s="28"/>
      <c r="E66" s="17"/>
      <c r="F66" s="17"/>
      <c r="G66" s="17"/>
      <c r="H66" s="19"/>
    </row>
    <row r="67" spans="1:8" ht="30" x14ac:dyDescent="0.25">
      <c r="A67" s="17" t="s">
        <v>87</v>
      </c>
      <c r="B67" s="27" t="s">
        <v>88</v>
      </c>
      <c r="C67" s="28"/>
      <c r="D67" s="28"/>
      <c r="E67" s="17"/>
      <c r="F67" s="17"/>
      <c r="G67" s="17"/>
      <c r="H67" s="19"/>
    </row>
    <row r="68" spans="1:8" x14ac:dyDescent="0.25">
      <c r="A68" s="17" t="s">
        <v>89</v>
      </c>
      <c r="B68" s="27" t="s">
        <v>90</v>
      </c>
      <c r="C68" s="28"/>
      <c r="D68" s="28"/>
      <c r="E68" s="17"/>
      <c r="F68" s="17"/>
      <c r="G68" s="17"/>
      <c r="H68" s="19"/>
    </row>
    <row r="69" spans="1:8" ht="30" x14ac:dyDescent="0.25">
      <c r="A69" s="17" t="s">
        <v>91</v>
      </c>
      <c r="B69" s="27" t="s">
        <v>92</v>
      </c>
      <c r="C69" s="28"/>
      <c r="D69" s="28"/>
      <c r="E69" s="17"/>
      <c r="F69" s="17"/>
      <c r="G69" s="17"/>
      <c r="H69" s="19"/>
    </row>
    <row r="70" spans="1:8" x14ac:dyDescent="0.25">
      <c r="A70" s="17" t="s">
        <v>93</v>
      </c>
      <c r="B70" s="27" t="s">
        <v>94</v>
      </c>
      <c r="C70" s="28"/>
      <c r="D70" s="28"/>
      <c r="E70" s="17"/>
      <c r="F70" s="17"/>
      <c r="G70" s="17"/>
      <c r="H70" s="19"/>
    </row>
    <row r="71" spans="1:8" x14ac:dyDescent="0.25">
      <c r="A71" s="17" t="s">
        <v>95</v>
      </c>
      <c r="B71" s="27" t="s">
        <v>96</v>
      </c>
      <c r="C71" s="28">
        <v>200</v>
      </c>
      <c r="D71" s="28" t="s">
        <v>72</v>
      </c>
      <c r="E71" s="18"/>
      <c r="F71" s="17" t="str">
        <f>IF(ISBLANK(E71),"", PRODUCT(C71,E71))</f>
        <v/>
      </c>
      <c r="G71" s="19"/>
      <c r="H71" s="17"/>
    </row>
    <row r="72" spans="1:8" ht="30" x14ac:dyDescent="0.25">
      <c r="A72" s="17" t="s">
        <v>97</v>
      </c>
      <c r="B72" s="27" t="s">
        <v>74</v>
      </c>
      <c r="C72" s="17"/>
      <c r="D72" s="17"/>
      <c r="E72" s="17"/>
      <c r="F72" s="17"/>
      <c r="G72" s="17"/>
      <c r="H72" s="19"/>
    </row>
    <row r="73" spans="1:8" ht="30" x14ac:dyDescent="0.25">
      <c r="A73" s="17" t="s">
        <v>98</v>
      </c>
      <c r="B73" s="27" t="s">
        <v>76</v>
      </c>
      <c r="C73" s="17"/>
      <c r="D73" s="17"/>
      <c r="E73" s="17"/>
      <c r="F73" s="17"/>
      <c r="G73" s="17"/>
      <c r="H73" s="19"/>
    </row>
    <row r="74" spans="1:8" ht="45" x14ac:dyDescent="0.25">
      <c r="A74" s="17" t="s">
        <v>99</v>
      </c>
      <c r="B74" s="27" t="s">
        <v>78</v>
      </c>
      <c r="C74" s="17"/>
      <c r="D74" s="17"/>
      <c r="E74" s="17"/>
      <c r="F74" s="17"/>
      <c r="G74" s="17"/>
      <c r="H74" s="19"/>
    </row>
    <row r="75" spans="1:8" ht="30" x14ac:dyDescent="0.25">
      <c r="A75" s="17" t="s">
        <v>100</v>
      </c>
      <c r="B75" s="27" t="s">
        <v>80</v>
      </c>
      <c r="C75" s="17"/>
      <c r="D75" s="17"/>
      <c r="E75" s="17"/>
      <c r="F75" s="17"/>
      <c r="G75" s="17"/>
      <c r="H75" s="19"/>
    </row>
    <row r="76" spans="1:8" x14ac:dyDescent="0.25">
      <c r="A76" s="17" t="s">
        <v>101</v>
      </c>
      <c r="B76" s="27" t="s">
        <v>82</v>
      </c>
      <c r="C76" s="17"/>
      <c r="D76" s="17"/>
      <c r="E76" s="17"/>
      <c r="F76" s="17"/>
      <c r="G76" s="17"/>
      <c r="H76" s="19"/>
    </row>
    <row r="77" spans="1:8" x14ac:dyDescent="0.25">
      <c r="A77" s="17" t="s">
        <v>102</v>
      </c>
      <c r="B77" s="27" t="s">
        <v>84</v>
      </c>
      <c r="C77" s="17"/>
      <c r="D77" s="17"/>
      <c r="E77" s="17"/>
      <c r="F77" s="17"/>
      <c r="G77" s="17"/>
      <c r="H77" s="19"/>
    </row>
    <row r="78" spans="1:8" ht="60" x14ac:dyDescent="0.25">
      <c r="A78" s="17" t="s">
        <v>103</v>
      </c>
      <c r="B78" s="27" t="s">
        <v>86</v>
      </c>
      <c r="C78" s="17"/>
      <c r="D78" s="17"/>
      <c r="E78" s="17"/>
      <c r="F78" s="17"/>
      <c r="G78" s="17"/>
      <c r="H78" s="19"/>
    </row>
    <row r="79" spans="1:8" ht="30" x14ac:dyDescent="0.25">
      <c r="A79" s="17" t="s">
        <v>104</v>
      </c>
      <c r="B79" s="27" t="s">
        <v>88</v>
      </c>
      <c r="C79" s="17"/>
      <c r="D79" s="17"/>
      <c r="E79" s="17"/>
      <c r="F79" s="17"/>
      <c r="G79" s="17"/>
      <c r="H79" s="19"/>
    </row>
    <row r="80" spans="1:8" x14ac:dyDescent="0.25">
      <c r="A80" s="17" t="s">
        <v>105</v>
      </c>
      <c r="B80" s="27" t="s">
        <v>90</v>
      </c>
      <c r="C80" s="17"/>
      <c r="D80" s="17"/>
      <c r="E80" s="17"/>
      <c r="F80" s="17"/>
      <c r="G80" s="17"/>
      <c r="H80" s="19"/>
    </row>
    <row r="81" spans="1:8" ht="30" x14ac:dyDescent="0.25">
      <c r="A81" s="17" t="s">
        <v>106</v>
      </c>
      <c r="B81" s="27" t="s">
        <v>92</v>
      </c>
      <c r="C81" s="17"/>
      <c r="D81" s="17"/>
      <c r="E81" s="17"/>
      <c r="F81" s="17"/>
      <c r="G81" s="17"/>
      <c r="H81" s="19"/>
    </row>
    <row r="82" spans="1:8" x14ac:dyDescent="0.25">
      <c r="A82" s="17" t="s">
        <v>107</v>
      </c>
      <c r="B82" s="27" t="s">
        <v>94</v>
      </c>
      <c r="C82" s="17"/>
      <c r="D82" s="17"/>
      <c r="E82" s="17"/>
      <c r="F82" s="17"/>
      <c r="G82" s="17"/>
      <c r="H82" s="19"/>
    </row>
    <row r="83" spans="1:8" x14ac:dyDescent="0.25">
      <c r="A83" s="17" t="s">
        <v>108</v>
      </c>
      <c r="B83" s="27" t="s">
        <v>109</v>
      </c>
      <c r="C83" s="28">
        <v>60</v>
      </c>
      <c r="D83" s="28" t="s">
        <v>72</v>
      </c>
      <c r="E83" s="18"/>
      <c r="F83" s="17" t="str">
        <f>IF(ISBLANK(E83),"", PRODUCT(C83,E83))</f>
        <v/>
      </c>
      <c r="G83" s="19"/>
      <c r="H83" s="17"/>
    </row>
    <row r="84" spans="1:8" ht="30" x14ac:dyDescent="0.25">
      <c r="A84" s="17" t="s">
        <v>110</v>
      </c>
      <c r="B84" s="27" t="s">
        <v>74</v>
      </c>
      <c r="C84" s="17"/>
      <c r="D84" s="17"/>
      <c r="E84" s="17"/>
      <c r="F84" s="17"/>
      <c r="G84" s="17"/>
      <c r="H84" s="19"/>
    </row>
    <row r="85" spans="1:8" ht="30" x14ac:dyDescent="0.25">
      <c r="A85" s="17" t="s">
        <v>111</v>
      </c>
      <c r="B85" s="27" t="s">
        <v>76</v>
      </c>
      <c r="C85" s="17"/>
      <c r="D85" s="17"/>
      <c r="E85" s="17"/>
      <c r="F85" s="17"/>
      <c r="G85" s="17"/>
      <c r="H85" s="19"/>
    </row>
    <row r="86" spans="1:8" ht="45" x14ac:dyDescent="0.25">
      <c r="A86" s="17" t="s">
        <v>112</v>
      </c>
      <c r="B86" s="27" t="s">
        <v>78</v>
      </c>
      <c r="C86" s="17"/>
      <c r="D86" s="17"/>
      <c r="E86" s="17"/>
      <c r="F86" s="17"/>
      <c r="G86" s="17"/>
      <c r="H86" s="19"/>
    </row>
    <row r="87" spans="1:8" ht="30" x14ac:dyDescent="0.25">
      <c r="A87" s="17" t="s">
        <v>113</v>
      </c>
      <c r="B87" s="27" t="s">
        <v>80</v>
      </c>
      <c r="C87" s="17"/>
      <c r="D87" s="17"/>
      <c r="E87" s="17"/>
      <c r="F87" s="17"/>
      <c r="G87" s="17"/>
      <c r="H87" s="19"/>
    </row>
    <row r="88" spans="1:8" x14ac:dyDescent="0.25">
      <c r="A88" s="17" t="s">
        <v>114</v>
      </c>
      <c r="B88" s="27" t="s">
        <v>82</v>
      </c>
      <c r="C88" s="17"/>
      <c r="D88" s="17"/>
      <c r="E88" s="17"/>
      <c r="F88" s="17"/>
      <c r="G88" s="17"/>
      <c r="H88" s="19"/>
    </row>
    <row r="89" spans="1:8" x14ac:dyDescent="0.25">
      <c r="A89" s="17" t="s">
        <v>115</v>
      </c>
      <c r="B89" s="27" t="s">
        <v>84</v>
      </c>
      <c r="C89" s="17"/>
      <c r="D89" s="17"/>
      <c r="E89" s="17"/>
      <c r="F89" s="17"/>
      <c r="G89" s="17"/>
      <c r="H89" s="19"/>
    </row>
    <row r="90" spans="1:8" ht="60" x14ac:dyDescent="0.25">
      <c r="A90" s="17" t="s">
        <v>116</v>
      </c>
      <c r="B90" s="27" t="s">
        <v>86</v>
      </c>
      <c r="C90" s="17"/>
      <c r="D90" s="17"/>
      <c r="E90" s="17"/>
      <c r="F90" s="17"/>
      <c r="G90" s="17"/>
      <c r="H90" s="19"/>
    </row>
    <row r="91" spans="1:8" ht="30" x14ac:dyDescent="0.25">
      <c r="A91" s="17" t="s">
        <v>117</v>
      </c>
      <c r="B91" s="27" t="s">
        <v>88</v>
      </c>
      <c r="C91" s="17"/>
      <c r="D91" s="17"/>
      <c r="E91" s="17"/>
      <c r="F91" s="17"/>
      <c r="G91" s="17"/>
      <c r="H91" s="19"/>
    </row>
    <row r="92" spans="1:8" x14ac:dyDescent="0.25">
      <c r="A92" s="17" t="s">
        <v>118</v>
      </c>
      <c r="B92" s="27" t="s">
        <v>90</v>
      </c>
      <c r="C92" s="17"/>
      <c r="D92" s="17"/>
      <c r="E92" s="17"/>
      <c r="F92" s="17"/>
      <c r="G92" s="17"/>
      <c r="H92" s="19"/>
    </row>
    <row r="93" spans="1:8" ht="30" x14ac:dyDescent="0.25">
      <c r="A93" s="17" t="s">
        <v>119</v>
      </c>
      <c r="B93" s="27" t="s">
        <v>92</v>
      </c>
      <c r="C93" s="17"/>
      <c r="D93" s="17"/>
      <c r="E93" s="17"/>
      <c r="F93" s="17"/>
      <c r="G93" s="17"/>
      <c r="H93" s="19"/>
    </row>
    <row r="94" spans="1:8" x14ac:dyDescent="0.25">
      <c r="A94" s="17" t="s">
        <v>120</v>
      </c>
      <c r="B94" s="27" t="s">
        <v>94</v>
      </c>
      <c r="C94" s="17"/>
      <c r="D94" s="17"/>
      <c r="E94" s="17"/>
      <c r="F94" s="17"/>
      <c r="G94" s="17"/>
      <c r="H94" s="19"/>
    </row>
    <row r="95" spans="1:8" x14ac:dyDescent="0.25">
      <c r="A95" s="17" t="s">
        <v>121</v>
      </c>
      <c r="B95" s="27" t="s">
        <v>122</v>
      </c>
      <c r="C95" s="28">
        <v>250</v>
      </c>
      <c r="D95" s="28" t="s">
        <v>72</v>
      </c>
      <c r="E95" s="18"/>
      <c r="F95" s="17" t="str">
        <f>IF(ISBLANK(E95),"", PRODUCT(C95,E95))</f>
        <v/>
      </c>
      <c r="G95" s="19"/>
      <c r="H95" s="17"/>
    </row>
    <row r="96" spans="1:8" ht="30" x14ac:dyDescent="0.25">
      <c r="A96" s="17" t="s">
        <v>123</v>
      </c>
      <c r="B96" s="27" t="s">
        <v>74</v>
      </c>
      <c r="C96" s="28"/>
      <c r="D96" s="28"/>
      <c r="E96" s="17"/>
      <c r="F96" s="17"/>
      <c r="G96" s="17"/>
      <c r="H96" s="19"/>
    </row>
    <row r="97" spans="1:8" ht="30" x14ac:dyDescent="0.25">
      <c r="A97" s="17" t="s">
        <v>124</v>
      </c>
      <c r="B97" s="27" t="s">
        <v>76</v>
      </c>
      <c r="C97" s="28"/>
      <c r="D97" s="28"/>
      <c r="E97" s="17"/>
      <c r="F97" s="17"/>
      <c r="G97" s="17"/>
      <c r="H97" s="19"/>
    </row>
    <row r="98" spans="1:8" ht="45" x14ac:dyDescent="0.25">
      <c r="A98" s="17" t="s">
        <v>125</v>
      </c>
      <c r="B98" s="27" t="s">
        <v>78</v>
      </c>
      <c r="C98" s="28"/>
      <c r="D98" s="28"/>
      <c r="E98" s="17"/>
      <c r="F98" s="17"/>
      <c r="G98" s="17"/>
      <c r="H98" s="19"/>
    </row>
    <row r="99" spans="1:8" ht="30" x14ac:dyDescent="0.25">
      <c r="A99" s="17" t="s">
        <v>126</v>
      </c>
      <c r="B99" s="27" t="s">
        <v>80</v>
      </c>
      <c r="C99" s="28"/>
      <c r="D99" s="28"/>
      <c r="E99" s="17"/>
      <c r="F99" s="17"/>
      <c r="G99" s="17"/>
      <c r="H99" s="19"/>
    </row>
    <row r="100" spans="1:8" x14ac:dyDescent="0.25">
      <c r="A100" s="17" t="s">
        <v>127</v>
      </c>
      <c r="B100" s="27" t="s">
        <v>82</v>
      </c>
      <c r="C100" s="28"/>
      <c r="D100" s="28"/>
      <c r="E100" s="17"/>
      <c r="F100" s="17"/>
      <c r="G100" s="17"/>
      <c r="H100" s="19"/>
    </row>
    <row r="101" spans="1:8" x14ac:dyDescent="0.25">
      <c r="A101" s="17" t="s">
        <v>128</v>
      </c>
      <c r="B101" s="27" t="s">
        <v>84</v>
      </c>
      <c r="C101" s="28"/>
      <c r="D101" s="28"/>
      <c r="E101" s="17"/>
      <c r="F101" s="17"/>
      <c r="G101" s="17"/>
      <c r="H101" s="19"/>
    </row>
    <row r="102" spans="1:8" ht="60" x14ac:dyDescent="0.25">
      <c r="A102" s="17" t="s">
        <v>129</v>
      </c>
      <c r="B102" s="27" t="s">
        <v>86</v>
      </c>
      <c r="C102" s="28"/>
      <c r="D102" s="28"/>
      <c r="E102" s="17"/>
      <c r="F102" s="17"/>
      <c r="G102" s="17"/>
      <c r="H102" s="19"/>
    </row>
    <row r="103" spans="1:8" ht="30" x14ac:dyDescent="0.25">
      <c r="A103" s="17" t="s">
        <v>130</v>
      </c>
      <c r="B103" s="27" t="s">
        <v>88</v>
      </c>
      <c r="C103" s="28"/>
      <c r="D103" s="28"/>
      <c r="E103" s="17"/>
      <c r="F103" s="17"/>
      <c r="G103" s="17"/>
      <c r="H103" s="19"/>
    </row>
    <row r="104" spans="1:8" x14ac:dyDescent="0.25">
      <c r="A104" s="17" t="s">
        <v>131</v>
      </c>
      <c r="B104" s="27" t="s">
        <v>90</v>
      </c>
      <c r="C104" s="28"/>
      <c r="D104" s="28"/>
      <c r="E104" s="17"/>
      <c r="F104" s="17"/>
      <c r="G104" s="17"/>
      <c r="H104" s="19"/>
    </row>
    <row r="105" spans="1:8" ht="30" x14ac:dyDescent="0.25">
      <c r="A105" s="17" t="s">
        <v>132</v>
      </c>
      <c r="B105" s="27" t="s">
        <v>92</v>
      </c>
      <c r="C105" s="28"/>
      <c r="D105" s="28"/>
      <c r="E105" s="17"/>
      <c r="F105" s="17"/>
      <c r="G105" s="17"/>
      <c r="H105" s="19"/>
    </row>
    <row r="106" spans="1:8" x14ac:dyDescent="0.25">
      <c r="A106" s="17" t="s">
        <v>133</v>
      </c>
      <c r="B106" s="27" t="s">
        <v>94</v>
      </c>
      <c r="C106" s="28"/>
      <c r="D106" s="28"/>
      <c r="E106" s="17"/>
      <c r="F106" s="17"/>
      <c r="G106" s="17"/>
      <c r="H106" s="19"/>
    </row>
    <row r="107" spans="1:8" x14ac:dyDescent="0.25">
      <c r="A107" s="17" t="s">
        <v>134</v>
      </c>
      <c r="B107" s="27" t="s">
        <v>135</v>
      </c>
      <c r="C107" s="28">
        <v>150</v>
      </c>
      <c r="D107" s="28" t="s">
        <v>72</v>
      </c>
      <c r="E107" s="18"/>
      <c r="F107" s="17" t="str">
        <f>IF(ISBLANK(E107),"", PRODUCT(C107,E107))</f>
        <v/>
      </c>
      <c r="G107" s="19"/>
      <c r="H107" s="17"/>
    </row>
    <row r="108" spans="1:8" ht="30" x14ac:dyDescent="0.25">
      <c r="A108" s="17" t="s">
        <v>136</v>
      </c>
      <c r="B108" s="27" t="s">
        <v>74</v>
      </c>
      <c r="C108" s="28"/>
      <c r="D108" s="28"/>
      <c r="E108" s="17"/>
      <c r="F108" s="17"/>
      <c r="G108" s="17"/>
      <c r="H108" s="19"/>
    </row>
    <row r="109" spans="1:8" ht="30" x14ac:dyDescent="0.25">
      <c r="A109" s="17" t="s">
        <v>137</v>
      </c>
      <c r="B109" s="27" t="s">
        <v>76</v>
      </c>
      <c r="C109" s="17"/>
      <c r="D109" s="17"/>
      <c r="E109" s="17"/>
      <c r="F109" s="17"/>
      <c r="G109" s="17"/>
      <c r="H109" s="19"/>
    </row>
    <row r="110" spans="1:8" ht="45" x14ac:dyDescent="0.25">
      <c r="A110" s="17" t="s">
        <v>138</v>
      </c>
      <c r="B110" s="27" t="s">
        <v>78</v>
      </c>
      <c r="C110" s="17"/>
      <c r="D110" s="17"/>
      <c r="E110" s="17"/>
      <c r="F110" s="17"/>
      <c r="G110" s="17"/>
      <c r="H110" s="19"/>
    </row>
    <row r="111" spans="1:8" ht="30" x14ac:dyDescent="0.25">
      <c r="A111" s="17" t="s">
        <v>139</v>
      </c>
      <c r="B111" s="27" t="s">
        <v>80</v>
      </c>
      <c r="C111" s="17"/>
      <c r="D111" s="17"/>
      <c r="E111" s="17"/>
      <c r="F111" s="17"/>
      <c r="G111" s="17"/>
      <c r="H111" s="19"/>
    </row>
    <row r="112" spans="1:8" x14ac:dyDescent="0.25">
      <c r="A112" s="17" t="s">
        <v>140</v>
      </c>
      <c r="B112" s="27" t="s">
        <v>82</v>
      </c>
      <c r="C112" s="17"/>
      <c r="D112" s="17"/>
      <c r="E112" s="17"/>
      <c r="F112" s="17"/>
      <c r="G112" s="17"/>
      <c r="H112" s="19"/>
    </row>
    <row r="113" spans="1:8" x14ac:dyDescent="0.25">
      <c r="A113" s="17" t="s">
        <v>141</v>
      </c>
      <c r="B113" s="27" t="s">
        <v>84</v>
      </c>
      <c r="C113" s="17"/>
      <c r="D113" s="17"/>
      <c r="E113" s="17"/>
      <c r="F113" s="17"/>
      <c r="G113" s="17"/>
      <c r="H113" s="19"/>
    </row>
    <row r="114" spans="1:8" ht="60" x14ac:dyDescent="0.25">
      <c r="A114" s="17" t="s">
        <v>142</v>
      </c>
      <c r="B114" s="27" t="s">
        <v>86</v>
      </c>
      <c r="C114" s="17"/>
      <c r="D114" s="17"/>
      <c r="E114" s="17"/>
      <c r="F114" s="17"/>
      <c r="G114" s="17"/>
      <c r="H114" s="19"/>
    </row>
    <row r="115" spans="1:8" ht="30" x14ac:dyDescent="0.25">
      <c r="A115" s="17" t="s">
        <v>143</v>
      </c>
      <c r="B115" s="27" t="s">
        <v>88</v>
      </c>
      <c r="C115" s="17"/>
      <c r="D115" s="17"/>
      <c r="E115" s="17"/>
      <c r="F115" s="17"/>
      <c r="G115" s="17"/>
      <c r="H115" s="19"/>
    </row>
    <row r="116" spans="1:8" x14ac:dyDescent="0.25">
      <c r="A116" s="17" t="s">
        <v>144</v>
      </c>
      <c r="B116" s="27" t="s">
        <v>90</v>
      </c>
      <c r="C116" s="17"/>
      <c r="D116" s="17"/>
      <c r="E116" s="17"/>
      <c r="F116" s="17"/>
      <c r="G116" s="17"/>
      <c r="H116" s="19"/>
    </row>
    <row r="117" spans="1:8" ht="30" x14ac:dyDescent="0.25">
      <c r="A117" s="17" t="s">
        <v>145</v>
      </c>
      <c r="B117" s="27" t="s">
        <v>92</v>
      </c>
      <c r="C117" s="17"/>
      <c r="D117" s="17"/>
      <c r="E117" s="17"/>
      <c r="F117" s="17"/>
      <c r="G117" s="17"/>
      <c r="H117" s="19"/>
    </row>
    <row r="118" spans="1:8" x14ac:dyDescent="0.25">
      <c r="A118" s="17" t="s">
        <v>146</v>
      </c>
      <c r="B118" s="27" t="s">
        <v>94</v>
      </c>
      <c r="C118" s="28"/>
      <c r="D118" s="28"/>
      <c r="E118" s="17"/>
      <c r="F118" s="17"/>
      <c r="G118" s="17"/>
      <c r="H118" s="19"/>
    </row>
    <row r="119" spans="1:8" x14ac:dyDescent="0.25">
      <c r="A119" s="17" t="s">
        <v>147</v>
      </c>
      <c r="B119" s="27" t="s">
        <v>148</v>
      </c>
      <c r="C119" s="28">
        <v>180</v>
      </c>
      <c r="D119" s="28" t="s">
        <v>72</v>
      </c>
      <c r="E119" s="18"/>
      <c r="F119" s="17" t="str">
        <f>IF(ISBLANK(E119),"", PRODUCT(C119,E119))</f>
        <v/>
      </c>
      <c r="G119" s="19"/>
      <c r="H119" s="17"/>
    </row>
    <row r="120" spans="1:8" ht="30" x14ac:dyDescent="0.25">
      <c r="A120" s="17" t="s">
        <v>149</v>
      </c>
      <c r="B120" s="27" t="s">
        <v>74</v>
      </c>
      <c r="C120" s="28"/>
      <c r="D120" s="28"/>
      <c r="E120" s="17"/>
      <c r="F120" s="17"/>
      <c r="G120" s="17"/>
      <c r="H120" s="19"/>
    </row>
    <row r="121" spans="1:8" ht="30" x14ac:dyDescent="0.25">
      <c r="A121" s="17" t="s">
        <v>150</v>
      </c>
      <c r="B121" s="27" t="s">
        <v>76</v>
      </c>
      <c r="C121" s="28"/>
      <c r="D121" s="28"/>
      <c r="E121" s="17"/>
      <c r="F121" s="17"/>
      <c r="G121" s="17"/>
      <c r="H121" s="19"/>
    </row>
    <row r="122" spans="1:8" ht="45" x14ac:dyDescent="0.25">
      <c r="A122" s="17" t="s">
        <v>151</v>
      </c>
      <c r="B122" s="27" t="s">
        <v>78</v>
      </c>
      <c r="C122" s="28"/>
      <c r="D122" s="28"/>
      <c r="E122" s="17"/>
      <c r="F122" s="17"/>
      <c r="G122" s="17"/>
      <c r="H122" s="19"/>
    </row>
    <row r="123" spans="1:8" ht="30" x14ac:dyDescent="0.25">
      <c r="A123" s="17" t="s">
        <v>152</v>
      </c>
      <c r="B123" s="27" t="s">
        <v>80</v>
      </c>
      <c r="C123" s="28"/>
      <c r="D123" s="28"/>
      <c r="E123" s="17"/>
      <c r="F123" s="17"/>
      <c r="G123" s="17"/>
      <c r="H123" s="19"/>
    </row>
    <row r="124" spans="1:8" x14ac:dyDescent="0.25">
      <c r="A124" s="17" t="s">
        <v>153</v>
      </c>
      <c r="B124" s="27" t="s">
        <v>82</v>
      </c>
      <c r="C124" s="28"/>
      <c r="D124" s="28"/>
      <c r="E124" s="17"/>
      <c r="F124" s="17"/>
      <c r="G124" s="17"/>
      <c r="H124" s="19"/>
    </row>
    <row r="125" spans="1:8" x14ac:dyDescent="0.25">
      <c r="A125" s="17" t="s">
        <v>154</v>
      </c>
      <c r="B125" s="27" t="s">
        <v>84</v>
      </c>
      <c r="C125" s="28"/>
      <c r="D125" s="28"/>
      <c r="E125" s="17"/>
      <c r="F125" s="17"/>
      <c r="G125" s="17"/>
      <c r="H125" s="19"/>
    </row>
    <row r="126" spans="1:8" ht="60" x14ac:dyDescent="0.25">
      <c r="A126" s="17" t="s">
        <v>155</v>
      </c>
      <c r="B126" s="27" t="s">
        <v>86</v>
      </c>
      <c r="C126" s="28"/>
      <c r="D126" s="28"/>
      <c r="E126" s="17"/>
      <c r="F126" s="17"/>
      <c r="G126" s="17"/>
      <c r="H126" s="19"/>
    </row>
    <row r="127" spans="1:8" ht="30" x14ac:dyDescent="0.25">
      <c r="A127" s="17" t="s">
        <v>156</v>
      </c>
      <c r="B127" s="27" t="s">
        <v>88</v>
      </c>
      <c r="C127" s="28"/>
      <c r="D127" s="28"/>
      <c r="E127" s="17"/>
      <c r="F127" s="17"/>
      <c r="G127" s="17"/>
      <c r="H127" s="19"/>
    </row>
    <row r="128" spans="1:8" x14ac:dyDescent="0.25">
      <c r="A128" s="17" t="s">
        <v>157</v>
      </c>
      <c r="B128" s="27" t="s">
        <v>90</v>
      </c>
      <c r="C128" s="28"/>
      <c r="D128" s="28"/>
      <c r="E128" s="17"/>
      <c r="F128" s="17"/>
      <c r="G128" s="17"/>
      <c r="H128" s="19"/>
    </row>
    <row r="129" spans="1:8" ht="30" x14ac:dyDescent="0.25">
      <c r="A129" s="17" t="s">
        <v>158</v>
      </c>
      <c r="B129" s="27" t="s">
        <v>92</v>
      </c>
      <c r="C129" s="28"/>
      <c r="D129" s="28"/>
      <c r="E129" s="17"/>
      <c r="F129" s="17"/>
      <c r="G129" s="17"/>
      <c r="H129" s="19"/>
    </row>
    <row r="130" spans="1:8" x14ac:dyDescent="0.25">
      <c r="A130" s="17" t="s">
        <v>159</v>
      </c>
      <c r="B130" s="27" t="s">
        <v>94</v>
      </c>
      <c r="C130" s="28"/>
      <c r="D130" s="28"/>
      <c r="E130" s="17"/>
      <c r="F130" s="17"/>
      <c r="G130" s="17"/>
      <c r="H130" s="19"/>
    </row>
    <row r="131" spans="1:8" x14ac:dyDescent="0.25">
      <c r="A131" s="17" t="s">
        <v>160</v>
      </c>
      <c r="B131" s="27" t="s">
        <v>161</v>
      </c>
      <c r="C131" s="28">
        <v>120</v>
      </c>
      <c r="D131" s="28" t="s">
        <v>72</v>
      </c>
      <c r="E131" s="18"/>
      <c r="F131" s="17" t="str">
        <f>IF(ISBLANK(E131),"", PRODUCT(C131,E131))</f>
        <v/>
      </c>
      <c r="G131" s="19"/>
      <c r="H131" s="17"/>
    </row>
    <row r="132" spans="1:8" ht="30" x14ac:dyDescent="0.25">
      <c r="A132" s="17" t="s">
        <v>162</v>
      </c>
      <c r="B132" s="27" t="s">
        <v>74</v>
      </c>
      <c r="C132" s="28"/>
      <c r="D132" s="28"/>
      <c r="E132" s="17"/>
      <c r="F132" s="17"/>
      <c r="G132" s="17"/>
      <c r="H132" s="19"/>
    </row>
    <row r="133" spans="1:8" ht="30" x14ac:dyDescent="0.25">
      <c r="A133" s="17" t="s">
        <v>163</v>
      </c>
      <c r="B133" s="27" t="s">
        <v>76</v>
      </c>
      <c r="C133" s="17"/>
      <c r="D133" s="17"/>
      <c r="E133" s="17"/>
      <c r="F133" s="17"/>
      <c r="G133" s="17"/>
      <c r="H133" s="19"/>
    </row>
    <row r="134" spans="1:8" ht="45" x14ac:dyDescent="0.25">
      <c r="A134" s="17" t="s">
        <v>164</v>
      </c>
      <c r="B134" s="27" t="s">
        <v>78</v>
      </c>
      <c r="C134" s="17"/>
      <c r="D134" s="17"/>
      <c r="E134" s="17"/>
      <c r="F134" s="17"/>
      <c r="G134" s="17"/>
      <c r="H134" s="19"/>
    </row>
    <row r="135" spans="1:8" ht="30" x14ac:dyDescent="0.25">
      <c r="A135" s="17" t="s">
        <v>165</v>
      </c>
      <c r="B135" s="27" t="s">
        <v>80</v>
      </c>
      <c r="C135" s="17"/>
      <c r="D135" s="17"/>
      <c r="E135" s="17"/>
      <c r="F135" s="17"/>
      <c r="G135" s="17"/>
      <c r="H135" s="19"/>
    </row>
    <row r="136" spans="1:8" x14ac:dyDescent="0.25">
      <c r="A136" s="17" t="s">
        <v>166</v>
      </c>
      <c r="B136" s="27" t="s">
        <v>82</v>
      </c>
      <c r="C136" s="17"/>
      <c r="D136" s="17"/>
      <c r="E136" s="17"/>
      <c r="F136" s="17"/>
      <c r="G136" s="17"/>
      <c r="H136" s="19"/>
    </row>
    <row r="137" spans="1:8" x14ac:dyDescent="0.25">
      <c r="A137" s="17" t="s">
        <v>167</v>
      </c>
      <c r="B137" s="27" t="s">
        <v>84</v>
      </c>
      <c r="C137" s="17"/>
      <c r="D137" s="17"/>
      <c r="E137" s="17"/>
      <c r="F137" s="17"/>
      <c r="G137" s="17"/>
      <c r="H137" s="19"/>
    </row>
    <row r="138" spans="1:8" ht="60" x14ac:dyDescent="0.25">
      <c r="A138" s="17" t="s">
        <v>168</v>
      </c>
      <c r="B138" s="27" t="s">
        <v>86</v>
      </c>
      <c r="C138" s="17"/>
      <c r="D138" s="17"/>
      <c r="E138" s="17"/>
      <c r="F138" s="17"/>
      <c r="G138" s="17"/>
      <c r="H138" s="19"/>
    </row>
    <row r="139" spans="1:8" ht="30" x14ac:dyDescent="0.25">
      <c r="A139" s="17" t="s">
        <v>169</v>
      </c>
      <c r="B139" s="27" t="s">
        <v>88</v>
      </c>
      <c r="C139" s="17"/>
      <c r="D139" s="17"/>
      <c r="E139" s="17"/>
      <c r="F139" s="17"/>
      <c r="G139" s="17"/>
      <c r="H139" s="19"/>
    </row>
    <row r="140" spans="1:8" x14ac:dyDescent="0.25">
      <c r="A140" s="17" t="s">
        <v>170</v>
      </c>
      <c r="B140" s="27" t="s">
        <v>90</v>
      </c>
      <c r="C140" s="17"/>
      <c r="D140" s="17"/>
      <c r="E140" s="17"/>
      <c r="F140" s="17"/>
      <c r="G140" s="17"/>
      <c r="H140" s="19"/>
    </row>
    <row r="141" spans="1:8" ht="30" x14ac:dyDescent="0.25">
      <c r="A141" s="17" t="s">
        <v>171</v>
      </c>
      <c r="B141" s="27" t="s">
        <v>92</v>
      </c>
      <c r="C141" s="17"/>
      <c r="D141" s="17"/>
      <c r="E141" s="17"/>
      <c r="F141" s="17"/>
      <c r="G141" s="17"/>
      <c r="H141" s="19"/>
    </row>
    <row r="142" spans="1:8" x14ac:dyDescent="0.25">
      <c r="A142" s="17" t="s">
        <v>172</v>
      </c>
      <c r="B142" s="27" t="s">
        <v>94</v>
      </c>
      <c r="C142" s="17"/>
      <c r="D142" s="17"/>
      <c r="E142" s="17"/>
      <c r="F142" s="17"/>
      <c r="G142" s="17"/>
      <c r="H142" s="19"/>
    </row>
    <row r="143" spans="1:8" x14ac:dyDescent="0.25">
      <c r="A143" s="17" t="s">
        <v>173</v>
      </c>
      <c r="B143" s="27" t="s">
        <v>174</v>
      </c>
      <c r="C143" s="28">
        <v>50</v>
      </c>
      <c r="D143" s="28" t="s">
        <v>72</v>
      </c>
      <c r="E143" s="18"/>
      <c r="F143" s="17" t="str">
        <f>IF(ISBLANK(E143),"", PRODUCT(C143,E143))</f>
        <v/>
      </c>
      <c r="G143" s="19"/>
      <c r="H143" s="17"/>
    </row>
    <row r="144" spans="1:8" ht="30" x14ac:dyDescent="0.25">
      <c r="A144" s="17" t="s">
        <v>175</v>
      </c>
      <c r="B144" s="27" t="s">
        <v>74</v>
      </c>
      <c r="C144" s="28"/>
      <c r="D144" s="28"/>
      <c r="E144" s="17"/>
      <c r="F144" s="17"/>
      <c r="G144" s="17"/>
      <c r="H144" s="19"/>
    </row>
    <row r="145" spans="1:8" ht="30" x14ac:dyDescent="0.25">
      <c r="A145" s="17" t="s">
        <v>176</v>
      </c>
      <c r="B145" s="27" t="s">
        <v>76</v>
      </c>
      <c r="C145" s="28"/>
      <c r="D145" s="28"/>
      <c r="E145" s="17"/>
      <c r="F145" s="17"/>
      <c r="G145" s="17"/>
      <c r="H145" s="19"/>
    </row>
    <row r="146" spans="1:8" ht="45" x14ac:dyDescent="0.25">
      <c r="A146" s="17" t="s">
        <v>177</v>
      </c>
      <c r="B146" s="27" t="s">
        <v>78</v>
      </c>
      <c r="C146" s="28"/>
      <c r="D146" s="28"/>
      <c r="E146" s="17"/>
      <c r="F146" s="17"/>
      <c r="G146" s="17"/>
      <c r="H146" s="19"/>
    </row>
    <row r="147" spans="1:8" ht="30" x14ac:dyDescent="0.25">
      <c r="A147" s="17" t="s">
        <v>178</v>
      </c>
      <c r="B147" s="27" t="s">
        <v>80</v>
      </c>
      <c r="C147" s="28"/>
      <c r="D147" s="28"/>
      <c r="E147" s="17"/>
      <c r="F147" s="17"/>
      <c r="G147" s="17"/>
      <c r="H147" s="19"/>
    </row>
    <row r="148" spans="1:8" x14ac:dyDescent="0.25">
      <c r="A148" s="17" t="s">
        <v>179</v>
      </c>
      <c r="B148" s="27" t="s">
        <v>82</v>
      </c>
      <c r="C148" s="28"/>
      <c r="D148" s="28"/>
      <c r="E148" s="17"/>
      <c r="F148" s="17"/>
      <c r="G148" s="17"/>
      <c r="H148" s="19"/>
    </row>
    <row r="149" spans="1:8" x14ac:dyDescent="0.25">
      <c r="A149" s="17" t="s">
        <v>180</v>
      </c>
      <c r="B149" s="27" t="s">
        <v>84</v>
      </c>
      <c r="C149" s="28"/>
      <c r="D149" s="28"/>
      <c r="E149" s="17"/>
      <c r="F149" s="17"/>
      <c r="G149" s="17"/>
      <c r="H149" s="19"/>
    </row>
    <row r="150" spans="1:8" ht="60" x14ac:dyDescent="0.25">
      <c r="A150" s="17" t="s">
        <v>181</v>
      </c>
      <c r="B150" s="27" t="s">
        <v>86</v>
      </c>
      <c r="C150" s="28"/>
      <c r="D150" s="28"/>
      <c r="E150" s="17"/>
      <c r="F150" s="17"/>
      <c r="G150" s="17"/>
      <c r="H150" s="19"/>
    </row>
    <row r="151" spans="1:8" ht="30" x14ac:dyDescent="0.25">
      <c r="A151" s="17" t="s">
        <v>182</v>
      </c>
      <c r="B151" s="27" t="s">
        <v>88</v>
      </c>
      <c r="C151" s="28"/>
      <c r="D151" s="28"/>
      <c r="E151" s="17"/>
      <c r="F151" s="17"/>
      <c r="G151" s="17"/>
      <c r="H151" s="19"/>
    </row>
    <row r="152" spans="1:8" x14ac:dyDescent="0.25">
      <c r="A152" s="17" t="s">
        <v>183</v>
      </c>
      <c r="B152" s="27" t="s">
        <v>90</v>
      </c>
      <c r="C152" s="28"/>
      <c r="D152" s="28"/>
      <c r="E152" s="17"/>
      <c r="F152" s="17"/>
      <c r="G152" s="17"/>
      <c r="H152" s="19"/>
    </row>
    <row r="153" spans="1:8" ht="30" x14ac:dyDescent="0.25">
      <c r="A153" s="17" t="s">
        <v>184</v>
      </c>
      <c r="B153" s="27" t="s">
        <v>92</v>
      </c>
      <c r="C153" s="28"/>
      <c r="D153" s="28"/>
      <c r="E153" s="17"/>
      <c r="F153" s="17"/>
      <c r="G153" s="17"/>
      <c r="H153" s="19"/>
    </row>
    <row r="154" spans="1:8" x14ac:dyDescent="0.25">
      <c r="A154" s="17" t="s">
        <v>185</v>
      </c>
      <c r="B154" s="27" t="s">
        <v>94</v>
      </c>
      <c r="C154" s="28"/>
      <c r="D154" s="28"/>
      <c r="E154" s="17"/>
      <c r="F154" s="17"/>
      <c r="G154" s="17"/>
      <c r="H154" s="19"/>
    </row>
    <row r="155" spans="1:8" x14ac:dyDescent="0.25">
      <c r="A155" s="17" t="s">
        <v>186</v>
      </c>
      <c r="B155" s="27" t="s">
        <v>187</v>
      </c>
      <c r="C155" s="28">
        <v>70</v>
      </c>
      <c r="D155" s="28" t="s">
        <v>72</v>
      </c>
      <c r="E155" s="18"/>
      <c r="F155" s="17" t="str">
        <f>IF(ISBLANK(E155),"", PRODUCT(C155,E155))</f>
        <v/>
      </c>
      <c r="G155" s="19"/>
      <c r="H155" s="17"/>
    </row>
    <row r="156" spans="1:8" x14ac:dyDescent="0.25">
      <c r="A156" s="17" t="s">
        <v>188</v>
      </c>
      <c r="B156" s="27" t="s">
        <v>189</v>
      </c>
      <c r="C156" s="17"/>
      <c r="D156" s="17"/>
      <c r="E156" s="17"/>
      <c r="F156" s="17"/>
      <c r="G156" s="17"/>
      <c r="H156" s="19"/>
    </row>
    <row r="157" spans="1:8" ht="30" x14ac:dyDescent="0.25">
      <c r="A157" s="17" t="s">
        <v>190</v>
      </c>
      <c r="B157" s="27" t="s">
        <v>74</v>
      </c>
      <c r="C157" s="17"/>
      <c r="D157" s="17"/>
      <c r="E157" s="17"/>
      <c r="F157" s="17"/>
      <c r="G157" s="17"/>
      <c r="H157" s="19"/>
    </row>
    <row r="158" spans="1:8" ht="30" x14ac:dyDescent="0.25">
      <c r="A158" s="17" t="s">
        <v>191</v>
      </c>
      <c r="B158" s="27" t="s">
        <v>76</v>
      </c>
      <c r="C158" s="17"/>
      <c r="D158" s="17"/>
      <c r="E158" s="17"/>
      <c r="F158" s="17"/>
      <c r="G158" s="17"/>
      <c r="H158" s="19"/>
    </row>
    <row r="159" spans="1:8" ht="45" x14ac:dyDescent="0.25">
      <c r="A159" s="17" t="s">
        <v>192</v>
      </c>
      <c r="B159" s="27" t="s">
        <v>78</v>
      </c>
      <c r="C159" s="17"/>
      <c r="D159" s="17"/>
      <c r="E159" s="17"/>
      <c r="F159" s="17"/>
      <c r="G159" s="17"/>
      <c r="H159" s="19"/>
    </row>
    <row r="160" spans="1:8" ht="30" x14ac:dyDescent="0.25">
      <c r="A160" s="17" t="s">
        <v>193</v>
      </c>
      <c r="B160" s="27" t="s">
        <v>80</v>
      </c>
      <c r="C160" s="17"/>
      <c r="D160" s="17"/>
      <c r="E160" s="17"/>
      <c r="F160" s="17"/>
      <c r="G160" s="17"/>
      <c r="H160" s="19"/>
    </row>
    <row r="161" spans="1:8" x14ac:dyDescent="0.25">
      <c r="A161" s="17" t="s">
        <v>194</v>
      </c>
      <c r="B161" s="27" t="s">
        <v>82</v>
      </c>
      <c r="C161" s="17"/>
      <c r="D161" s="17"/>
      <c r="E161" s="17"/>
      <c r="F161" s="17"/>
      <c r="G161" s="17"/>
      <c r="H161" s="19"/>
    </row>
    <row r="162" spans="1:8" x14ac:dyDescent="0.25">
      <c r="A162" s="17" t="s">
        <v>195</v>
      </c>
      <c r="B162" s="27" t="s">
        <v>84</v>
      </c>
      <c r="C162" s="17"/>
      <c r="D162" s="17"/>
      <c r="E162" s="17"/>
      <c r="F162" s="17"/>
      <c r="G162" s="17"/>
      <c r="H162" s="19"/>
    </row>
    <row r="163" spans="1:8" ht="60" x14ac:dyDescent="0.25">
      <c r="A163" s="17" t="s">
        <v>196</v>
      </c>
      <c r="B163" s="27" t="s">
        <v>86</v>
      </c>
      <c r="C163" s="17"/>
      <c r="D163" s="17"/>
      <c r="E163" s="17"/>
      <c r="F163" s="17"/>
      <c r="G163" s="17"/>
      <c r="H163" s="19"/>
    </row>
    <row r="164" spans="1:8" ht="30" x14ac:dyDescent="0.25">
      <c r="A164" s="17" t="s">
        <v>197</v>
      </c>
      <c r="B164" s="27" t="s">
        <v>88</v>
      </c>
      <c r="C164" s="17"/>
      <c r="D164" s="17"/>
      <c r="E164" s="17"/>
      <c r="F164" s="17"/>
      <c r="G164" s="17"/>
      <c r="H164" s="19"/>
    </row>
    <row r="165" spans="1:8" x14ac:dyDescent="0.25">
      <c r="A165" s="17" t="s">
        <v>198</v>
      </c>
      <c r="B165" s="27" t="s">
        <v>90</v>
      </c>
      <c r="C165" s="17"/>
      <c r="D165" s="17"/>
      <c r="E165" s="17"/>
      <c r="F165" s="17"/>
      <c r="G165" s="17"/>
      <c r="H165" s="19"/>
    </row>
    <row r="166" spans="1:8" ht="30" x14ac:dyDescent="0.25">
      <c r="A166" s="17" t="s">
        <v>199</v>
      </c>
      <c r="B166" s="27" t="s">
        <v>92</v>
      </c>
      <c r="C166" s="17"/>
      <c r="D166" s="17"/>
      <c r="E166" s="17"/>
      <c r="F166" s="17"/>
      <c r="G166" s="17"/>
      <c r="H166" s="19"/>
    </row>
    <row r="167" spans="1:8" x14ac:dyDescent="0.25">
      <c r="A167" s="17" t="s">
        <v>200</v>
      </c>
      <c r="B167" s="27" t="s">
        <v>94</v>
      </c>
      <c r="C167" s="17"/>
      <c r="D167" s="17"/>
      <c r="E167" s="17"/>
      <c r="F167" s="17"/>
      <c r="G167" s="17"/>
      <c r="H167" s="19"/>
    </row>
    <row r="168" spans="1:8" x14ac:dyDescent="0.25">
      <c r="A168" s="17" t="s">
        <v>201</v>
      </c>
      <c r="B168" s="27" t="s">
        <v>202</v>
      </c>
      <c r="C168" s="28">
        <v>4</v>
      </c>
      <c r="D168" s="28" t="s">
        <v>72</v>
      </c>
      <c r="E168" s="18"/>
      <c r="F168" s="17" t="str">
        <f>IF(ISBLANK(E168),"", PRODUCT(C168,E168))</f>
        <v/>
      </c>
      <c r="G168" s="19"/>
      <c r="H168" s="17"/>
    </row>
    <row r="169" spans="1:8" x14ac:dyDescent="0.25">
      <c r="A169" s="17" t="s">
        <v>203</v>
      </c>
      <c r="B169" s="27" t="s">
        <v>189</v>
      </c>
      <c r="C169" s="28"/>
      <c r="D169" s="28"/>
      <c r="E169" s="17"/>
      <c r="F169" s="17"/>
      <c r="G169" s="17"/>
      <c r="H169" s="19"/>
    </row>
    <row r="170" spans="1:8" ht="30" x14ac:dyDescent="0.25">
      <c r="A170" s="17" t="s">
        <v>204</v>
      </c>
      <c r="B170" s="27" t="s">
        <v>74</v>
      </c>
      <c r="C170" s="28"/>
      <c r="D170" s="28"/>
      <c r="E170" s="17"/>
      <c r="F170" s="17"/>
      <c r="G170" s="17"/>
      <c r="H170" s="19"/>
    </row>
    <row r="171" spans="1:8" ht="30" x14ac:dyDescent="0.25">
      <c r="A171" s="17" t="s">
        <v>205</v>
      </c>
      <c r="B171" s="27" t="s">
        <v>76</v>
      </c>
      <c r="C171" s="28"/>
      <c r="D171" s="28"/>
      <c r="E171" s="17"/>
      <c r="F171" s="17"/>
      <c r="G171" s="17"/>
      <c r="H171" s="19"/>
    </row>
    <row r="172" spans="1:8" ht="45" x14ac:dyDescent="0.25">
      <c r="A172" s="17" t="s">
        <v>206</v>
      </c>
      <c r="B172" s="27" t="s">
        <v>78</v>
      </c>
      <c r="C172" s="28"/>
      <c r="D172" s="28"/>
      <c r="E172" s="17"/>
      <c r="F172" s="17"/>
      <c r="G172" s="17"/>
      <c r="H172" s="19"/>
    </row>
    <row r="173" spans="1:8" ht="30" x14ac:dyDescent="0.25">
      <c r="A173" s="17" t="s">
        <v>207</v>
      </c>
      <c r="B173" s="27" t="s">
        <v>80</v>
      </c>
      <c r="C173" s="28"/>
      <c r="D173" s="28"/>
      <c r="E173" s="17"/>
      <c r="F173" s="17"/>
      <c r="G173" s="17"/>
      <c r="H173" s="19"/>
    </row>
    <row r="174" spans="1:8" x14ac:dyDescent="0.25">
      <c r="A174" s="17" t="s">
        <v>208</v>
      </c>
      <c r="B174" s="27" t="s">
        <v>82</v>
      </c>
      <c r="C174" s="28"/>
      <c r="D174" s="28"/>
      <c r="E174" s="17"/>
      <c r="F174" s="17"/>
      <c r="G174" s="17"/>
      <c r="H174" s="19"/>
    </row>
    <row r="175" spans="1:8" x14ac:dyDescent="0.25">
      <c r="A175" s="17" t="s">
        <v>209</v>
      </c>
      <c r="B175" s="27" t="s">
        <v>84</v>
      </c>
      <c r="C175" s="28"/>
      <c r="D175" s="28"/>
      <c r="E175" s="17"/>
      <c r="F175" s="17"/>
      <c r="G175" s="17"/>
      <c r="H175" s="19"/>
    </row>
    <row r="176" spans="1:8" ht="60" x14ac:dyDescent="0.25">
      <c r="A176" s="17" t="s">
        <v>210</v>
      </c>
      <c r="B176" s="27" t="s">
        <v>86</v>
      </c>
      <c r="C176" s="28"/>
      <c r="D176" s="28"/>
      <c r="E176" s="17"/>
      <c r="F176" s="17"/>
      <c r="G176" s="17"/>
      <c r="H176" s="19"/>
    </row>
    <row r="177" spans="1:8" ht="30" x14ac:dyDescent="0.25">
      <c r="A177" s="17" t="s">
        <v>211</v>
      </c>
      <c r="B177" s="27" t="s">
        <v>88</v>
      </c>
      <c r="C177" s="28"/>
      <c r="D177" s="28"/>
      <c r="E177" s="17"/>
      <c r="F177" s="17"/>
      <c r="G177" s="17"/>
      <c r="H177" s="19"/>
    </row>
    <row r="178" spans="1:8" x14ac:dyDescent="0.25">
      <c r="A178" s="17" t="s">
        <v>212</v>
      </c>
      <c r="B178" s="27" t="s">
        <v>90</v>
      </c>
      <c r="C178" s="28"/>
      <c r="D178" s="28"/>
      <c r="E178" s="17"/>
      <c r="F178" s="17"/>
      <c r="G178" s="17"/>
      <c r="H178" s="19"/>
    </row>
    <row r="179" spans="1:8" ht="30" x14ac:dyDescent="0.25">
      <c r="A179" s="17" t="s">
        <v>213</v>
      </c>
      <c r="B179" s="27" t="s">
        <v>92</v>
      </c>
      <c r="C179" s="28"/>
      <c r="D179" s="28"/>
      <c r="E179" s="17"/>
      <c r="F179" s="17"/>
      <c r="G179" s="17"/>
      <c r="H179" s="19"/>
    </row>
    <row r="180" spans="1:8" x14ac:dyDescent="0.25">
      <c r="A180" s="17" t="s">
        <v>214</v>
      </c>
      <c r="B180" s="27" t="s">
        <v>94</v>
      </c>
      <c r="C180" s="28"/>
      <c r="D180" s="28"/>
      <c r="E180" s="17"/>
      <c r="F180" s="17"/>
      <c r="G180" s="17"/>
      <c r="H180" s="19"/>
    </row>
    <row r="181" spans="1:8" x14ac:dyDescent="0.25">
      <c r="A181" s="17" t="s">
        <v>215</v>
      </c>
      <c r="B181" s="27" t="s">
        <v>216</v>
      </c>
      <c r="C181" s="28">
        <v>2</v>
      </c>
      <c r="D181" s="28" t="s">
        <v>217</v>
      </c>
      <c r="E181" s="18"/>
      <c r="F181" s="17" t="str">
        <f>IF(ISBLANK(E181),"", PRODUCT(C181,E181))</f>
        <v/>
      </c>
      <c r="G181" s="19"/>
      <c r="H181" s="17"/>
    </row>
    <row r="182" spans="1:8" ht="135" x14ac:dyDescent="0.25">
      <c r="A182" s="17" t="s">
        <v>218</v>
      </c>
      <c r="B182" s="27" t="s">
        <v>219</v>
      </c>
      <c r="C182" s="28"/>
      <c r="D182" s="28"/>
      <c r="E182" s="17"/>
      <c r="F182" s="17"/>
      <c r="G182" s="17"/>
      <c r="H182" s="19"/>
    </row>
    <row r="183" spans="1:8" x14ac:dyDescent="0.25">
      <c r="E183" s="16" t="s">
        <v>61</v>
      </c>
      <c r="F183" s="16" t="str">
        <f>IF((COUNT(C59:C182)&lt;&gt;COUNT(F59:F182)),"", ROUND(SUM(F59:F182),2))</f>
        <v/>
      </c>
      <c r="G183" s="14" t="str">
        <f>IF((COUNT(C59:C182)&lt;&gt;COUNT(F59:F182)),"Neužpildytos visų objektų kainos", "")</f>
        <v>Neužpildytos visų objektų kainos</v>
      </c>
    </row>
    <row r="184" spans="1:8" x14ac:dyDescent="0.25">
      <c r="C184" s="16" t="s">
        <v>62</v>
      </c>
      <c r="D184" s="19"/>
      <c r="E184" s="16" t="s">
        <v>63</v>
      </c>
      <c r="F184" s="16" t="str">
        <f>IF(OR(F183="",D184=""),"", ROUND(PRODUCT(D184,F183)/100,2))</f>
        <v/>
      </c>
      <c r="G184" s="14" t="str">
        <f>IF(D184="", "Nurodykite taikomą PVM dydį", "")</f>
        <v>Nurodykite taikomą PVM dydį</v>
      </c>
    </row>
    <row r="185" spans="1:8" x14ac:dyDescent="0.25">
      <c r="E185" s="16" t="s">
        <v>64</v>
      </c>
      <c r="F185" s="16">
        <f>IF(ISBLANK(F184), "", ROUND(SUM(F183:F184),2))</f>
        <v>0</v>
      </c>
      <c r="G185" s="14" t="s">
        <v>220</v>
      </c>
    </row>
    <row r="189" spans="1:8" x14ac:dyDescent="0.25">
      <c r="A189" s="12" t="s">
        <v>221</v>
      </c>
      <c r="B189" s="12" t="s">
        <v>222</v>
      </c>
    </row>
    <row r="191" spans="1:8" x14ac:dyDescent="0.25">
      <c r="A191" s="12" t="s">
        <v>28</v>
      </c>
    </row>
    <row r="192" spans="1:8" s="10" customFormat="1" ht="105" x14ac:dyDescent="0.25">
      <c r="A192" s="25" t="s">
        <v>29</v>
      </c>
      <c r="B192" s="25" t="s">
        <v>30</v>
      </c>
      <c r="C192" s="25" t="s">
        <v>31</v>
      </c>
      <c r="D192" s="25" t="s">
        <v>32</v>
      </c>
      <c r="E192" s="25" t="s">
        <v>33</v>
      </c>
      <c r="F192" s="25" t="s">
        <v>34</v>
      </c>
      <c r="G192" s="25" t="s">
        <v>35</v>
      </c>
      <c r="H192" s="25" t="s">
        <v>36</v>
      </c>
    </row>
    <row r="193" spans="1:8" x14ac:dyDescent="0.25">
      <c r="A193" s="16" t="s">
        <v>223</v>
      </c>
      <c r="B193" s="26" t="s">
        <v>224</v>
      </c>
      <c r="C193" s="17"/>
      <c r="D193" s="17"/>
      <c r="E193" s="17"/>
      <c r="F193" s="17"/>
      <c r="G193" s="17"/>
      <c r="H193" s="17"/>
    </row>
    <row r="194" spans="1:8" x14ac:dyDescent="0.25">
      <c r="A194" s="17" t="s">
        <v>225</v>
      </c>
      <c r="B194" s="27" t="s">
        <v>224</v>
      </c>
      <c r="C194" s="28">
        <v>2500</v>
      </c>
      <c r="D194" s="28" t="s">
        <v>217</v>
      </c>
      <c r="E194" s="18"/>
      <c r="F194" s="17" t="str">
        <f>IF(ISBLANK(E194),"", PRODUCT(C194,E194))</f>
        <v/>
      </c>
      <c r="G194" s="19"/>
      <c r="H194" s="17"/>
    </row>
    <row r="195" spans="1:8" ht="30" x14ac:dyDescent="0.25">
      <c r="A195" s="17" t="s">
        <v>226</v>
      </c>
      <c r="B195" s="27" t="s">
        <v>227</v>
      </c>
      <c r="C195" s="17"/>
      <c r="D195" s="17"/>
      <c r="E195" s="17"/>
      <c r="F195" s="17"/>
      <c r="G195" s="17"/>
      <c r="H195" s="19"/>
    </row>
    <row r="196" spans="1:8" x14ac:dyDescent="0.25">
      <c r="A196" s="17" t="s">
        <v>228</v>
      </c>
      <c r="B196" s="27" t="s">
        <v>229</v>
      </c>
      <c r="C196" s="17"/>
      <c r="D196" s="17"/>
      <c r="E196" s="17"/>
      <c r="F196" s="17"/>
      <c r="G196" s="17"/>
      <c r="H196" s="19"/>
    </row>
    <row r="197" spans="1:8" x14ac:dyDescent="0.25">
      <c r="A197" s="17" t="s">
        <v>230</v>
      </c>
      <c r="B197" s="27" t="s">
        <v>231</v>
      </c>
      <c r="C197" s="17"/>
      <c r="D197" s="17"/>
      <c r="E197" s="17"/>
      <c r="F197" s="17"/>
      <c r="G197" s="17"/>
      <c r="H197" s="19"/>
    </row>
    <row r="198" spans="1:8" x14ac:dyDescent="0.25">
      <c r="A198" s="17" t="s">
        <v>232</v>
      </c>
      <c r="B198" s="27" t="s">
        <v>233</v>
      </c>
      <c r="C198" s="17"/>
      <c r="D198" s="17"/>
      <c r="E198" s="17"/>
      <c r="F198" s="17"/>
      <c r="G198" s="17"/>
      <c r="H198" s="19"/>
    </row>
    <row r="199" spans="1:8" ht="30" x14ac:dyDescent="0.25">
      <c r="A199" s="17" t="s">
        <v>234</v>
      </c>
      <c r="B199" s="27" t="s">
        <v>235</v>
      </c>
      <c r="C199" s="17"/>
      <c r="D199" s="17"/>
      <c r="E199" s="17"/>
      <c r="F199" s="17"/>
      <c r="G199" s="17"/>
      <c r="H199" s="19"/>
    </row>
    <row r="200" spans="1:8" ht="30" x14ac:dyDescent="0.25">
      <c r="A200" s="17" t="s">
        <v>236</v>
      </c>
      <c r="B200" s="27" t="s">
        <v>237</v>
      </c>
      <c r="C200" s="17"/>
      <c r="D200" s="17"/>
      <c r="E200" s="17"/>
      <c r="F200" s="17"/>
      <c r="G200" s="17"/>
      <c r="H200" s="19"/>
    </row>
    <row r="201" spans="1:8" ht="30" x14ac:dyDescent="0.25">
      <c r="A201" s="17" t="s">
        <v>238</v>
      </c>
      <c r="B201" s="27" t="s">
        <v>239</v>
      </c>
      <c r="C201" s="17"/>
      <c r="D201" s="17"/>
      <c r="E201" s="17"/>
      <c r="F201" s="17"/>
      <c r="G201" s="17"/>
      <c r="H201" s="19"/>
    </row>
    <row r="202" spans="1:8" x14ac:dyDescent="0.25">
      <c r="A202" s="17" t="s">
        <v>240</v>
      </c>
      <c r="B202" s="27" t="s">
        <v>241</v>
      </c>
      <c r="C202" s="17"/>
      <c r="D202" s="17"/>
      <c r="E202" s="17"/>
      <c r="F202" s="17"/>
      <c r="G202" s="17"/>
      <c r="H202" s="19"/>
    </row>
    <row r="203" spans="1:8" x14ac:dyDescent="0.25">
      <c r="E203" s="16" t="s">
        <v>61</v>
      </c>
      <c r="F203" s="16" t="str">
        <f>IF((COUNT(C194:C202)&lt;&gt;COUNT(F194:F202)),"", ROUND(SUM(F194:F202),2))</f>
        <v/>
      </c>
      <c r="G203" s="14" t="str">
        <f>IF((COUNT(C194:C202)&lt;&gt;COUNT(F194:F202)),"Neužpildytos visų objektų kainos", "")</f>
        <v>Neužpildytos visų objektų kainos</v>
      </c>
    </row>
    <row r="204" spans="1:8" x14ac:dyDescent="0.25">
      <c r="C204" s="16" t="s">
        <v>62</v>
      </c>
      <c r="D204" s="19"/>
      <c r="E204" s="16" t="s">
        <v>63</v>
      </c>
      <c r="F204" s="16" t="str">
        <f>IF(OR(F203="",D204=""),"", ROUND(PRODUCT(D204,F203)/100,2))</f>
        <v/>
      </c>
      <c r="G204" s="14" t="str">
        <f>IF(D204="", "Nurodykite taikomą PVM dydį", "")</f>
        <v>Nurodykite taikomą PVM dydį</v>
      </c>
    </row>
    <row r="205" spans="1:8" x14ac:dyDescent="0.25">
      <c r="E205" s="16" t="s">
        <v>64</v>
      </c>
      <c r="F205" s="16">
        <f>IF(ISBLANK(F204), "", ROUND(SUM(F203:F204),2))</f>
        <v>0</v>
      </c>
      <c r="G205" s="14" t="s">
        <v>242</v>
      </c>
    </row>
    <row r="209" spans="1:8" x14ac:dyDescent="0.25">
      <c r="A209" s="12" t="s">
        <v>243</v>
      </c>
      <c r="B209" s="12" t="s">
        <v>244</v>
      </c>
    </row>
    <row r="211" spans="1:8" x14ac:dyDescent="0.25">
      <c r="A211" s="12" t="s">
        <v>28</v>
      </c>
    </row>
    <row r="212" spans="1:8" s="10" customFormat="1" ht="105" x14ac:dyDescent="0.25">
      <c r="A212" s="25" t="s">
        <v>29</v>
      </c>
      <c r="B212" s="25" t="s">
        <v>30</v>
      </c>
      <c r="C212" s="25" t="s">
        <v>31</v>
      </c>
      <c r="D212" s="25" t="s">
        <v>32</v>
      </c>
      <c r="E212" s="25" t="s">
        <v>33</v>
      </c>
      <c r="F212" s="25" t="s">
        <v>34</v>
      </c>
      <c r="G212" s="25" t="s">
        <v>35</v>
      </c>
      <c r="H212" s="25" t="s">
        <v>36</v>
      </c>
    </row>
    <row r="213" spans="1:8" x14ac:dyDescent="0.25">
      <c r="A213" s="16" t="s">
        <v>245</v>
      </c>
      <c r="B213" s="16" t="s">
        <v>246</v>
      </c>
      <c r="C213" s="17"/>
      <c r="D213" s="17"/>
      <c r="E213" s="17"/>
      <c r="F213" s="17"/>
      <c r="G213" s="17"/>
      <c r="H213" s="17"/>
    </row>
    <row r="214" spans="1:8" x14ac:dyDescent="0.25">
      <c r="A214" s="17" t="s">
        <v>247</v>
      </c>
      <c r="B214" s="17" t="s">
        <v>246</v>
      </c>
      <c r="C214" s="28">
        <v>40000</v>
      </c>
      <c r="D214" s="28" t="s">
        <v>217</v>
      </c>
      <c r="E214" s="18"/>
      <c r="F214" s="17" t="str">
        <f>IF(ISBLANK(E214),"", PRODUCT(C214,E214))</f>
        <v/>
      </c>
      <c r="G214" s="19"/>
      <c r="H214" s="17"/>
    </row>
    <row r="215" spans="1:8" x14ac:dyDescent="0.25">
      <c r="A215" s="17" t="s">
        <v>248</v>
      </c>
      <c r="B215" s="17" t="s">
        <v>249</v>
      </c>
      <c r="C215" s="17"/>
      <c r="D215" s="17"/>
      <c r="E215" s="17"/>
      <c r="F215" s="17"/>
      <c r="G215" s="17"/>
      <c r="H215" s="19"/>
    </row>
    <row r="216" spans="1:8" x14ac:dyDescent="0.25">
      <c r="A216" s="17" t="s">
        <v>250</v>
      </c>
      <c r="B216" s="17" t="s">
        <v>251</v>
      </c>
      <c r="C216" s="17"/>
      <c r="D216" s="17"/>
      <c r="E216" s="17"/>
      <c r="F216" s="17"/>
      <c r="G216" s="17"/>
      <c r="H216" s="19"/>
    </row>
    <row r="217" spans="1:8" x14ac:dyDescent="0.25">
      <c r="A217" s="17" t="s">
        <v>252</v>
      </c>
      <c r="B217" s="17" t="s">
        <v>253</v>
      </c>
      <c r="C217" s="17"/>
      <c r="D217" s="17"/>
      <c r="E217" s="17"/>
      <c r="F217" s="17"/>
      <c r="G217" s="17"/>
      <c r="H217" s="19"/>
    </row>
    <row r="218" spans="1:8" x14ac:dyDescent="0.25">
      <c r="A218" s="17" t="s">
        <v>254</v>
      </c>
      <c r="B218" s="17" t="s">
        <v>255</v>
      </c>
      <c r="C218" s="17"/>
      <c r="D218" s="17"/>
      <c r="E218" s="17"/>
      <c r="F218" s="17"/>
      <c r="G218" s="17"/>
      <c r="H218" s="19"/>
    </row>
    <row r="219" spans="1:8" x14ac:dyDescent="0.25">
      <c r="A219" s="17" t="s">
        <v>256</v>
      </c>
      <c r="B219" s="17" t="s">
        <v>90</v>
      </c>
      <c r="C219" s="17"/>
      <c r="D219" s="17"/>
      <c r="E219" s="17"/>
      <c r="F219" s="17"/>
      <c r="G219" s="17"/>
      <c r="H219" s="19"/>
    </row>
    <row r="220" spans="1:8" x14ac:dyDescent="0.25">
      <c r="A220" s="17" t="s">
        <v>257</v>
      </c>
      <c r="B220" s="17" t="s">
        <v>258</v>
      </c>
      <c r="C220" s="17"/>
      <c r="D220" s="17"/>
      <c r="E220" s="17"/>
      <c r="F220" s="17"/>
      <c r="G220" s="17"/>
      <c r="H220" s="19"/>
    </row>
    <row r="221" spans="1:8" x14ac:dyDescent="0.25">
      <c r="E221" s="16" t="s">
        <v>61</v>
      </c>
      <c r="F221" s="16" t="str">
        <f>IF((COUNT(C214:C220)&lt;&gt;COUNT(F214:F220)),"", ROUND(SUM(F214:F220),2))</f>
        <v/>
      </c>
      <c r="G221" s="14" t="str">
        <f>IF((COUNT(C214:C220)&lt;&gt;COUNT(F214:F220)),"Neužpildytos visų objektų kainos", "")</f>
        <v>Neužpildytos visų objektų kainos</v>
      </c>
    </row>
    <row r="222" spans="1:8" x14ac:dyDescent="0.25">
      <c r="C222" s="16" t="s">
        <v>62</v>
      </c>
      <c r="D222" s="19"/>
      <c r="E222" s="16" t="s">
        <v>63</v>
      </c>
      <c r="F222" s="16" t="str">
        <f>IF(OR(F221="",D222=""),"", ROUND(PRODUCT(D222,F221)/100,2))</f>
        <v/>
      </c>
      <c r="G222" s="14" t="str">
        <f>IF(D222="", "Nurodykite taikomą PVM dydį", "")</f>
        <v>Nurodykite taikomą PVM dydį</v>
      </c>
    </row>
    <row r="223" spans="1:8" x14ac:dyDescent="0.25">
      <c r="E223" s="16" t="s">
        <v>64</v>
      </c>
      <c r="F223" s="16">
        <f>IF(ISBLANK(F222), "", ROUND(SUM(F221:F222),2))</f>
        <v>0</v>
      </c>
      <c r="G223" s="14" t="s">
        <v>259</v>
      </c>
    </row>
    <row r="227" spans="1:8" x14ac:dyDescent="0.25">
      <c r="A227" s="12" t="s">
        <v>260</v>
      </c>
      <c r="B227" s="12" t="s">
        <v>261</v>
      </c>
    </row>
    <row r="229" spans="1:8" x14ac:dyDescent="0.25">
      <c r="A229" s="12" t="s">
        <v>28</v>
      </c>
    </row>
    <row r="230" spans="1:8" s="10" customFormat="1" ht="105" x14ac:dyDescent="0.25">
      <c r="A230" s="25" t="s">
        <v>29</v>
      </c>
      <c r="B230" s="25" t="s">
        <v>30</v>
      </c>
      <c r="C230" s="25" t="s">
        <v>31</v>
      </c>
      <c r="D230" s="25" t="s">
        <v>32</v>
      </c>
      <c r="E230" s="25" t="s">
        <v>33</v>
      </c>
      <c r="F230" s="25" t="s">
        <v>34</v>
      </c>
      <c r="G230" s="25" t="s">
        <v>35</v>
      </c>
      <c r="H230" s="25" t="s">
        <v>36</v>
      </c>
    </row>
    <row r="231" spans="1:8" x14ac:dyDescent="0.25">
      <c r="A231" s="16" t="s">
        <v>262</v>
      </c>
      <c r="B231" s="26" t="s">
        <v>263</v>
      </c>
      <c r="C231" s="17"/>
      <c r="D231" s="17"/>
      <c r="E231" s="17"/>
      <c r="F231" s="17"/>
      <c r="G231" s="17"/>
      <c r="H231" s="17"/>
    </row>
    <row r="232" spans="1:8" x14ac:dyDescent="0.25">
      <c r="A232" s="17" t="s">
        <v>264</v>
      </c>
      <c r="B232" s="27" t="s">
        <v>265</v>
      </c>
      <c r="C232" s="28">
        <v>1500</v>
      </c>
      <c r="D232" s="28" t="s">
        <v>266</v>
      </c>
      <c r="E232" s="18"/>
      <c r="F232" s="17" t="str">
        <f>IF(ISBLANK(E232),"", PRODUCT(C232,E232))</f>
        <v/>
      </c>
      <c r="G232" s="19"/>
      <c r="H232" s="17"/>
    </row>
    <row r="233" spans="1:8" ht="30" x14ac:dyDescent="0.25">
      <c r="A233" s="17" t="s">
        <v>267</v>
      </c>
      <c r="B233" s="27" t="s">
        <v>268</v>
      </c>
      <c r="C233" s="28"/>
      <c r="D233" s="28"/>
      <c r="E233" s="17"/>
      <c r="F233" s="17"/>
      <c r="G233" s="17"/>
      <c r="H233" s="19"/>
    </row>
    <row r="234" spans="1:8" x14ac:dyDescent="0.25">
      <c r="A234" s="17" t="s">
        <v>269</v>
      </c>
      <c r="B234" s="27" t="s">
        <v>270</v>
      </c>
      <c r="C234" s="28"/>
      <c r="D234" s="28"/>
      <c r="E234" s="17"/>
      <c r="F234" s="17"/>
      <c r="G234" s="17"/>
      <c r="H234" s="19"/>
    </row>
    <row r="235" spans="1:8" ht="30" x14ac:dyDescent="0.25">
      <c r="A235" s="17" t="s">
        <v>271</v>
      </c>
      <c r="B235" s="27" t="s">
        <v>272</v>
      </c>
      <c r="C235" s="28"/>
      <c r="D235" s="28"/>
      <c r="E235" s="17"/>
      <c r="F235" s="17"/>
      <c r="G235" s="17"/>
      <c r="H235" s="19"/>
    </row>
    <row r="236" spans="1:8" x14ac:dyDescent="0.25">
      <c r="A236" s="17" t="s">
        <v>273</v>
      </c>
      <c r="B236" s="27" t="s">
        <v>274</v>
      </c>
      <c r="C236" s="28"/>
      <c r="D236" s="28"/>
      <c r="E236" s="17"/>
      <c r="F236" s="17"/>
      <c r="G236" s="17"/>
      <c r="H236" s="19"/>
    </row>
    <row r="237" spans="1:8" x14ac:dyDescent="0.25">
      <c r="A237" s="17" t="s">
        <v>275</v>
      </c>
      <c r="B237" s="27" t="s">
        <v>276</v>
      </c>
      <c r="C237" s="28"/>
      <c r="D237" s="28"/>
      <c r="E237" s="17"/>
      <c r="F237" s="17"/>
      <c r="G237" s="17"/>
      <c r="H237" s="19"/>
    </row>
    <row r="238" spans="1:8" x14ac:dyDescent="0.25">
      <c r="A238" s="17" t="s">
        <v>277</v>
      </c>
      <c r="B238" s="27" t="s">
        <v>278</v>
      </c>
      <c r="C238" s="28"/>
      <c r="D238" s="28"/>
      <c r="E238" s="17"/>
      <c r="F238" s="17"/>
      <c r="G238" s="17"/>
      <c r="H238" s="19"/>
    </row>
    <row r="239" spans="1:8" x14ac:dyDescent="0.25">
      <c r="A239" s="17" t="s">
        <v>279</v>
      </c>
      <c r="B239" s="27" t="s">
        <v>280</v>
      </c>
      <c r="C239" s="28"/>
      <c r="D239" s="28"/>
      <c r="E239" s="17"/>
      <c r="F239" s="17"/>
      <c r="G239" s="17"/>
      <c r="H239" s="19"/>
    </row>
    <row r="240" spans="1:8" x14ac:dyDescent="0.25">
      <c r="A240" s="17" t="s">
        <v>281</v>
      </c>
      <c r="B240" s="27" t="s">
        <v>282</v>
      </c>
      <c r="C240" s="28"/>
      <c r="D240" s="28"/>
      <c r="E240" s="17"/>
      <c r="F240" s="17"/>
      <c r="G240" s="17"/>
      <c r="H240" s="19"/>
    </row>
    <row r="241" spans="1:8" x14ac:dyDescent="0.25">
      <c r="A241" s="17" t="s">
        <v>283</v>
      </c>
      <c r="B241" s="27" t="s">
        <v>284</v>
      </c>
      <c r="C241" s="28"/>
      <c r="D241" s="28"/>
      <c r="E241" s="17"/>
      <c r="F241" s="17"/>
      <c r="G241" s="17"/>
      <c r="H241" s="19"/>
    </row>
    <row r="242" spans="1:8" ht="30" x14ac:dyDescent="0.25">
      <c r="A242" s="17" t="s">
        <v>285</v>
      </c>
      <c r="B242" s="27" t="s">
        <v>88</v>
      </c>
      <c r="C242" s="28"/>
      <c r="D242" s="28"/>
      <c r="E242" s="17"/>
      <c r="F242" s="17"/>
      <c r="G242" s="17"/>
      <c r="H242" s="19"/>
    </row>
    <row r="243" spans="1:8" x14ac:dyDescent="0.25">
      <c r="A243" s="17" t="s">
        <v>286</v>
      </c>
      <c r="B243" s="27" t="s">
        <v>287</v>
      </c>
      <c r="C243" s="28">
        <v>600</v>
      </c>
      <c r="D243" s="28" t="s">
        <v>266</v>
      </c>
      <c r="E243" s="18"/>
      <c r="F243" s="17" t="str">
        <f>IF(ISBLANK(E243),"", PRODUCT(C243,E243))</f>
        <v/>
      </c>
      <c r="G243" s="19"/>
      <c r="H243" s="17"/>
    </row>
    <row r="244" spans="1:8" ht="30" x14ac:dyDescent="0.25">
      <c r="A244" s="17" t="s">
        <v>288</v>
      </c>
      <c r="B244" s="27" t="s">
        <v>289</v>
      </c>
      <c r="C244" s="28"/>
      <c r="D244" s="17"/>
      <c r="E244" s="17"/>
      <c r="F244" s="17"/>
      <c r="G244" s="17"/>
      <c r="H244" s="19"/>
    </row>
    <row r="245" spans="1:8" x14ac:dyDescent="0.25">
      <c r="A245" s="17" t="s">
        <v>290</v>
      </c>
      <c r="B245" s="27" t="s">
        <v>291</v>
      </c>
      <c r="C245" s="28"/>
      <c r="D245" s="17"/>
      <c r="E245" s="17"/>
      <c r="F245" s="17"/>
      <c r="G245" s="17"/>
      <c r="H245" s="19"/>
    </row>
    <row r="246" spans="1:8" x14ac:dyDescent="0.25">
      <c r="A246" s="17" t="s">
        <v>292</v>
      </c>
      <c r="B246" s="27" t="s">
        <v>293</v>
      </c>
      <c r="C246" s="17"/>
      <c r="D246" s="17"/>
      <c r="E246" s="17"/>
      <c r="F246" s="17"/>
      <c r="G246" s="17"/>
      <c r="H246" s="19"/>
    </row>
    <row r="247" spans="1:8" x14ac:dyDescent="0.25">
      <c r="A247" s="17" t="s">
        <v>294</v>
      </c>
      <c r="B247" s="27" t="s">
        <v>295</v>
      </c>
      <c r="C247" s="17"/>
      <c r="D247" s="17"/>
      <c r="E247" s="17"/>
      <c r="F247" s="17"/>
      <c r="G247" s="17"/>
      <c r="H247" s="19"/>
    </row>
    <row r="248" spans="1:8" x14ac:dyDescent="0.25">
      <c r="A248" s="17" t="s">
        <v>296</v>
      </c>
      <c r="B248" s="27" t="s">
        <v>297</v>
      </c>
      <c r="C248" s="17"/>
      <c r="D248" s="17"/>
      <c r="E248" s="17"/>
      <c r="F248" s="17"/>
      <c r="G248" s="17"/>
      <c r="H248" s="19"/>
    </row>
    <row r="249" spans="1:8" x14ac:dyDescent="0.25">
      <c r="A249" s="17" t="s">
        <v>298</v>
      </c>
      <c r="B249" s="27" t="s">
        <v>299</v>
      </c>
      <c r="C249" s="17"/>
      <c r="D249" s="17"/>
      <c r="E249" s="17"/>
      <c r="F249" s="17"/>
      <c r="G249" s="17"/>
      <c r="H249" s="19"/>
    </row>
    <row r="250" spans="1:8" x14ac:dyDescent="0.25">
      <c r="A250" s="17" t="s">
        <v>300</v>
      </c>
      <c r="B250" s="27" t="s">
        <v>301</v>
      </c>
      <c r="C250" s="17"/>
      <c r="D250" s="17"/>
      <c r="E250" s="17"/>
      <c r="F250" s="17"/>
      <c r="G250" s="17"/>
      <c r="H250" s="19"/>
    </row>
    <row r="251" spans="1:8" x14ac:dyDescent="0.25">
      <c r="A251" s="17" t="s">
        <v>302</v>
      </c>
      <c r="B251" s="27" t="s">
        <v>284</v>
      </c>
      <c r="C251" s="17"/>
      <c r="D251" s="17"/>
      <c r="E251" s="17"/>
      <c r="F251" s="17"/>
      <c r="G251" s="17"/>
      <c r="H251" s="19"/>
    </row>
    <row r="252" spans="1:8" ht="30" x14ac:dyDescent="0.25">
      <c r="A252" s="17" t="s">
        <v>303</v>
      </c>
      <c r="B252" s="27" t="s">
        <v>88</v>
      </c>
      <c r="C252" s="17"/>
      <c r="D252" s="17"/>
      <c r="E252" s="17"/>
      <c r="F252" s="17"/>
      <c r="G252" s="17"/>
      <c r="H252" s="19"/>
    </row>
    <row r="253" spans="1:8" x14ac:dyDescent="0.25">
      <c r="E253" s="16" t="s">
        <v>61</v>
      </c>
      <c r="F253" s="16" t="str">
        <f>IF((COUNT(C232:C252)&lt;&gt;COUNT(F232:F252)),"", ROUND(SUM(F232:F252),2))</f>
        <v/>
      </c>
      <c r="G253" s="14" t="str">
        <f>IF((COUNT(C232:C252)&lt;&gt;COUNT(F232:F252)),"Neužpildytos visų objektų kainos", "")</f>
        <v>Neužpildytos visų objektų kainos</v>
      </c>
    </row>
    <row r="254" spans="1:8" x14ac:dyDescent="0.25">
      <c r="C254" s="16" t="s">
        <v>62</v>
      </c>
      <c r="D254" s="19"/>
      <c r="E254" s="16" t="s">
        <v>63</v>
      </c>
      <c r="F254" s="16" t="str">
        <f>IF(OR(F253="",D254=""),"", ROUND(PRODUCT(D254,F253)/100,2))</f>
        <v/>
      </c>
      <c r="G254" s="14" t="str">
        <f>IF(D254="", "Nurodykite taikomą PVM dydį", "")</f>
        <v>Nurodykite taikomą PVM dydį</v>
      </c>
    </row>
    <row r="255" spans="1:8" x14ac:dyDescent="0.25">
      <c r="E255" s="16" t="s">
        <v>64</v>
      </c>
      <c r="F255" s="16">
        <f>IF(ISBLANK(F254), "", ROUND(SUM(F253:F254),2))</f>
        <v>0</v>
      </c>
      <c r="G255" s="14" t="s">
        <v>304</v>
      </c>
    </row>
    <row r="259" spans="1:8" x14ac:dyDescent="0.25">
      <c r="A259" s="12" t="s">
        <v>305</v>
      </c>
      <c r="B259" s="12" t="s">
        <v>306</v>
      </c>
    </row>
    <row r="261" spans="1:8" x14ac:dyDescent="0.25">
      <c r="A261" s="12" t="s">
        <v>28</v>
      </c>
    </row>
    <row r="262" spans="1:8" s="10" customFormat="1" ht="105" x14ac:dyDescent="0.25">
      <c r="A262" s="25" t="s">
        <v>29</v>
      </c>
      <c r="B262" s="25" t="s">
        <v>30</v>
      </c>
      <c r="C262" s="25" t="s">
        <v>31</v>
      </c>
      <c r="D262" s="25" t="s">
        <v>32</v>
      </c>
      <c r="E262" s="25" t="s">
        <v>33</v>
      </c>
      <c r="F262" s="25" t="s">
        <v>34</v>
      </c>
      <c r="G262" s="25" t="s">
        <v>35</v>
      </c>
      <c r="H262" s="25" t="s">
        <v>36</v>
      </c>
    </row>
    <row r="263" spans="1:8" x14ac:dyDescent="0.25">
      <c r="A263" s="16" t="s">
        <v>307</v>
      </c>
      <c r="B263" s="29" t="s">
        <v>308</v>
      </c>
      <c r="C263" s="17"/>
      <c r="D263" s="17"/>
      <c r="E263" s="17"/>
      <c r="F263" s="17"/>
      <c r="G263" s="17"/>
      <c r="H263" s="17"/>
    </row>
    <row r="264" spans="1:8" x14ac:dyDescent="0.25">
      <c r="A264" s="17" t="s">
        <v>309</v>
      </c>
      <c r="B264" s="30" t="s">
        <v>310</v>
      </c>
      <c r="C264" s="28">
        <v>250</v>
      </c>
      <c r="D264" s="28" t="s">
        <v>217</v>
      </c>
      <c r="E264" s="18"/>
      <c r="F264" s="17" t="str">
        <f>IF(ISBLANK(E264),"", PRODUCT(C264,E264))</f>
        <v/>
      </c>
      <c r="G264" s="19"/>
      <c r="H264" s="17"/>
    </row>
    <row r="265" spans="1:8" ht="30" x14ac:dyDescent="0.25">
      <c r="A265" s="17" t="s">
        <v>311</v>
      </c>
      <c r="B265" s="30" t="s">
        <v>312</v>
      </c>
      <c r="C265" s="28"/>
      <c r="D265" s="28"/>
      <c r="E265" s="17"/>
      <c r="F265" s="17"/>
      <c r="G265" s="17"/>
      <c r="H265" s="19"/>
    </row>
    <row r="266" spans="1:8" x14ac:dyDescent="0.25">
      <c r="A266" s="17" t="s">
        <v>313</v>
      </c>
      <c r="B266" s="30" t="s">
        <v>314</v>
      </c>
      <c r="C266" s="28"/>
      <c r="D266" s="28"/>
      <c r="E266" s="17"/>
      <c r="F266" s="17"/>
      <c r="G266" s="17"/>
      <c r="H266" s="19"/>
    </row>
    <row r="267" spans="1:8" ht="30" x14ac:dyDescent="0.25">
      <c r="A267" s="17" t="s">
        <v>315</v>
      </c>
      <c r="B267" s="30" t="s">
        <v>316</v>
      </c>
      <c r="C267" s="28"/>
      <c r="D267" s="28"/>
      <c r="E267" s="17"/>
      <c r="F267" s="17"/>
      <c r="G267" s="17"/>
      <c r="H267" s="19"/>
    </row>
    <row r="268" spans="1:8" x14ac:dyDescent="0.25">
      <c r="A268" s="17" t="s">
        <v>317</v>
      </c>
      <c r="B268" s="30" t="s">
        <v>318</v>
      </c>
      <c r="C268" s="28"/>
      <c r="D268" s="28"/>
      <c r="E268" s="17"/>
      <c r="F268" s="17"/>
      <c r="G268" s="17"/>
      <c r="H268" s="19"/>
    </row>
    <row r="269" spans="1:8" x14ac:dyDescent="0.25">
      <c r="A269" s="17" t="s">
        <v>319</v>
      </c>
      <c r="B269" s="30" t="s">
        <v>320</v>
      </c>
      <c r="C269" s="28"/>
      <c r="D269" s="28"/>
      <c r="E269" s="17"/>
      <c r="F269" s="17"/>
      <c r="G269" s="17"/>
      <c r="H269" s="19"/>
    </row>
    <row r="270" spans="1:8" x14ac:dyDescent="0.25">
      <c r="A270" s="17" t="s">
        <v>321</v>
      </c>
      <c r="B270" s="30" t="s">
        <v>322</v>
      </c>
      <c r="C270" s="28">
        <v>600</v>
      </c>
      <c r="D270" s="28" t="s">
        <v>217</v>
      </c>
      <c r="E270" s="18"/>
      <c r="F270" s="17" t="str">
        <f>IF(ISBLANK(E270),"", PRODUCT(C270,E270))</f>
        <v/>
      </c>
      <c r="G270" s="19"/>
      <c r="H270" s="17"/>
    </row>
    <row r="271" spans="1:8" x14ac:dyDescent="0.25">
      <c r="A271" s="17" t="s">
        <v>323</v>
      </c>
      <c r="B271" s="30" t="s">
        <v>324</v>
      </c>
      <c r="C271" s="28"/>
      <c r="D271" s="28"/>
      <c r="E271" s="17"/>
      <c r="F271" s="17"/>
      <c r="G271" s="17"/>
      <c r="H271" s="19"/>
    </row>
    <row r="272" spans="1:8" x14ac:dyDescent="0.25">
      <c r="A272" s="17" t="s">
        <v>325</v>
      </c>
      <c r="B272" s="30" t="s">
        <v>314</v>
      </c>
      <c r="C272" s="28"/>
      <c r="D272" s="28"/>
      <c r="E272" s="17"/>
      <c r="F272" s="17"/>
      <c r="G272" s="17"/>
      <c r="H272" s="19"/>
    </row>
    <row r="273" spans="1:8" ht="30" x14ac:dyDescent="0.25">
      <c r="A273" s="17" t="s">
        <v>326</v>
      </c>
      <c r="B273" s="30" t="s">
        <v>327</v>
      </c>
      <c r="C273" s="28"/>
      <c r="D273" s="28"/>
      <c r="E273" s="17"/>
      <c r="F273" s="17"/>
      <c r="G273" s="17"/>
      <c r="H273" s="19"/>
    </row>
    <row r="274" spans="1:8" x14ac:dyDescent="0.25">
      <c r="A274" s="17" t="s">
        <v>328</v>
      </c>
      <c r="B274" s="30" t="s">
        <v>329</v>
      </c>
      <c r="C274" s="28"/>
      <c r="D274" s="28"/>
      <c r="E274" s="17"/>
      <c r="F274" s="17"/>
      <c r="G274" s="17"/>
      <c r="H274" s="19"/>
    </row>
    <row r="275" spans="1:8" x14ac:dyDescent="0.25">
      <c r="A275" s="17" t="s">
        <v>330</v>
      </c>
      <c r="B275" s="30" t="s">
        <v>318</v>
      </c>
      <c r="C275" s="28"/>
      <c r="D275" s="28"/>
      <c r="E275" s="17"/>
      <c r="F275" s="17"/>
      <c r="G275" s="17"/>
      <c r="H275" s="19"/>
    </row>
    <row r="276" spans="1:8" ht="30" x14ac:dyDescent="0.25">
      <c r="A276" s="17" t="s">
        <v>331</v>
      </c>
      <c r="B276" s="30" t="s">
        <v>332</v>
      </c>
      <c r="C276" s="28"/>
      <c r="D276" s="28"/>
      <c r="E276" s="17"/>
      <c r="F276" s="17"/>
      <c r="G276" s="17"/>
      <c r="H276" s="19"/>
    </row>
    <row r="277" spans="1:8" x14ac:dyDescent="0.25">
      <c r="A277" s="17" t="s">
        <v>333</v>
      </c>
      <c r="B277" s="30" t="s">
        <v>320</v>
      </c>
      <c r="C277" s="28"/>
      <c r="D277" s="28"/>
      <c r="E277" s="17"/>
      <c r="F277" s="17"/>
      <c r="G277" s="17"/>
      <c r="H277" s="19"/>
    </row>
    <row r="278" spans="1:8" ht="30" x14ac:dyDescent="0.25">
      <c r="A278" s="17" t="s">
        <v>334</v>
      </c>
      <c r="B278" s="30" t="s">
        <v>335</v>
      </c>
      <c r="C278" s="28">
        <v>400</v>
      </c>
      <c r="D278" s="28" t="s">
        <v>217</v>
      </c>
      <c r="E278" s="18"/>
      <c r="F278" s="17" t="str">
        <f>IF(ISBLANK(E278),"", PRODUCT(C278,E278))</f>
        <v/>
      </c>
      <c r="G278" s="19"/>
      <c r="H278" s="17"/>
    </row>
    <row r="279" spans="1:8" ht="30" x14ac:dyDescent="0.25">
      <c r="A279" s="17" t="s">
        <v>336</v>
      </c>
      <c r="B279" s="30" t="s">
        <v>337</v>
      </c>
      <c r="C279" s="28"/>
      <c r="D279" s="28"/>
      <c r="E279" s="17"/>
      <c r="F279" s="17"/>
      <c r="G279" s="17"/>
      <c r="H279" s="19"/>
    </row>
    <row r="280" spans="1:8" x14ac:dyDescent="0.25">
      <c r="A280" s="17" t="s">
        <v>338</v>
      </c>
      <c r="B280" s="30" t="s">
        <v>339</v>
      </c>
      <c r="C280" s="28"/>
      <c r="D280" s="28"/>
      <c r="E280" s="17"/>
      <c r="F280" s="17"/>
      <c r="G280" s="17"/>
      <c r="H280" s="19"/>
    </row>
    <row r="281" spans="1:8" ht="30" x14ac:dyDescent="0.25">
      <c r="A281" s="17" t="s">
        <v>340</v>
      </c>
      <c r="B281" s="30" t="s">
        <v>341</v>
      </c>
      <c r="C281" s="28"/>
      <c r="D281" s="28"/>
      <c r="E281" s="17"/>
      <c r="F281" s="17"/>
      <c r="G281" s="17"/>
      <c r="H281" s="19"/>
    </row>
    <row r="282" spans="1:8" x14ac:dyDescent="0.25">
      <c r="A282" s="17" t="s">
        <v>342</v>
      </c>
      <c r="B282" s="30" t="s">
        <v>329</v>
      </c>
      <c r="C282" s="28"/>
      <c r="D282" s="28"/>
      <c r="E282" s="17"/>
      <c r="F282" s="17"/>
      <c r="G282" s="17"/>
      <c r="H282" s="19"/>
    </row>
    <row r="283" spans="1:8" x14ac:dyDescent="0.25">
      <c r="A283" s="17" t="s">
        <v>343</v>
      </c>
      <c r="B283" s="30" t="s">
        <v>318</v>
      </c>
      <c r="C283" s="28"/>
      <c r="D283" s="28"/>
      <c r="E283" s="17"/>
      <c r="F283" s="17"/>
      <c r="G283" s="17"/>
      <c r="H283" s="19"/>
    </row>
    <row r="284" spans="1:8" ht="30" x14ac:dyDescent="0.25">
      <c r="A284" s="17" t="s">
        <v>344</v>
      </c>
      <c r="B284" s="30" t="s">
        <v>345</v>
      </c>
      <c r="C284" s="28"/>
      <c r="D284" s="28"/>
      <c r="E284" s="17"/>
      <c r="F284" s="17"/>
      <c r="G284" s="17"/>
      <c r="H284" s="19"/>
    </row>
    <row r="285" spans="1:8" x14ac:dyDescent="0.25">
      <c r="A285" s="17" t="s">
        <v>346</v>
      </c>
      <c r="B285" s="30" t="s">
        <v>320</v>
      </c>
      <c r="C285" s="28"/>
      <c r="D285" s="28"/>
      <c r="E285" s="17"/>
      <c r="F285" s="17"/>
      <c r="G285" s="17"/>
      <c r="H285" s="19"/>
    </row>
    <row r="286" spans="1:8" x14ac:dyDescent="0.25">
      <c r="A286" s="17" t="s">
        <v>347</v>
      </c>
      <c r="B286" s="30" t="s">
        <v>348</v>
      </c>
      <c r="C286" s="28">
        <v>200</v>
      </c>
      <c r="D286" s="28" t="s">
        <v>217</v>
      </c>
      <c r="E286" s="18"/>
      <c r="F286" s="17" t="str">
        <f>IF(ISBLANK(E286),"", PRODUCT(C286,E286))</f>
        <v/>
      </c>
      <c r="G286" s="19"/>
      <c r="H286" s="17"/>
    </row>
    <row r="287" spans="1:8" x14ac:dyDescent="0.25">
      <c r="A287" s="17" t="s">
        <v>349</v>
      </c>
      <c r="B287" s="30" t="s">
        <v>350</v>
      </c>
      <c r="C287" s="28"/>
      <c r="D287" s="28"/>
      <c r="E287" s="17"/>
      <c r="F287" s="17"/>
      <c r="G287" s="17"/>
      <c r="H287" s="19"/>
    </row>
    <row r="288" spans="1:8" x14ac:dyDescent="0.25">
      <c r="A288" s="17" t="s">
        <v>351</v>
      </c>
      <c r="B288" s="30" t="s">
        <v>352</v>
      </c>
      <c r="C288" s="28"/>
      <c r="D288" s="28"/>
      <c r="E288" s="17"/>
      <c r="F288" s="17"/>
      <c r="G288" s="17"/>
      <c r="H288" s="19"/>
    </row>
    <row r="289" spans="1:8" x14ac:dyDescent="0.25">
      <c r="A289" s="17" t="s">
        <v>353</v>
      </c>
      <c r="B289" s="30" t="s">
        <v>354</v>
      </c>
      <c r="C289" s="28"/>
      <c r="D289" s="28"/>
      <c r="E289" s="17"/>
      <c r="F289" s="17"/>
      <c r="G289" s="17"/>
      <c r="H289" s="19"/>
    </row>
    <row r="290" spans="1:8" x14ac:dyDescent="0.25">
      <c r="A290" s="17" t="s">
        <v>355</v>
      </c>
      <c r="B290" s="30" t="s">
        <v>356</v>
      </c>
      <c r="C290" s="28">
        <v>400</v>
      </c>
      <c r="D290" s="28" t="s">
        <v>217</v>
      </c>
      <c r="E290" s="18"/>
      <c r="F290" s="17" t="str">
        <f>IF(ISBLANK(E290),"", PRODUCT(C290,E290))</f>
        <v/>
      </c>
      <c r="G290" s="19"/>
      <c r="H290" s="17"/>
    </row>
    <row r="291" spans="1:8" x14ac:dyDescent="0.25">
      <c r="A291" s="17" t="s">
        <v>357</v>
      </c>
      <c r="B291" s="30" t="s">
        <v>358</v>
      </c>
      <c r="C291" s="28"/>
      <c r="D291" s="28"/>
      <c r="E291" s="17"/>
      <c r="F291" s="17"/>
      <c r="G291" s="17"/>
      <c r="H291" s="19"/>
    </row>
    <row r="292" spans="1:8" x14ac:dyDescent="0.25">
      <c r="A292" s="17" t="s">
        <v>359</v>
      </c>
      <c r="B292" s="30" t="s">
        <v>360</v>
      </c>
      <c r="C292" s="28"/>
      <c r="D292" s="28"/>
      <c r="E292" s="17"/>
      <c r="F292" s="17"/>
      <c r="G292" s="17"/>
      <c r="H292" s="19"/>
    </row>
    <row r="293" spans="1:8" ht="30" x14ac:dyDescent="0.25">
      <c r="A293" s="17" t="s">
        <v>361</v>
      </c>
      <c r="B293" s="30" t="s">
        <v>362</v>
      </c>
      <c r="C293" s="28"/>
      <c r="D293" s="28"/>
      <c r="E293" s="17"/>
      <c r="F293" s="17"/>
      <c r="G293" s="17"/>
      <c r="H293" s="19"/>
    </row>
    <row r="294" spans="1:8" x14ac:dyDescent="0.25">
      <c r="A294" s="17" t="s">
        <v>363</v>
      </c>
      <c r="B294" s="30" t="s">
        <v>364</v>
      </c>
      <c r="C294" s="28"/>
      <c r="D294" s="28"/>
      <c r="E294" s="17"/>
      <c r="F294" s="17"/>
      <c r="G294" s="17"/>
      <c r="H294" s="19"/>
    </row>
    <row r="295" spans="1:8" x14ac:dyDescent="0.25">
      <c r="A295" s="17" t="s">
        <v>365</v>
      </c>
      <c r="B295" s="30" t="s">
        <v>366</v>
      </c>
      <c r="C295" s="28"/>
      <c r="D295" s="28"/>
      <c r="E295" s="17"/>
      <c r="F295" s="17"/>
      <c r="G295" s="17"/>
      <c r="H295" s="19"/>
    </row>
    <row r="296" spans="1:8" ht="30" x14ac:dyDescent="0.25">
      <c r="A296" s="17" t="s">
        <v>367</v>
      </c>
      <c r="B296" s="30" t="s">
        <v>368</v>
      </c>
      <c r="C296" s="17"/>
      <c r="D296" s="17"/>
      <c r="E296" s="17"/>
      <c r="F296" s="17"/>
      <c r="G296" s="17"/>
      <c r="H296" s="19"/>
    </row>
    <row r="297" spans="1:8" x14ac:dyDescent="0.25">
      <c r="A297" s="17" t="s">
        <v>369</v>
      </c>
      <c r="B297" s="30" t="s">
        <v>370</v>
      </c>
      <c r="C297" s="17"/>
      <c r="D297" s="17"/>
      <c r="E297" s="17"/>
      <c r="F297" s="17"/>
      <c r="G297" s="17"/>
      <c r="H297" s="19"/>
    </row>
    <row r="298" spans="1:8" x14ac:dyDescent="0.25">
      <c r="E298" s="16" t="s">
        <v>61</v>
      </c>
      <c r="F298" s="16" t="str">
        <f>IF((COUNT(C264:C297)&lt;&gt;COUNT(F264:F297)),"", ROUND(SUM(F264:F297),2))</f>
        <v/>
      </c>
      <c r="G298" s="14" t="str">
        <f>IF((COUNT(C264:C297)&lt;&gt;COUNT(F264:F297)),"Neužpildytos visų objektų kainos", "")</f>
        <v>Neužpildytos visų objektų kainos</v>
      </c>
    </row>
    <row r="299" spans="1:8" x14ac:dyDescent="0.25">
      <c r="C299" s="16" t="s">
        <v>62</v>
      </c>
      <c r="D299" s="19"/>
      <c r="E299" s="16" t="s">
        <v>63</v>
      </c>
      <c r="F299" s="16" t="str">
        <f>IF(OR(F298="",D299=""),"", ROUND(PRODUCT(D299,F298)/100,2))</f>
        <v/>
      </c>
      <c r="G299" s="14" t="str">
        <f>IF(D299="", "Nurodykite taikomą PVM dydį", "")</f>
        <v>Nurodykite taikomą PVM dydį</v>
      </c>
    </row>
    <row r="300" spans="1:8" x14ac:dyDescent="0.25">
      <c r="E300" s="16" t="s">
        <v>64</v>
      </c>
      <c r="F300" s="16">
        <f>IF(ISBLANK(F299), "", ROUND(SUM(F298:F299),2))</f>
        <v>0</v>
      </c>
      <c r="G300" s="14" t="s">
        <v>371</v>
      </c>
    </row>
    <row r="304" spans="1:8" x14ac:dyDescent="0.25">
      <c r="A304" s="12" t="s">
        <v>372</v>
      </c>
      <c r="B304" s="12" t="s">
        <v>306</v>
      </c>
    </row>
    <row r="306" spans="1:8" x14ac:dyDescent="0.25">
      <c r="A306" s="12" t="s">
        <v>28</v>
      </c>
    </row>
    <row r="307" spans="1:8" s="10" customFormat="1" ht="105" x14ac:dyDescent="0.25">
      <c r="A307" s="25" t="s">
        <v>29</v>
      </c>
      <c r="B307" s="25" t="s">
        <v>30</v>
      </c>
      <c r="C307" s="25" t="s">
        <v>31</v>
      </c>
      <c r="D307" s="25" t="s">
        <v>32</v>
      </c>
      <c r="E307" s="25" t="s">
        <v>33</v>
      </c>
      <c r="F307" s="25" t="s">
        <v>34</v>
      </c>
      <c r="G307" s="25" t="s">
        <v>35</v>
      </c>
      <c r="H307" s="25" t="s">
        <v>36</v>
      </c>
    </row>
    <row r="308" spans="1:8" x14ac:dyDescent="0.25">
      <c r="A308" s="16" t="s">
        <v>373</v>
      </c>
      <c r="B308" s="26" t="s">
        <v>308</v>
      </c>
      <c r="C308" s="17"/>
      <c r="D308" s="17"/>
      <c r="E308" s="17"/>
      <c r="F308" s="17"/>
      <c r="G308" s="17"/>
      <c r="H308" s="17"/>
    </row>
    <row r="309" spans="1:8" x14ac:dyDescent="0.25">
      <c r="A309" s="17" t="s">
        <v>374</v>
      </c>
      <c r="B309" s="27" t="s">
        <v>375</v>
      </c>
      <c r="C309" s="28">
        <v>500</v>
      </c>
      <c r="D309" s="28" t="s">
        <v>217</v>
      </c>
      <c r="E309" s="18"/>
      <c r="F309" s="17" t="str">
        <f>IF(ISBLANK(E309),"", PRODUCT(C309,E309))</f>
        <v/>
      </c>
      <c r="G309" s="19"/>
      <c r="H309" s="17"/>
    </row>
    <row r="310" spans="1:8" x14ac:dyDescent="0.25">
      <c r="A310" s="17" t="s">
        <v>376</v>
      </c>
      <c r="B310" s="27" t="s">
        <v>377</v>
      </c>
      <c r="C310" s="28"/>
      <c r="D310" s="28"/>
      <c r="E310" s="17"/>
      <c r="F310" s="17"/>
      <c r="G310" s="17"/>
      <c r="H310" s="19"/>
    </row>
    <row r="311" spans="1:8" x14ac:dyDescent="0.25">
      <c r="A311" s="17" t="s">
        <v>378</v>
      </c>
      <c r="B311" s="27" t="s">
        <v>379</v>
      </c>
      <c r="C311" s="28"/>
      <c r="D311" s="28"/>
      <c r="E311" s="17"/>
      <c r="F311" s="17"/>
      <c r="G311" s="17"/>
      <c r="H311" s="19"/>
    </row>
    <row r="312" spans="1:8" x14ac:dyDescent="0.25">
      <c r="A312" s="17" t="s">
        <v>380</v>
      </c>
      <c r="B312" s="27" t="s">
        <v>381</v>
      </c>
      <c r="C312" s="28"/>
      <c r="D312" s="28"/>
      <c r="E312" s="17"/>
      <c r="F312" s="17"/>
      <c r="G312" s="17"/>
      <c r="H312" s="19"/>
    </row>
    <row r="313" spans="1:8" x14ac:dyDescent="0.25">
      <c r="A313" s="17" t="s">
        <v>382</v>
      </c>
      <c r="B313" s="27" t="s">
        <v>383</v>
      </c>
      <c r="C313" s="28"/>
      <c r="D313" s="28"/>
      <c r="E313" s="17"/>
      <c r="F313" s="17"/>
      <c r="G313" s="17"/>
      <c r="H313" s="19"/>
    </row>
    <row r="314" spans="1:8" x14ac:dyDescent="0.25">
      <c r="A314" s="17" t="s">
        <v>384</v>
      </c>
      <c r="B314" s="27" t="s">
        <v>385</v>
      </c>
      <c r="C314" s="28"/>
      <c r="D314" s="28"/>
      <c r="E314" s="17"/>
      <c r="F314" s="17"/>
      <c r="G314" s="17"/>
      <c r="H314" s="19"/>
    </row>
    <row r="315" spans="1:8" ht="30" x14ac:dyDescent="0.25">
      <c r="A315" s="17" t="s">
        <v>386</v>
      </c>
      <c r="B315" s="27" t="s">
        <v>387</v>
      </c>
      <c r="C315" s="28"/>
      <c r="D315" s="28"/>
      <c r="E315" s="17"/>
      <c r="F315" s="17"/>
      <c r="G315" s="17"/>
      <c r="H315" s="19"/>
    </row>
    <row r="316" spans="1:8" x14ac:dyDescent="0.25">
      <c r="A316" s="17" t="s">
        <v>388</v>
      </c>
      <c r="B316" s="27" t="s">
        <v>389</v>
      </c>
      <c r="C316" s="28">
        <v>200</v>
      </c>
      <c r="D316" s="28" t="s">
        <v>217</v>
      </c>
      <c r="E316" s="18"/>
      <c r="F316" s="17" t="str">
        <f>IF(ISBLANK(E316),"", PRODUCT(C316,E316))</f>
        <v/>
      </c>
      <c r="G316" s="19"/>
      <c r="H316" s="17"/>
    </row>
    <row r="317" spans="1:8" x14ac:dyDescent="0.25">
      <c r="A317" s="17" t="s">
        <v>390</v>
      </c>
      <c r="B317" s="27" t="s">
        <v>391</v>
      </c>
      <c r="C317" s="28"/>
      <c r="D317" s="28"/>
      <c r="E317" s="17"/>
      <c r="F317" s="17"/>
      <c r="G317" s="17"/>
      <c r="H317" s="19"/>
    </row>
    <row r="318" spans="1:8" x14ac:dyDescent="0.25">
      <c r="A318" s="17" t="s">
        <v>392</v>
      </c>
      <c r="B318" s="27" t="s">
        <v>393</v>
      </c>
      <c r="C318" s="28"/>
      <c r="D318" s="28"/>
      <c r="E318" s="17"/>
      <c r="F318" s="17"/>
      <c r="G318" s="17"/>
      <c r="H318" s="19"/>
    </row>
    <row r="319" spans="1:8" ht="30" x14ac:dyDescent="0.25">
      <c r="A319" s="17" t="s">
        <v>394</v>
      </c>
      <c r="B319" s="27" t="s">
        <v>395</v>
      </c>
      <c r="C319" s="28"/>
      <c r="D319" s="28"/>
      <c r="E319" s="17"/>
      <c r="F319" s="17"/>
      <c r="G319" s="17"/>
      <c r="H319" s="19"/>
    </row>
    <row r="320" spans="1:8" x14ac:dyDescent="0.25">
      <c r="A320" s="17" t="s">
        <v>396</v>
      </c>
      <c r="B320" s="27" t="s">
        <v>397</v>
      </c>
      <c r="C320" s="28"/>
      <c r="D320" s="28"/>
      <c r="E320" s="17"/>
      <c r="F320" s="17"/>
      <c r="G320" s="17"/>
      <c r="H320" s="19"/>
    </row>
    <row r="321" spans="1:8" x14ac:dyDescent="0.25">
      <c r="A321" s="17" t="s">
        <v>398</v>
      </c>
      <c r="B321" s="27" t="s">
        <v>399</v>
      </c>
      <c r="C321" s="28"/>
      <c r="D321" s="28"/>
      <c r="E321" s="17"/>
      <c r="F321" s="17"/>
      <c r="G321" s="17"/>
      <c r="H321" s="19"/>
    </row>
    <row r="322" spans="1:8" x14ac:dyDescent="0.25">
      <c r="A322" s="17" t="s">
        <v>400</v>
      </c>
      <c r="B322" s="27" t="s">
        <v>401</v>
      </c>
      <c r="C322" s="28">
        <v>200</v>
      </c>
      <c r="D322" s="28" t="s">
        <v>217</v>
      </c>
      <c r="E322" s="18"/>
      <c r="F322" s="17" t="str">
        <f>IF(ISBLANK(E322),"", PRODUCT(C322,E322))</f>
        <v/>
      </c>
      <c r="G322" s="19"/>
      <c r="H322" s="17"/>
    </row>
    <row r="323" spans="1:8" ht="30" x14ac:dyDescent="0.25">
      <c r="A323" s="17" t="s">
        <v>402</v>
      </c>
      <c r="B323" s="27" t="s">
        <v>403</v>
      </c>
      <c r="C323" s="17"/>
      <c r="D323" s="17"/>
      <c r="E323" s="17"/>
      <c r="F323" s="17"/>
      <c r="G323" s="17"/>
      <c r="H323" s="19"/>
    </row>
    <row r="324" spans="1:8" x14ac:dyDescent="0.25">
      <c r="A324" s="17" t="s">
        <v>404</v>
      </c>
      <c r="B324" s="27" t="s">
        <v>405</v>
      </c>
      <c r="C324" s="17"/>
      <c r="D324" s="17"/>
      <c r="E324" s="17"/>
      <c r="F324" s="17"/>
      <c r="G324" s="17"/>
      <c r="H324" s="19"/>
    </row>
    <row r="325" spans="1:8" x14ac:dyDescent="0.25">
      <c r="A325" s="17" t="s">
        <v>406</v>
      </c>
      <c r="B325" s="27" t="s">
        <v>407</v>
      </c>
      <c r="C325" s="17"/>
      <c r="D325" s="17"/>
      <c r="E325" s="17"/>
      <c r="F325" s="17"/>
      <c r="G325" s="17"/>
      <c r="H325" s="19"/>
    </row>
    <row r="326" spans="1:8" x14ac:dyDescent="0.25">
      <c r="A326" s="17" t="s">
        <v>408</v>
      </c>
      <c r="B326" s="27" t="s">
        <v>409</v>
      </c>
      <c r="C326" s="17"/>
      <c r="D326" s="17"/>
      <c r="E326" s="17"/>
      <c r="F326" s="17"/>
      <c r="G326" s="17"/>
      <c r="H326" s="19"/>
    </row>
    <row r="327" spans="1:8" x14ac:dyDescent="0.25">
      <c r="A327" s="17" t="s">
        <v>410</v>
      </c>
      <c r="B327" s="27" t="s">
        <v>411</v>
      </c>
      <c r="C327" s="17"/>
      <c r="D327" s="17"/>
      <c r="E327" s="17"/>
      <c r="F327" s="17"/>
      <c r="G327" s="17"/>
      <c r="H327" s="19"/>
    </row>
    <row r="328" spans="1:8" x14ac:dyDescent="0.25">
      <c r="E328" s="16" t="s">
        <v>61</v>
      </c>
      <c r="F328" s="16" t="str">
        <f>IF((COUNT(C309:C327)&lt;&gt;COUNT(F309:F327)),"", ROUND(SUM(F309:F327),2))</f>
        <v/>
      </c>
      <c r="G328" s="14" t="str">
        <f>IF((COUNT(C309:C327)&lt;&gt;COUNT(F309:F327)),"Neužpildytos visų objektų kainos", "")</f>
        <v>Neužpildytos visų objektų kainos</v>
      </c>
    </row>
    <row r="329" spans="1:8" x14ac:dyDescent="0.25">
      <c r="C329" s="16" t="s">
        <v>62</v>
      </c>
      <c r="D329" s="19"/>
      <c r="E329" s="16" t="s">
        <v>63</v>
      </c>
      <c r="F329" s="16" t="str">
        <f>IF(OR(F328="",D329=""),"", ROUND(PRODUCT(D329,F328)/100,2))</f>
        <v/>
      </c>
      <c r="G329" s="14" t="str">
        <f>IF(D329="", "Nurodykite taikomą PVM dydį", "")</f>
        <v>Nurodykite taikomą PVM dydį</v>
      </c>
    </row>
    <row r="330" spans="1:8" x14ac:dyDescent="0.25">
      <c r="E330" s="16" t="s">
        <v>64</v>
      </c>
      <c r="F330" s="16">
        <f>IF(ISBLANK(F329), "", ROUND(SUM(F328:F329),2))</f>
        <v>0</v>
      </c>
      <c r="G330" s="14" t="s">
        <v>412</v>
      </c>
    </row>
    <row r="334" spans="1:8" x14ac:dyDescent="0.25">
      <c r="A334" s="12" t="s">
        <v>413</v>
      </c>
      <c r="B334" s="12" t="s">
        <v>414</v>
      </c>
    </row>
    <row r="336" spans="1:8" x14ac:dyDescent="0.25">
      <c r="A336" s="12" t="s">
        <v>28</v>
      </c>
    </row>
    <row r="337" spans="1:8" s="10" customFormat="1" ht="105" x14ac:dyDescent="0.25">
      <c r="A337" s="25" t="s">
        <v>29</v>
      </c>
      <c r="B337" s="25" t="s">
        <v>30</v>
      </c>
      <c r="C337" s="25" t="s">
        <v>31</v>
      </c>
      <c r="D337" s="25" t="s">
        <v>32</v>
      </c>
      <c r="E337" s="25" t="s">
        <v>33</v>
      </c>
      <c r="F337" s="25" t="s">
        <v>34</v>
      </c>
      <c r="G337" s="25" t="s">
        <v>35</v>
      </c>
      <c r="H337" s="25" t="s">
        <v>36</v>
      </c>
    </row>
    <row r="338" spans="1:8" x14ac:dyDescent="0.25">
      <c r="A338" s="16" t="s">
        <v>415</v>
      </c>
      <c r="B338" s="26" t="s">
        <v>416</v>
      </c>
      <c r="C338" s="17"/>
      <c r="D338" s="17"/>
      <c r="E338" s="17"/>
      <c r="F338" s="17"/>
      <c r="G338" s="17"/>
      <c r="H338" s="17"/>
    </row>
    <row r="339" spans="1:8" x14ac:dyDescent="0.25">
      <c r="A339" s="17" t="s">
        <v>417</v>
      </c>
      <c r="B339" s="27" t="s">
        <v>418</v>
      </c>
      <c r="C339" s="28">
        <v>30</v>
      </c>
      <c r="D339" s="28" t="s">
        <v>217</v>
      </c>
      <c r="E339" s="18"/>
      <c r="F339" s="17" t="str">
        <f>IF(ISBLANK(E339),"", PRODUCT(C339,E339))</f>
        <v/>
      </c>
      <c r="G339" s="19"/>
      <c r="H339" s="17"/>
    </row>
    <row r="340" spans="1:8" ht="60" x14ac:dyDescent="0.25">
      <c r="A340" s="17" t="s">
        <v>419</v>
      </c>
      <c r="B340" s="27" t="s">
        <v>420</v>
      </c>
      <c r="C340" s="28"/>
      <c r="D340" s="28"/>
      <c r="E340" s="17"/>
      <c r="F340" s="17"/>
      <c r="G340" s="17"/>
      <c r="H340" s="19"/>
    </row>
    <row r="341" spans="1:8" ht="30" x14ac:dyDescent="0.25">
      <c r="A341" s="17" t="s">
        <v>421</v>
      </c>
      <c r="B341" s="27" t="s">
        <v>422</v>
      </c>
      <c r="C341" s="28"/>
      <c r="D341" s="28"/>
      <c r="E341" s="17"/>
      <c r="F341" s="17"/>
      <c r="G341" s="17"/>
      <c r="H341" s="19"/>
    </row>
    <row r="342" spans="1:8" x14ac:dyDescent="0.25">
      <c r="A342" s="17" t="s">
        <v>423</v>
      </c>
      <c r="B342" s="27" t="s">
        <v>424</v>
      </c>
      <c r="C342" s="28"/>
      <c r="D342" s="28"/>
      <c r="E342" s="17"/>
      <c r="F342" s="17"/>
      <c r="G342" s="17"/>
      <c r="H342" s="19"/>
    </row>
    <row r="343" spans="1:8" x14ac:dyDescent="0.25">
      <c r="A343" s="17" t="s">
        <v>425</v>
      </c>
      <c r="B343" s="27" t="s">
        <v>426</v>
      </c>
      <c r="C343" s="28"/>
      <c r="D343" s="28"/>
      <c r="E343" s="17"/>
      <c r="F343" s="17"/>
      <c r="G343" s="17"/>
      <c r="H343" s="19"/>
    </row>
    <row r="344" spans="1:8" x14ac:dyDescent="0.25">
      <c r="A344" s="17" t="s">
        <v>427</v>
      </c>
      <c r="B344" s="27" t="s">
        <v>428</v>
      </c>
      <c r="C344" s="28"/>
      <c r="D344" s="28"/>
      <c r="E344" s="17"/>
      <c r="F344" s="17"/>
      <c r="G344" s="17"/>
      <c r="H344" s="19"/>
    </row>
    <row r="345" spans="1:8" x14ac:dyDescent="0.25">
      <c r="A345" s="17" t="s">
        <v>429</v>
      </c>
      <c r="B345" s="27" t="s">
        <v>418</v>
      </c>
      <c r="C345" s="28">
        <v>30</v>
      </c>
      <c r="D345" s="28" t="s">
        <v>217</v>
      </c>
      <c r="E345" s="18"/>
      <c r="F345" s="17" t="str">
        <f>IF(ISBLANK(E345),"", PRODUCT(C345,E345))</f>
        <v/>
      </c>
      <c r="G345" s="19"/>
      <c r="H345" s="17"/>
    </row>
    <row r="346" spans="1:8" ht="60" x14ac:dyDescent="0.25">
      <c r="A346" s="17" t="s">
        <v>430</v>
      </c>
      <c r="B346" s="27" t="s">
        <v>420</v>
      </c>
      <c r="C346" s="28"/>
      <c r="D346" s="28"/>
      <c r="E346" s="17"/>
      <c r="F346" s="17"/>
      <c r="G346" s="17"/>
      <c r="H346" s="19"/>
    </row>
    <row r="347" spans="1:8" ht="30" x14ac:dyDescent="0.25">
      <c r="A347" s="17" t="s">
        <v>431</v>
      </c>
      <c r="B347" s="27" t="s">
        <v>422</v>
      </c>
      <c r="C347" s="28"/>
      <c r="D347" s="28"/>
      <c r="E347" s="17"/>
      <c r="F347" s="17"/>
      <c r="G347" s="17"/>
      <c r="H347" s="19"/>
    </row>
    <row r="348" spans="1:8" x14ac:dyDescent="0.25">
      <c r="A348" s="17" t="s">
        <v>432</v>
      </c>
      <c r="B348" s="27" t="s">
        <v>433</v>
      </c>
      <c r="C348" s="28"/>
      <c r="D348" s="28"/>
      <c r="E348" s="17"/>
      <c r="F348" s="17"/>
      <c r="G348" s="17"/>
      <c r="H348" s="19"/>
    </row>
    <row r="349" spans="1:8" x14ac:dyDescent="0.25">
      <c r="A349" s="17" t="s">
        <v>434</v>
      </c>
      <c r="B349" s="27" t="s">
        <v>426</v>
      </c>
      <c r="C349" s="28"/>
      <c r="D349" s="28"/>
      <c r="E349" s="17"/>
      <c r="F349" s="17"/>
      <c r="G349" s="17"/>
      <c r="H349" s="19"/>
    </row>
    <row r="350" spans="1:8" x14ac:dyDescent="0.25">
      <c r="A350" s="17" t="s">
        <v>435</v>
      </c>
      <c r="B350" s="27" t="s">
        <v>428</v>
      </c>
      <c r="C350" s="28"/>
      <c r="D350" s="28"/>
      <c r="E350" s="17"/>
      <c r="F350" s="17"/>
      <c r="G350" s="17"/>
      <c r="H350" s="19"/>
    </row>
    <row r="351" spans="1:8" x14ac:dyDescent="0.25">
      <c r="A351" s="17" t="s">
        <v>436</v>
      </c>
      <c r="B351" s="27" t="s">
        <v>418</v>
      </c>
      <c r="C351" s="28">
        <v>60</v>
      </c>
      <c r="D351" s="28" t="s">
        <v>217</v>
      </c>
      <c r="E351" s="18"/>
      <c r="F351" s="17" t="str">
        <f>IF(ISBLANK(E351),"", PRODUCT(C351,E351))</f>
        <v/>
      </c>
      <c r="G351" s="19"/>
      <c r="H351" s="17"/>
    </row>
    <row r="352" spans="1:8" ht="60" x14ac:dyDescent="0.25">
      <c r="A352" s="17" t="s">
        <v>437</v>
      </c>
      <c r="B352" s="27" t="s">
        <v>420</v>
      </c>
      <c r="C352" s="28"/>
      <c r="D352" s="28"/>
      <c r="E352" s="17"/>
      <c r="F352" s="17"/>
      <c r="G352" s="17"/>
      <c r="H352" s="19"/>
    </row>
    <row r="353" spans="1:8" ht="30" x14ac:dyDescent="0.25">
      <c r="A353" s="17" t="s">
        <v>438</v>
      </c>
      <c r="B353" s="27" t="s">
        <v>422</v>
      </c>
      <c r="C353" s="28"/>
      <c r="D353" s="28"/>
      <c r="E353" s="17"/>
      <c r="F353" s="17"/>
      <c r="G353" s="17"/>
      <c r="H353" s="19"/>
    </row>
    <row r="354" spans="1:8" x14ac:dyDescent="0.25">
      <c r="A354" s="17" t="s">
        <v>439</v>
      </c>
      <c r="B354" s="27" t="s">
        <v>440</v>
      </c>
      <c r="C354" s="28"/>
      <c r="D354" s="28"/>
      <c r="E354" s="17"/>
      <c r="F354" s="17"/>
      <c r="G354" s="17"/>
      <c r="H354" s="19"/>
    </row>
    <row r="355" spans="1:8" x14ac:dyDescent="0.25">
      <c r="A355" s="17" t="s">
        <v>441</v>
      </c>
      <c r="B355" s="27" t="s">
        <v>426</v>
      </c>
      <c r="C355" s="28"/>
      <c r="D355" s="28"/>
      <c r="E355" s="17"/>
      <c r="F355" s="17"/>
      <c r="G355" s="17"/>
      <c r="H355" s="19"/>
    </row>
    <row r="356" spans="1:8" x14ac:dyDescent="0.25">
      <c r="A356" s="17" t="s">
        <v>442</v>
      </c>
      <c r="B356" s="27" t="s">
        <v>428</v>
      </c>
      <c r="C356" s="28"/>
      <c r="D356" s="28"/>
      <c r="E356" s="17"/>
      <c r="F356" s="17"/>
      <c r="G356" s="17"/>
      <c r="H356" s="19"/>
    </row>
    <row r="357" spans="1:8" x14ac:dyDescent="0.25">
      <c r="A357" s="17" t="s">
        <v>443</v>
      </c>
      <c r="B357" s="27" t="s">
        <v>418</v>
      </c>
      <c r="C357" s="28">
        <v>60</v>
      </c>
      <c r="D357" s="28" t="s">
        <v>217</v>
      </c>
      <c r="E357" s="18"/>
      <c r="F357" s="17" t="str">
        <f>IF(ISBLANK(E357),"", PRODUCT(C357,E357))</f>
        <v/>
      </c>
      <c r="G357" s="19"/>
      <c r="H357" s="17"/>
    </row>
    <row r="358" spans="1:8" ht="60" x14ac:dyDescent="0.25">
      <c r="A358" s="17" t="s">
        <v>444</v>
      </c>
      <c r="B358" s="27" t="s">
        <v>420</v>
      </c>
      <c r="C358" s="28"/>
      <c r="D358" s="28"/>
      <c r="E358" s="17"/>
      <c r="F358" s="17"/>
      <c r="G358" s="17"/>
      <c r="H358" s="19"/>
    </row>
    <row r="359" spans="1:8" ht="30" x14ac:dyDescent="0.25">
      <c r="A359" s="17" t="s">
        <v>445</v>
      </c>
      <c r="B359" s="27" t="s">
        <v>422</v>
      </c>
      <c r="C359" s="28"/>
      <c r="D359" s="28"/>
      <c r="E359" s="17"/>
      <c r="F359" s="17"/>
      <c r="G359" s="17"/>
      <c r="H359" s="19"/>
    </row>
    <row r="360" spans="1:8" x14ac:dyDescent="0.25">
      <c r="A360" s="17" t="s">
        <v>446</v>
      </c>
      <c r="B360" s="27" t="s">
        <v>447</v>
      </c>
      <c r="C360" s="28"/>
      <c r="D360" s="28"/>
      <c r="E360" s="17"/>
      <c r="F360" s="17"/>
      <c r="G360" s="17"/>
      <c r="H360" s="19"/>
    </row>
    <row r="361" spans="1:8" x14ac:dyDescent="0.25">
      <c r="A361" s="17" t="s">
        <v>448</v>
      </c>
      <c r="B361" s="27" t="s">
        <v>426</v>
      </c>
      <c r="C361" s="28"/>
      <c r="D361" s="28"/>
      <c r="E361" s="17"/>
      <c r="F361" s="17"/>
      <c r="G361" s="17"/>
      <c r="H361" s="19"/>
    </row>
    <row r="362" spans="1:8" x14ac:dyDescent="0.25">
      <c r="A362" s="17" t="s">
        <v>449</v>
      </c>
      <c r="B362" s="27" t="s">
        <v>428</v>
      </c>
      <c r="C362" s="28"/>
      <c r="D362" s="28"/>
      <c r="E362" s="17"/>
      <c r="F362" s="17"/>
      <c r="G362" s="17"/>
      <c r="H362" s="19"/>
    </row>
    <row r="363" spans="1:8" x14ac:dyDescent="0.25">
      <c r="A363" s="17" t="s">
        <v>450</v>
      </c>
      <c r="B363" s="27" t="s">
        <v>418</v>
      </c>
      <c r="C363" s="28">
        <v>40</v>
      </c>
      <c r="D363" s="28" t="s">
        <v>217</v>
      </c>
      <c r="E363" s="18"/>
      <c r="F363" s="17" t="str">
        <f>IF(ISBLANK(E363),"", PRODUCT(C363,E363))</f>
        <v/>
      </c>
      <c r="G363" s="19"/>
      <c r="H363" s="17"/>
    </row>
    <row r="364" spans="1:8" ht="60" x14ac:dyDescent="0.25">
      <c r="A364" s="17" t="s">
        <v>451</v>
      </c>
      <c r="B364" s="27" t="s">
        <v>420</v>
      </c>
      <c r="C364" s="28"/>
      <c r="D364" s="28"/>
      <c r="E364" s="17"/>
      <c r="F364" s="17"/>
      <c r="G364" s="17"/>
      <c r="H364" s="19"/>
    </row>
    <row r="365" spans="1:8" ht="30" x14ac:dyDescent="0.25">
      <c r="A365" s="17" t="s">
        <v>452</v>
      </c>
      <c r="B365" s="27" t="s">
        <v>422</v>
      </c>
      <c r="C365" s="28"/>
      <c r="D365" s="28"/>
      <c r="E365" s="17"/>
      <c r="F365" s="17"/>
      <c r="G365" s="17"/>
      <c r="H365" s="19"/>
    </row>
    <row r="366" spans="1:8" x14ac:dyDescent="0.25">
      <c r="A366" s="17" t="s">
        <v>453</v>
      </c>
      <c r="B366" s="27" t="s">
        <v>454</v>
      </c>
      <c r="C366" s="28"/>
      <c r="D366" s="28"/>
      <c r="E366" s="17"/>
      <c r="F366" s="17"/>
      <c r="G366" s="17"/>
      <c r="H366" s="19"/>
    </row>
    <row r="367" spans="1:8" x14ac:dyDescent="0.25">
      <c r="A367" s="17" t="s">
        <v>455</v>
      </c>
      <c r="B367" s="27" t="s">
        <v>426</v>
      </c>
      <c r="C367" s="28"/>
      <c r="D367" s="28"/>
      <c r="E367" s="17"/>
      <c r="F367" s="17"/>
      <c r="G367" s="17"/>
      <c r="H367" s="19"/>
    </row>
    <row r="368" spans="1:8" x14ac:dyDescent="0.25">
      <c r="A368" s="17" t="s">
        <v>456</v>
      </c>
      <c r="B368" s="27" t="s">
        <v>428</v>
      </c>
      <c r="C368" s="28"/>
      <c r="D368" s="28"/>
      <c r="E368" s="17"/>
      <c r="F368" s="17"/>
      <c r="G368" s="17"/>
      <c r="H368" s="19"/>
    </row>
    <row r="369" spans="1:8" x14ac:dyDescent="0.25">
      <c r="A369" s="17" t="s">
        <v>457</v>
      </c>
      <c r="B369" s="27" t="s">
        <v>458</v>
      </c>
      <c r="C369" s="28">
        <v>40</v>
      </c>
      <c r="D369" s="28" t="s">
        <v>217</v>
      </c>
      <c r="E369" s="18"/>
      <c r="F369" s="17" t="str">
        <f>IF(ISBLANK(E369),"", PRODUCT(C369,E369))</f>
        <v/>
      </c>
      <c r="G369" s="19"/>
      <c r="H369" s="17"/>
    </row>
    <row r="370" spans="1:8" ht="30" x14ac:dyDescent="0.25">
      <c r="A370" s="17" t="s">
        <v>459</v>
      </c>
      <c r="B370" s="27" t="s">
        <v>460</v>
      </c>
      <c r="C370" s="28"/>
      <c r="D370" s="28"/>
      <c r="E370" s="17"/>
      <c r="F370" s="17"/>
      <c r="G370" s="17"/>
      <c r="H370" s="19"/>
    </row>
    <row r="371" spans="1:8" x14ac:dyDescent="0.25">
      <c r="A371" s="17" t="s">
        <v>461</v>
      </c>
      <c r="B371" s="27" t="s">
        <v>462</v>
      </c>
      <c r="C371" s="28"/>
      <c r="D371" s="28"/>
      <c r="E371" s="17"/>
      <c r="F371" s="17"/>
      <c r="G371" s="17"/>
      <c r="H371" s="19"/>
    </row>
    <row r="372" spans="1:8" x14ac:dyDescent="0.25">
      <c r="A372" s="17" t="s">
        <v>463</v>
      </c>
      <c r="B372" s="27" t="s">
        <v>464</v>
      </c>
      <c r="C372" s="28"/>
      <c r="D372" s="28"/>
      <c r="E372" s="17"/>
      <c r="F372" s="17"/>
      <c r="G372" s="17"/>
      <c r="H372" s="19"/>
    </row>
    <row r="373" spans="1:8" x14ac:dyDescent="0.25">
      <c r="A373" s="17" t="s">
        <v>465</v>
      </c>
      <c r="B373" s="27" t="s">
        <v>426</v>
      </c>
      <c r="C373" s="28"/>
      <c r="D373" s="28"/>
      <c r="E373" s="17"/>
      <c r="F373" s="17"/>
      <c r="G373" s="17"/>
      <c r="H373" s="19"/>
    </row>
    <row r="374" spans="1:8" x14ac:dyDescent="0.25">
      <c r="A374" s="17" t="s">
        <v>466</v>
      </c>
      <c r="B374" s="27" t="s">
        <v>428</v>
      </c>
      <c r="C374" s="28"/>
      <c r="D374" s="28"/>
      <c r="E374" s="17"/>
      <c r="F374" s="17"/>
      <c r="G374" s="17"/>
      <c r="H374" s="19"/>
    </row>
    <row r="375" spans="1:8" x14ac:dyDescent="0.25">
      <c r="A375" s="17" t="s">
        <v>467</v>
      </c>
      <c r="B375" s="27" t="s">
        <v>468</v>
      </c>
      <c r="C375" s="28">
        <v>60</v>
      </c>
      <c r="D375" s="28" t="s">
        <v>217</v>
      </c>
      <c r="E375" s="18"/>
      <c r="F375" s="17" t="str">
        <f>IF(ISBLANK(E375),"", PRODUCT(C375,E375))</f>
        <v/>
      </c>
      <c r="G375" s="19"/>
      <c r="H375" s="17"/>
    </row>
    <row r="376" spans="1:8" x14ac:dyDescent="0.25">
      <c r="A376" s="17" t="s">
        <v>469</v>
      </c>
      <c r="B376" s="27" t="s">
        <v>470</v>
      </c>
      <c r="C376" s="28"/>
      <c r="D376" s="28"/>
      <c r="E376" s="17"/>
      <c r="F376" s="17"/>
      <c r="G376" s="17"/>
      <c r="H376" s="19"/>
    </row>
    <row r="377" spans="1:8" x14ac:dyDescent="0.25">
      <c r="A377" s="17" t="s">
        <v>471</v>
      </c>
      <c r="B377" s="27" t="s">
        <v>472</v>
      </c>
      <c r="C377" s="28"/>
      <c r="D377" s="28"/>
      <c r="E377" s="17"/>
      <c r="F377" s="17"/>
      <c r="G377" s="17"/>
      <c r="H377" s="19"/>
    </row>
    <row r="378" spans="1:8" x14ac:dyDescent="0.25">
      <c r="A378" s="17" t="s">
        <v>473</v>
      </c>
      <c r="B378" s="27" t="s">
        <v>474</v>
      </c>
      <c r="C378" s="28"/>
      <c r="D378" s="28"/>
      <c r="E378" s="17"/>
      <c r="F378" s="17"/>
      <c r="G378" s="17"/>
      <c r="H378" s="19"/>
    </row>
    <row r="379" spans="1:8" ht="30" x14ac:dyDescent="0.25">
      <c r="A379" s="17" t="s">
        <v>475</v>
      </c>
      <c r="B379" s="27" t="s">
        <v>476</v>
      </c>
      <c r="C379" s="28"/>
      <c r="D379" s="28"/>
      <c r="E379" s="17"/>
      <c r="F379" s="17"/>
      <c r="G379" s="17"/>
      <c r="H379" s="19"/>
    </row>
    <row r="380" spans="1:8" x14ac:dyDescent="0.25">
      <c r="A380" s="17" t="s">
        <v>477</v>
      </c>
      <c r="B380" s="27" t="s">
        <v>478</v>
      </c>
      <c r="C380" s="28"/>
      <c r="D380" s="28"/>
      <c r="E380" s="17"/>
      <c r="F380" s="17"/>
      <c r="G380" s="17"/>
      <c r="H380" s="19"/>
    </row>
    <row r="381" spans="1:8" x14ac:dyDescent="0.25">
      <c r="A381" s="17" t="s">
        <v>479</v>
      </c>
      <c r="B381" s="27" t="s">
        <v>426</v>
      </c>
      <c r="C381" s="28"/>
      <c r="D381" s="28"/>
      <c r="E381" s="17"/>
      <c r="F381" s="17"/>
      <c r="G381" s="17"/>
      <c r="H381" s="19"/>
    </row>
    <row r="382" spans="1:8" x14ac:dyDescent="0.25">
      <c r="A382" s="17" t="s">
        <v>480</v>
      </c>
      <c r="B382" s="27" t="s">
        <v>428</v>
      </c>
      <c r="C382" s="28"/>
      <c r="D382" s="28"/>
      <c r="E382" s="17"/>
      <c r="F382" s="17"/>
      <c r="G382" s="17"/>
      <c r="H382" s="19"/>
    </row>
    <row r="383" spans="1:8" x14ac:dyDescent="0.25">
      <c r="A383" s="17" t="s">
        <v>481</v>
      </c>
      <c r="B383" s="27" t="s">
        <v>482</v>
      </c>
      <c r="C383" s="28">
        <v>450</v>
      </c>
      <c r="D383" s="28" t="s">
        <v>217</v>
      </c>
      <c r="E383" s="18"/>
      <c r="F383" s="17" t="str">
        <f>IF(ISBLANK(E383),"", PRODUCT(C383,E383))</f>
        <v/>
      </c>
      <c r="G383" s="19"/>
      <c r="H383" s="17"/>
    </row>
    <row r="384" spans="1:8" ht="30" x14ac:dyDescent="0.25">
      <c r="A384" s="17" t="s">
        <v>483</v>
      </c>
      <c r="B384" s="27" t="s">
        <v>484</v>
      </c>
      <c r="C384" s="28"/>
      <c r="D384" s="28"/>
      <c r="E384" s="17"/>
      <c r="F384" s="17"/>
      <c r="G384" s="17"/>
      <c r="H384" s="19"/>
    </row>
    <row r="385" spans="1:8" ht="30" x14ac:dyDescent="0.25">
      <c r="A385" s="17" t="s">
        <v>485</v>
      </c>
      <c r="B385" s="27" t="s">
        <v>486</v>
      </c>
      <c r="C385" s="28"/>
      <c r="D385" s="28"/>
      <c r="E385" s="17"/>
      <c r="F385" s="17"/>
      <c r="G385" s="17"/>
      <c r="H385" s="19"/>
    </row>
    <row r="386" spans="1:8" x14ac:dyDescent="0.25">
      <c r="A386" s="17" t="s">
        <v>487</v>
      </c>
      <c r="B386" s="27" t="s">
        <v>426</v>
      </c>
      <c r="C386" s="28"/>
      <c r="D386" s="28"/>
      <c r="E386" s="17"/>
      <c r="F386" s="17"/>
      <c r="G386" s="17"/>
      <c r="H386" s="19"/>
    </row>
    <row r="387" spans="1:8" x14ac:dyDescent="0.25">
      <c r="A387" s="17" t="s">
        <v>488</v>
      </c>
      <c r="B387" s="27" t="s">
        <v>428</v>
      </c>
      <c r="C387" s="28"/>
      <c r="D387" s="28"/>
      <c r="E387" s="17"/>
      <c r="F387" s="17"/>
      <c r="G387" s="17"/>
      <c r="H387" s="19"/>
    </row>
    <row r="388" spans="1:8" x14ac:dyDescent="0.25">
      <c r="A388" s="17" t="s">
        <v>489</v>
      </c>
      <c r="B388" s="27" t="s">
        <v>482</v>
      </c>
      <c r="C388" s="28">
        <v>90</v>
      </c>
      <c r="D388" s="28" t="s">
        <v>217</v>
      </c>
      <c r="E388" s="18"/>
      <c r="F388" s="17" t="str">
        <f>IF(ISBLANK(E388),"", PRODUCT(C388,E388))</f>
        <v/>
      </c>
      <c r="G388" s="19"/>
      <c r="H388" s="17"/>
    </row>
    <row r="389" spans="1:8" ht="30" x14ac:dyDescent="0.25">
      <c r="A389" s="17" t="s">
        <v>490</v>
      </c>
      <c r="B389" s="27" t="s">
        <v>484</v>
      </c>
      <c r="C389" s="28"/>
      <c r="D389" s="28"/>
      <c r="E389" s="17"/>
      <c r="F389" s="17"/>
      <c r="G389" s="17"/>
      <c r="H389" s="19"/>
    </row>
    <row r="390" spans="1:8" ht="30" x14ac:dyDescent="0.25">
      <c r="A390" s="17" t="s">
        <v>491</v>
      </c>
      <c r="B390" s="27" t="s">
        <v>492</v>
      </c>
      <c r="C390" s="17"/>
      <c r="D390" s="17"/>
      <c r="E390" s="17"/>
      <c r="F390" s="17"/>
      <c r="G390" s="17"/>
      <c r="H390" s="19"/>
    </row>
    <row r="391" spans="1:8" x14ac:dyDescent="0.25">
      <c r="A391" s="17" t="s">
        <v>493</v>
      </c>
      <c r="B391" s="27" t="s">
        <v>426</v>
      </c>
      <c r="C391" s="17"/>
      <c r="D391" s="17"/>
      <c r="E391" s="17"/>
      <c r="F391" s="17"/>
      <c r="G391" s="17"/>
      <c r="H391" s="19"/>
    </row>
    <row r="392" spans="1:8" x14ac:dyDescent="0.25">
      <c r="A392" s="17" t="s">
        <v>494</v>
      </c>
      <c r="B392" s="27" t="s">
        <v>428</v>
      </c>
      <c r="C392" s="17"/>
      <c r="D392" s="17"/>
      <c r="E392" s="17"/>
      <c r="F392" s="17"/>
      <c r="G392" s="17"/>
      <c r="H392" s="19"/>
    </row>
    <row r="393" spans="1:8" x14ac:dyDescent="0.25">
      <c r="E393" s="16" t="s">
        <v>61</v>
      </c>
      <c r="F393" s="16" t="str">
        <f>IF((COUNT(C339:C392)&lt;&gt;COUNT(F339:F392)),"", ROUND(SUM(F339:F392),2))</f>
        <v/>
      </c>
      <c r="G393" s="14" t="str">
        <f>IF((COUNT(C339:C392)&lt;&gt;COUNT(F339:F392)),"Neužpildytos visų objektų kainos", "")</f>
        <v>Neužpildytos visų objektų kainos</v>
      </c>
    </row>
    <row r="394" spans="1:8" x14ac:dyDescent="0.25">
      <c r="C394" s="16" t="s">
        <v>62</v>
      </c>
      <c r="D394" s="19"/>
      <c r="E394" s="16" t="s">
        <v>63</v>
      </c>
      <c r="F394" s="16" t="str">
        <f>IF(OR(F393="",D394=""),"", ROUND(PRODUCT(D394,F393)/100,2))</f>
        <v/>
      </c>
      <c r="G394" s="14" t="str">
        <f>IF(D394="", "Nurodykite taikomą PVM dydį", "")</f>
        <v>Nurodykite taikomą PVM dydį</v>
      </c>
    </row>
    <row r="395" spans="1:8" x14ac:dyDescent="0.25">
      <c r="E395" s="16" t="s">
        <v>64</v>
      </c>
      <c r="F395" s="16">
        <f>IF(ISBLANK(F394), "", ROUND(SUM(F393:F394),2))</f>
        <v>0</v>
      </c>
      <c r="G395" s="14" t="s">
        <v>495</v>
      </c>
    </row>
    <row r="399" spans="1:8" x14ac:dyDescent="0.25">
      <c r="A399" s="12" t="s">
        <v>496</v>
      </c>
      <c r="B399" s="12" t="s">
        <v>497</v>
      </c>
    </row>
    <row r="401" spans="1:8" x14ac:dyDescent="0.25">
      <c r="A401" s="12" t="s">
        <v>28</v>
      </c>
    </row>
    <row r="402" spans="1:8" s="10" customFormat="1" ht="105" x14ac:dyDescent="0.25">
      <c r="A402" s="25" t="s">
        <v>29</v>
      </c>
      <c r="B402" s="25" t="s">
        <v>30</v>
      </c>
      <c r="C402" s="25" t="s">
        <v>31</v>
      </c>
      <c r="D402" s="25" t="s">
        <v>32</v>
      </c>
      <c r="E402" s="25" t="s">
        <v>33</v>
      </c>
      <c r="F402" s="25" t="s">
        <v>34</v>
      </c>
      <c r="G402" s="25" t="s">
        <v>35</v>
      </c>
      <c r="H402" s="25" t="s">
        <v>36</v>
      </c>
    </row>
    <row r="403" spans="1:8" x14ac:dyDescent="0.25">
      <c r="A403" s="16" t="s">
        <v>498</v>
      </c>
      <c r="B403" s="26" t="s">
        <v>499</v>
      </c>
      <c r="C403" s="17"/>
      <c r="D403" s="17"/>
      <c r="E403" s="17"/>
      <c r="F403" s="17"/>
      <c r="G403" s="17"/>
      <c r="H403" s="17"/>
    </row>
    <row r="404" spans="1:8" x14ac:dyDescent="0.25">
      <c r="A404" s="17" t="s">
        <v>500</v>
      </c>
      <c r="B404" s="27" t="s">
        <v>501</v>
      </c>
      <c r="C404" s="28">
        <v>36000</v>
      </c>
      <c r="D404" s="28" t="s">
        <v>502</v>
      </c>
      <c r="E404" s="18"/>
      <c r="F404" s="17" t="str">
        <f>IF(ISBLANK(E404),"", PRODUCT(C404,E404))</f>
        <v/>
      </c>
      <c r="G404" s="19"/>
      <c r="H404" s="17"/>
    </row>
    <row r="405" spans="1:8" x14ac:dyDescent="0.25">
      <c r="A405" s="17" t="s">
        <v>503</v>
      </c>
      <c r="B405" s="27" t="s">
        <v>504</v>
      </c>
      <c r="C405" s="17"/>
      <c r="D405" s="17"/>
      <c r="E405" s="17"/>
      <c r="F405" s="17"/>
      <c r="G405" s="17"/>
      <c r="H405" s="19"/>
    </row>
    <row r="406" spans="1:8" x14ac:dyDescent="0.25">
      <c r="A406" s="17" t="s">
        <v>505</v>
      </c>
      <c r="B406" s="27" t="s">
        <v>506</v>
      </c>
      <c r="C406" s="17"/>
      <c r="D406" s="17"/>
      <c r="E406" s="17"/>
      <c r="F406" s="17"/>
      <c r="G406" s="17"/>
      <c r="H406" s="19"/>
    </row>
    <row r="407" spans="1:8" ht="30" x14ac:dyDescent="0.25">
      <c r="A407" s="17" t="s">
        <v>507</v>
      </c>
      <c r="B407" s="27" t="s">
        <v>508</v>
      </c>
      <c r="C407" s="17"/>
      <c r="D407" s="17"/>
      <c r="E407" s="17"/>
      <c r="F407" s="17"/>
      <c r="G407" s="17"/>
      <c r="H407" s="19"/>
    </row>
    <row r="408" spans="1:8" x14ac:dyDescent="0.25">
      <c r="A408" s="17" t="s">
        <v>509</v>
      </c>
      <c r="B408" s="27" t="s">
        <v>510</v>
      </c>
      <c r="C408" s="17"/>
      <c r="D408" s="17"/>
      <c r="E408" s="17"/>
      <c r="F408" s="17"/>
      <c r="G408" s="17"/>
      <c r="H408" s="19"/>
    </row>
    <row r="409" spans="1:8" x14ac:dyDescent="0.25">
      <c r="A409" s="17" t="s">
        <v>511</v>
      </c>
      <c r="B409" s="27" t="s">
        <v>512</v>
      </c>
      <c r="C409" s="17"/>
      <c r="D409" s="17"/>
      <c r="E409" s="17"/>
      <c r="F409" s="17"/>
      <c r="G409" s="17"/>
      <c r="H409" s="19"/>
    </row>
    <row r="410" spans="1:8" x14ac:dyDescent="0.25">
      <c r="A410" s="17" t="s">
        <v>513</v>
      </c>
      <c r="B410" s="27" t="s">
        <v>514</v>
      </c>
      <c r="C410" s="17"/>
      <c r="D410" s="17"/>
      <c r="E410" s="17"/>
      <c r="F410" s="17"/>
      <c r="G410" s="17"/>
      <c r="H410" s="19"/>
    </row>
    <row r="411" spans="1:8" x14ac:dyDescent="0.25">
      <c r="A411" s="17" t="s">
        <v>515</v>
      </c>
      <c r="B411" s="27" t="s">
        <v>516</v>
      </c>
      <c r="C411" s="17"/>
      <c r="D411" s="17"/>
      <c r="E411" s="17"/>
      <c r="F411" s="17"/>
      <c r="G411" s="17"/>
      <c r="H411" s="19"/>
    </row>
    <row r="412" spans="1:8" x14ac:dyDescent="0.25">
      <c r="A412" s="17" t="s">
        <v>517</v>
      </c>
      <c r="B412" s="27" t="s">
        <v>518</v>
      </c>
      <c r="C412" s="17"/>
      <c r="D412" s="17"/>
      <c r="E412" s="17"/>
      <c r="F412" s="17"/>
      <c r="G412" s="17"/>
      <c r="H412" s="19"/>
    </row>
    <row r="413" spans="1:8" x14ac:dyDescent="0.25">
      <c r="A413" s="17" t="s">
        <v>519</v>
      </c>
      <c r="B413" s="27" t="s">
        <v>520</v>
      </c>
      <c r="C413" s="17"/>
      <c r="D413" s="17"/>
      <c r="E413" s="17"/>
      <c r="F413" s="17"/>
      <c r="G413" s="17"/>
      <c r="H413" s="19"/>
    </row>
    <row r="414" spans="1:8" x14ac:dyDescent="0.25">
      <c r="A414" s="17" t="s">
        <v>521</v>
      </c>
      <c r="B414" s="27" t="s">
        <v>522</v>
      </c>
      <c r="C414" s="17"/>
      <c r="D414" s="17"/>
      <c r="E414" s="17"/>
      <c r="F414" s="17"/>
      <c r="G414" s="17"/>
      <c r="H414" s="19"/>
    </row>
    <row r="415" spans="1:8" x14ac:dyDescent="0.25">
      <c r="A415" s="17" t="s">
        <v>523</v>
      </c>
      <c r="B415" s="27" t="s">
        <v>524</v>
      </c>
      <c r="C415" s="17"/>
      <c r="D415" s="17"/>
      <c r="E415" s="17"/>
      <c r="F415" s="17"/>
      <c r="G415" s="17"/>
      <c r="H415" s="19"/>
    </row>
    <row r="416" spans="1:8" x14ac:dyDescent="0.25">
      <c r="A416" s="17" t="s">
        <v>525</v>
      </c>
      <c r="B416" s="27" t="s">
        <v>526</v>
      </c>
      <c r="C416" s="17"/>
      <c r="D416" s="17"/>
      <c r="E416" s="17"/>
      <c r="F416" s="17"/>
      <c r="G416" s="17"/>
      <c r="H416" s="19"/>
    </row>
    <row r="417" spans="1:8" x14ac:dyDescent="0.25">
      <c r="A417" s="17" t="s">
        <v>527</v>
      </c>
      <c r="B417" s="27" t="s">
        <v>528</v>
      </c>
      <c r="C417" s="17"/>
      <c r="D417" s="17"/>
      <c r="E417" s="17"/>
      <c r="F417" s="17"/>
      <c r="G417" s="17"/>
      <c r="H417" s="19"/>
    </row>
    <row r="418" spans="1:8" x14ac:dyDescent="0.25">
      <c r="A418" s="17" t="s">
        <v>529</v>
      </c>
      <c r="B418" s="27" t="s">
        <v>530</v>
      </c>
      <c r="C418" s="17"/>
      <c r="D418" s="17"/>
      <c r="E418" s="17"/>
      <c r="F418" s="17"/>
      <c r="G418" s="17"/>
      <c r="H418" s="19"/>
    </row>
    <row r="419" spans="1:8" x14ac:dyDescent="0.25">
      <c r="A419" s="17" t="s">
        <v>531</v>
      </c>
      <c r="B419" s="27" t="s">
        <v>532</v>
      </c>
      <c r="C419" s="17"/>
      <c r="D419" s="17"/>
      <c r="E419" s="17"/>
      <c r="F419" s="17"/>
      <c r="G419" s="17"/>
      <c r="H419" s="19"/>
    </row>
    <row r="420" spans="1:8" x14ac:dyDescent="0.25">
      <c r="A420" s="17" t="s">
        <v>533</v>
      </c>
      <c r="B420" s="27" t="s">
        <v>534</v>
      </c>
      <c r="C420" s="17"/>
      <c r="D420" s="17"/>
      <c r="E420" s="17"/>
      <c r="F420" s="17"/>
      <c r="G420" s="17"/>
      <c r="H420" s="19"/>
    </row>
    <row r="421" spans="1:8" x14ac:dyDescent="0.25">
      <c r="A421" s="17" t="s">
        <v>535</v>
      </c>
      <c r="B421" s="27" t="s">
        <v>536</v>
      </c>
      <c r="C421" s="17"/>
      <c r="D421" s="17"/>
      <c r="E421" s="17"/>
      <c r="F421" s="17"/>
      <c r="G421" s="17"/>
      <c r="H421" s="19"/>
    </row>
    <row r="422" spans="1:8" x14ac:dyDescent="0.25">
      <c r="A422" s="17" t="s">
        <v>537</v>
      </c>
      <c r="B422" s="27" t="s">
        <v>538</v>
      </c>
      <c r="C422" s="17"/>
      <c r="D422" s="17"/>
      <c r="E422" s="17"/>
      <c r="F422" s="17"/>
      <c r="G422" s="17"/>
      <c r="H422" s="19"/>
    </row>
    <row r="423" spans="1:8" ht="30" x14ac:dyDescent="0.25">
      <c r="A423" s="17" t="s">
        <v>539</v>
      </c>
      <c r="B423" s="27" t="s">
        <v>540</v>
      </c>
      <c r="C423" s="17"/>
      <c r="D423" s="17"/>
      <c r="E423" s="17"/>
      <c r="F423" s="17"/>
      <c r="G423" s="17"/>
      <c r="H423" s="19"/>
    </row>
    <row r="424" spans="1:8" x14ac:dyDescent="0.25">
      <c r="A424" s="17" t="s">
        <v>541</v>
      </c>
      <c r="B424" s="27" t="s">
        <v>542</v>
      </c>
      <c r="C424" s="17"/>
      <c r="D424" s="17"/>
      <c r="E424" s="17"/>
      <c r="F424" s="17"/>
      <c r="G424" s="17"/>
      <c r="H424" s="19"/>
    </row>
    <row r="425" spans="1:8" x14ac:dyDescent="0.25">
      <c r="E425" s="16" t="s">
        <v>61</v>
      </c>
      <c r="F425" s="16" t="str">
        <f>IF((COUNT(C404:C424)&lt;&gt;COUNT(F404:F424)),"", ROUND(SUM(F404:F424),2))</f>
        <v/>
      </c>
      <c r="G425" s="14" t="str">
        <f>IF((COUNT(C404:C424)&lt;&gt;COUNT(F404:F424)),"Neužpildytos visų objektų kainos", "")</f>
        <v>Neužpildytos visų objektų kainos</v>
      </c>
    </row>
    <row r="426" spans="1:8" x14ac:dyDescent="0.25">
      <c r="C426" s="16" t="s">
        <v>62</v>
      </c>
      <c r="D426" s="19"/>
      <c r="E426" s="16" t="s">
        <v>63</v>
      </c>
      <c r="F426" s="16" t="str">
        <f>IF(OR(F425="",D426=""),"", ROUND(PRODUCT(D426,F425)/100,2))</f>
        <v/>
      </c>
      <c r="G426" s="14" t="str">
        <f>IF(D426="", "Nurodykite taikomą PVM dydį", "")</f>
        <v>Nurodykite taikomą PVM dydį</v>
      </c>
    </row>
    <row r="427" spans="1:8" x14ac:dyDescent="0.25">
      <c r="E427" s="16" t="s">
        <v>64</v>
      </c>
      <c r="F427" s="16">
        <f>IF(ISBLANK(F426), "", ROUND(SUM(F425:F426),2))</f>
        <v>0</v>
      </c>
      <c r="G427" s="14" t="s">
        <v>543</v>
      </c>
    </row>
    <row r="431" spans="1:8" x14ac:dyDescent="0.25">
      <c r="A431" s="12" t="s">
        <v>544</v>
      </c>
      <c r="B431" s="12" t="s">
        <v>545</v>
      </c>
    </row>
    <row r="433" spans="1:8" x14ac:dyDescent="0.25">
      <c r="A433" s="12" t="s">
        <v>28</v>
      </c>
    </row>
    <row r="434" spans="1:8" s="10" customFormat="1" ht="105" x14ac:dyDescent="0.25">
      <c r="A434" s="25" t="s">
        <v>29</v>
      </c>
      <c r="B434" s="25" t="s">
        <v>30</v>
      </c>
      <c r="C434" s="25" t="s">
        <v>31</v>
      </c>
      <c r="D434" s="25" t="s">
        <v>32</v>
      </c>
      <c r="E434" s="25" t="s">
        <v>33</v>
      </c>
      <c r="F434" s="25" t="s">
        <v>34</v>
      </c>
      <c r="G434" s="25" t="s">
        <v>35</v>
      </c>
      <c r="H434" s="25" t="s">
        <v>36</v>
      </c>
    </row>
    <row r="435" spans="1:8" x14ac:dyDescent="0.25">
      <c r="A435" s="16" t="s">
        <v>546</v>
      </c>
      <c r="B435" s="26" t="s">
        <v>547</v>
      </c>
      <c r="C435" s="28"/>
      <c r="D435" s="28"/>
      <c r="E435" s="17"/>
      <c r="F435" s="17"/>
      <c r="G435" s="17"/>
      <c r="H435" s="17"/>
    </row>
    <row r="436" spans="1:8" x14ac:dyDescent="0.25">
      <c r="A436" s="17" t="s">
        <v>548</v>
      </c>
      <c r="B436" s="27" t="s">
        <v>549</v>
      </c>
      <c r="C436" s="28">
        <v>360</v>
      </c>
      <c r="D436" s="28" t="s">
        <v>217</v>
      </c>
      <c r="E436" s="18"/>
      <c r="F436" s="17" t="str">
        <f>IF(ISBLANK(E436),"", PRODUCT(C436,E436))</f>
        <v/>
      </c>
      <c r="G436" s="19"/>
      <c r="H436" s="17"/>
    </row>
    <row r="437" spans="1:8" x14ac:dyDescent="0.25">
      <c r="A437" s="17" t="s">
        <v>550</v>
      </c>
      <c r="B437" s="27" t="s">
        <v>551</v>
      </c>
      <c r="C437" s="17"/>
      <c r="D437" s="17"/>
      <c r="E437" s="17"/>
      <c r="F437" s="17"/>
      <c r="G437" s="17"/>
      <c r="H437" s="19"/>
    </row>
    <row r="438" spans="1:8" x14ac:dyDescent="0.25">
      <c r="A438" s="17" t="s">
        <v>552</v>
      </c>
      <c r="B438" s="27" t="s">
        <v>553</v>
      </c>
      <c r="C438" s="17"/>
      <c r="D438" s="17"/>
      <c r="E438" s="17"/>
      <c r="F438" s="17"/>
      <c r="G438" s="17"/>
      <c r="H438" s="19"/>
    </row>
    <row r="439" spans="1:8" x14ac:dyDescent="0.25">
      <c r="A439" s="17" t="s">
        <v>554</v>
      </c>
      <c r="B439" s="27" t="s">
        <v>555</v>
      </c>
      <c r="C439" s="17"/>
      <c r="D439" s="17"/>
      <c r="E439" s="17"/>
      <c r="F439" s="17"/>
      <c r="G439" s="17"/>
      <c r="H439" s="19"/>
    </row>
    <row r="440" spans="1:8" ht="30" x14ac:dyDescent="0.25">
      <c r="A440" s="17" t="s">
        <v>556</v>
      </c>
      <c r="B440" s="27" t="s">
        <v>557</v>
      </c>
      <c r="C440" s="17"/>
      <c r="D440" s="17"/>
      <c r="E440" s="17"/>
      <c r="F440" s="17"/>
      <c r="G440" s="17"/>
      <c r="H440" s="19"/>
    </row>
    <row r="441" spans="1:8" x14ac:dyDescent="0.25">
      <c r="A441" s="17" t="s">
        <v>558</v>
      </c>
      <c r="B441" s="27" t="s">
        <v>559</v>
      </c>
      <c r="C441" s="17"/>
      <c r="D441" s="17"/>
      <c r="E441" s="17"/>
      <c r="F441" s="17"/>
      <c r="G441" s="17"/>
      <c r="H441" s="19"/>
    </row>
    <row r="442" spans="1:8" x14ac:dyDescent="0.25">
      <c r="E442" s="16" t="s">
        <v>61</v>
      </c>
      <c r="F442" s="16" t="str">
        <f>IF((COUNT(C436:C441)&lt;&gt;COUNT(F436:F441)),"", ROUND(SUM(F436:F441),2))</f>
        <v/>
      </c>
      <c r="G442" s="14" t="str">
        <f>IF((COUNT(C436:C441)&lt;&gt;COUNT(F436:F441)),"Neužpildytos visų objektų kainos", "")</f>
        <v>Neužpildytos visų objektų kainos</v>
      </c>
    </row>
    <row r="443" spans="1:8" x14ac:dyDescent="0.25">
      <c r="C443" s="16" t="s">
        <v>62</v>
      </c>
      <c r="D443" s="19"/>
      <c r="E443" s="16" t="s">
        <v>63</v>
      </c>
      <c r="F443" s="16" t="str">
        <f>IF(OR(F442="",D443=""),"", ROUND(PRODUCT(D443,F442)/100,2))</f>
        <v/>
      </c>
      <c r="G443" s="14" t="str">
        <f>IF(D443="", "Nurodykite taikomą PVM dydį", "")</f>
        <v>Nurodykite taikomą PVM dydį</v>
      </c>
    </row>
    <row r="444" spans="1:8" x14ac:dyDescent="0.25">
      <c r="E444" s="16" t="s">
        <v>64</v>
      </c>
      <c r="F444" s="16">
        <f>IF(ISBLANK(F443), "", ROUND(SUM(F442:F443),2))</f>
        <v>0</v>
      </c>
      <c r="G444" s="14" t="s">
        <v>560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N11" sqref="N1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561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7" t="s">
        <v>562</v>
      </c>
      <c r="B5" s="48"/>
      <c r="C5" s="46" t="s">
        <v>563</v>
      </c>
      <c r="D5" s="47"/>
      <c r="E5" s="48"/>
      <c r="F5" s="46" t="s">
        <v>564</v>
      </c>
      <c r="G5" s="47"/>
      <c r="H5" s="48"/>
      <c r="I5" s="46" t="s">
        <v>565</v>
      </c>
      <c r="J5" s="48"/>
      <c r="K5" s="9" t="s">
        <v>566</v>
      </c>
    </row>
    <row r="6" spans="1:11" ht="48.95" customHeight="1" x14ac:dyDescent="0.25">
      <c r="A6" s="53"/>
      <c r="B6" s="39"/>
      <c r="C6" s="49"/>
      <c r="D6" s="50"/>
      <c r="E6" s="39"/>
      <c r="F6" s="49"/>
      <c r="G6" s="50"/>
      <c r="H6" s="39"/>
      <c r="I6" s="49"/>
      <c r="J6" s="39"/>
      <c r="K6" s="20"/>
    </row>
    <row r="7" spans="1:11" ht="48.95" customHeight="1" x14ac:dyDescent="0.25">
      <c r="A7" s="53"/>
      <c r="B7" s="39"/>
      <c r="C7" s="49"/>
      <c r="D7" s="50"/>
      <c r="E7" s="39"/>
      <c r="F7" s="49"/>
      <c r="G7" s="50"/>
      <c r="H7" s="39"/>
      <c r="I7" s="49"/>
      <c r="J7" s="39"/>
      <c r="K7" s="20"/>
    </row>
    <row r="8" spans="1:11" ht="48.95" customHeight="1" x14ac:dyDescent="0.25">
      <c r="A8" s="53"/>
      <c r="B8" s="39"/>
      <c r="C8" s="49"/>
      <c r="D8" s="50"/>
      <c r="E8" s="39"/>
      <c r="F8" s="49"/>
      <c r="G8" s="50"/>
      <c r="H8" s="39"/>
      <c r="I8" s="49"/>
      <c r="J8" s="39"/>
      <c r="K8" s="20"/>
    </row>
    <row r="9" spans="1:11" ht="48.95" customHeight="1" x14ac:dyDescent="0.25">
      <c r="A9" s="53"/>
      <c r="B9" s="39"/>
      <c r="C9" s="49"/>
      <c r="D9" s="50"/>
      <c r="E9" s="39"/>
      <c r="F9" s="49"/>
      <c r="G9" s="50"/>
      <c r="H9" s="39"/>
      <c r="I9" s="49"/>
      <c r="J9" s="39"/>
      <c r="K9" s="20"/>
    </row>
    <row r="10" spans="1:11" ht="48.95" customHeight="1" x14ac:dyDescent="0.25">
      <c r="A10" s="53"/>
      <c r="B10" s="39"/>
      <c r="C10" s="49"/>
      <c r="D10" s="50"/>
      <c r="E10" s="39"/>
      <c r="F10" s="49"/>
      <c r="G10" s="50"/>
      <c r="H10" s="39"/>
      <c r="I10" s="49"/>
      <c r="J10" s="39"/>
      <c r="K10" s="20"/>
    </row>
    <row r="11" spans="1:11" ht="48.95" customHeight="1" x14ac:dyDescent="0.25">
      <c r="A11" s="53"/>
      <c r="B11" s="39"/>
      <c r="C11" s="49"/>
      <c r="D11" s="50"/>
      <c r="E11" s="39"/>
      <c r="F11" s="49"/>
      <c r="G11" s="50"/>
      <c r="H11" s="39"/>
      <c r="I11" s="49"/>
      <c r="J11" s="39"/>
      <c r="K11" s="20"/>
    </row>
    <row r="12" spans="1:11" ht="48.95" customHeight="1" x14ac:dyDescent="0.25">
      <c r="A12" s="53"/>
      <c r="B12" s="39"/>
      <c r="C12" s="49"/>
      <c r="D12" s="50"/>
      <c r="E12" s="39"/>
      <c r="F12" s="49"/>
      <c r="G12" s="50"/>
      <c r="H12" s="39"/>
      <c r="I12" s="49"/>
      <c r="J12" s="39"/>
      <c r="K12" s="20"/>
    </row>
    <row r="13" spans="1:11" ht="48.95" customHeight="1" x14ac:dyDescent="0.25">
      <c r="A13" s="53"/>
      <c r="B13" s="39"/>
      <c r="C13" s="49"/>
      <c r="D13" s="50"/>
      <c r="E13" s="39"/>
      <c r="F13" s="49"/>
      <c r="G13" s="50"/>
      <c r="H13" s="39"/>
      <c r="I13" s="49"/>
      <c r="J13" s="39"/>
      <c r="K13" s="20"/>
    </row>
    <row r="14" spans="1:11" ht="48.95" customHeight="1" x14ac:dyDescent="0.25">
      <c r="A14" s="53"/>
      <c r="B14" s="39"/>
      <c r="C14" s="49"/>
      <c r="D14" s="50"/>
      <c r="E14" s="39"/>
      <c r="F14" s="49"/>
      <c r="G14" s="50"/>
      <c r="H14" s="39"/>
      <c r="I14" s="49"/>
      <c r="J14" s="39"/>
      <c r="K14" s="20"/>
    </row>
    <row r="15" spans="1:11" ht="48" customHeight="1" thickBot="1" x14ac:dyDescent="0.3">
      <c r="A15" s="62"/>
      <c r="B15" s="56"/>
      <c r="C15" s="54"/>
      <c r="D15" s="55"/>
      <c r="E15" s="56"/>
      <c r="F15" s="54"/>
      <c r="G15" s="55"/>
      <c r="H15" s="56"/>
      <c r="I15" s="54"/>
      <c r="J15" s="56"/>
      <c r="K15" s="21"/>
    </row>
    <row r="16" spans="1:11" ht="18.95" customHeight="1" x14ac:dyDescent="0.25">
      <c r="A16" s="10"/>
      <c r="B16" s="10"/>
      <c r="C16" s="10"/>
      <c r="D16" s="10"/>
      <c r="E16" s="10"/>
      <c r="F16" s="10"/>
      <c r="G16" s="10"/>
      <c r="H16" s="10"/>
      <c r="I16" s="10"/>
      <c r="J16" s="10"/>
      <c r="K16" s="11"/>
    </row>
    <row r="17" spans="1:11" ht="48.95" customHeight="1" x14ac:dyDescent="0.25">
      <c r="A17" s="67" t="s">
        <v>567</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7" t="s">
        <v>30</v>
      </c>
      <c r="B19" s="48"/>
      <c r="C19" s="46" t="s">
        <v>563</v>
      </c>
      <c r="D19" s="47"/>
      <c r="E19" s="48"/>
      <c r="F19" s="46" t="s">
        <v>568</v>
      </c>
      <c r="G19" s="47"/>
      <c r="H19" s="48"/>
      <c r="I19" s="60" t="s">
        <v>565</v>
      </c>
      <c r="J19" s="61"/>
      <c r="K19" s="11"/>
    </row>
    <row r="20" spans="1:11" ht="48.95" customHeight="1" x14ac:dyDescent="0.25">
      <c r="A20" s="53"/>
      <c r="B20" s="39"/>
      <c r="C20" s="49"/>
      <c r="D20" s="50"/>
      <c r="E20" s="39"/>
      <c r="F20" s="49"/>
      <c r="G20" s="50"/>
      <c r="H20" s="39"/>
      <c r="I20" s="51"/>
      <c r="J20" s="52"/>
      <c r="K20" s="11"/>
    </row>
    <row r="21" spans="1:11" ht="48.95" customHeight="1" x14ac:dyDescent="0.25">
      <c r="A21" s="53"/>
      <c r="B21" s="39"/>
      <c r="C21" s="49"/>
      <c r="D21" s="50"/>
      <c r="E21" s="39"/>
      <c r="F21" s="49"/>
      <c r="G21" s="50"/>
      <c r="H21" s="39"/>
      <c r="I21" s="51"/>
      <c r="J21" s="52"/>
      <c r="K21" s="11"/>
    </row>
    <row r="22" spans="1:11" ht="48.95" customHeight="1" x14ac:dyDescent="0.25">
      <c r="A22" s="53"/>
      <c r="B22" s="39"/>
      <c r="C22" s="49"/>
      <c r="D22" s="50"/>
      <c r="E22" s="39"/>
      <c r="F22" s="49"/>
      <c r="G22" s="50"/>
      <c r="H22" s="39"/>
      <c r="I22" s="51"/>
      <c r="J22" s="52"/>
      <c r="K22" s="11"/>
    </row>
    <row r="23" spans="1:11" ht="48.95" customHeight="1" x14ac:dyDescent="0.25">
      <c r="A23" s="53"/>
      <c r="B23" s="39"/>
      <c r="C23" s="49"/>
      <c r="D23" s="50"/>
      <c r="E23" s="39"/>
      <c r="F23" s="49"/>
      <c r="G23" s="50"/>
      <c r="H23" s="39"/>
      <c r="I23" s="51"/>
      <c r="J23" s="52"/>
      <c r="K23" s="11"/>
    </row>
    <row r="24" spans="1:11" ht="48.95" customHeight="1" x14ac:dyDescent="0.25">
      <c r="A24" s="53"/>
      <c r="B24" s="39"/>
      <c r="C24" s="49"/>
      <c r="D24" s="50"/>
      <c r="E24" s="39"/>
      <c r="F24" s="49"/>
      <c r="G24" s="50"/>
      <c r="H24" s="39"/>
      <c r="I24" s="51"/>
      <c r="J24" s="52"/>
      <c r="K24" s="11"/>
    </row>
    <row r="25" spans="1:11" ht="48.95" customHeight="1" x14ac:dyDescent="0.25">
      <c r="A25" s="53"/>
      <c r="B25" s="39"/>
      <c r="C25" s="49"/>
      <c r="D25" s="50"/>
      <c r="E25" s="39"/>
      <c r="F25" s="49"/>
      <c r="G25" s="50"/>
      <c r="H25" s="39"/>
      <c r="I25" s="51"/>
      <c r="J25" s="52"/>
      <c r="K25" s="11"/>
    </row>
    <row r="26" spans="1:11" ht="48.95" customHeight="1" x14ac:dyDescent="0.25">
      <c r="A26" s="53"/>
      <c r="B26" s="39"/>
      <c r="C26" s="49"/>
      <c r="D26" s="50"/>
      <c r="E26" s="39"/>
      <c r="F26" s="49"/>
      <c r="G26" s="50"/>
      <c r="H26" s="39"/>
      <c r="I26" s="51"/>
      <c r="J26" s="52"/>
      <c r="K26" s="11"/>
    </row>
    <row r="27" spans="1:11" ht="48.95" customHeight="1" x14ac:dyDescent="0.25">
      <c r="A27" s="53"/>
      <c r="B27" s="39"/>
      <c r="C27" s="49"/>
      <c r="D27" s="50"/>
      <c r="E27" s="39"/>
      <c r="F27" s="49"/>
      <c r="G27" s="50"/>
      <c r="H27" s="39"/>
      <c r="I27" s="51"/>
      <c r="J27" s="52"/>
      <c r="K27" s="11"/>
    </row>
    <row r="28" spans="1:11" ht="48.95" customHeight="1" x14ac:dyDescent="0.25">
      <c r="A28" s="53"/>
      <c r="B28" s="39"/>
      <c r="C28" s="49"/>
      <c r="D28" s="50"/>
      <c r="E28" s="39"/>
      <c r="F28" s="49"/>
      <c r="G28" s="50"/>
      <c r="H28" s="39"/>
      <c r="I28" s="51"/>
      <c r="J28" s="52"/>
      <c r="K28" s="11"/>
    </row>
    <row r="29" spans="1:11" ht="48.95" customHeight="1" x14ac:dyDescent="0.25">
      <c r="A29" s="53"/>
      <c r="B29" s="39"/>
      <c r="C29" s="49"/>
      <c r="D29" s="50"/>
      <c r="E29" s="39"/>
      <c r="F29" s="49"/>
      <c r="G29" s="50"/>
      <c r="H29" s="39"/>
      <c r="I29" s="51"/>
      <c r="J29" s="52"/>
      <c r="K29" s="11"/>
    </row>
    <row r="31" spans="1:11" ht="33" customHeight="1" x14ac:dyDescent="0.25">
      <c r="A31" s="69"/>
      <c r="B31" s="31"/>
      <c r="C31" s="31"/>
      <c r="D31" s="31"/>
      <c r="E31" s="31"/>
      <c r="F31" s="31"/>
      <c r="G31" s="31"/>
      <c r="H31" s="31"/>
      <c r="I31" s="31"/>
      <c r="J31" s="31"/>
    </row>
    <row r="33" spans="1:10" ht="15.95" customHeight="1" x14ac:dyDescent="0.25">
      <c r="A33" s="70" t="s">
        <v>569</v>
      </c>
      <c r="B33" s="31"/>
      <c r="C33" s="31"/>
      <c r="D33" s="31"/>
      <c r="E33" s="31"/>
      <c r="F33" s="31"/>
      <c r="G33" s="31"/>
      <c r="H33" s="31"/>
      <c r="I33" s="31"/>
      <c r="J33" s="31"/>
    </row>
    <row r="34" spans="1:10" ht="15.95" customHeight="1" thickBot="1" x14ac:dyDescent="0.3"/>
    <row r="35" spans="1:10" ht="15.95" customHeight="1" x14ac:dyDescent="0.25">
      <c r="A35" s="8" t="s">
        <v>29</v>
      </c>
      <c r="B35" s="65" t="s">
        <v>570</v>
      </c>
      <c r="C35" s="47"/>
      <c r="D35" s="47"/>
      <c r="E35" s="47"/>
      <c r="F35" s="47"/>
      <c r="G35" s="48"/>
      <c r="H35" s="66" t="s">
        <v>571</v>
      </c>
      <c r="I35" s="47"/>
      <c r="J35" s="61"/>
    </row>
    <row r="36" spans="1:10" ht="48" customHeight="1" x14ac:dyDescent="0.25">
      <c r="A36" s="22" t="s">
        <v>572</v>
      </c>
      <c r="B36" s="59" t="s">
        <v>573</v>
      </c>
      <c r="C36" s="50"/>
      <c r="D36" s="50"/>
      <c r="E36" s="50"/>
      <c r="F36" s="50"/>
      <c r="G36" s="39"/>
      <c r="H36" s="63"/>
      <c r="I36" s="50"/>
      <c r="J36" s="52"/>
    </row>
    <row r="37" spans="1:10" ht="48" customHeight="1" x14ac:dyDescent="0.25">
      <c r="A37" s="22" t="s">
        <v>574</v>
      </c>
      <c r="B37" s="59" t="s">
        <v>575</v>
      </c>
      <c r="C37" s="50"/>
      <c r="D37" s="50"/>
      <c r="E37" s="50"/>
      <c r="F37" s="50"/>
      <c r="G37" s="39"/>
      <c r="H37" s="63"/>
      <c r="I37" s="50"/>
      <c r="J37" s="52"/>
    </row>
    <row r="38" spans="1:10" ht="48" customHeight="1" x14ac:dyDescent="0.25">
      <c r="A38" s="22" t="s">
        <v>576</v>
      </c>
      <c r="B38" s="59" t="s">
        <v>577</v>
      </c>
      <c r="C38" s="50"/>
      <c r="D38" s="50"/>
      <c r="E38" s="50"/>
      <c r="F38" s="50"/>
      <c r="G38" s="39"/>
      <c r="H38" s="63"/>
      <c r="I38" s="50"/>
      <c r="J38" s="52"/>
    </row>
    <row r="39" spans="1:10" ht="48" customHeight="1" x14ac:dyDescent="0.25">
      <c r="A39" s="22" t="s">
        <v>578</v>
      </c>
      <c r="B39" s="59" t="s">
        <v>579</v>
      </c>
      <c r="C39" s="50"/>
      <c r="D39" s="50"/>
      <c r="E39" s="50"/>
      <c r="F39" s="50"/>
      <c r="G39" s="39"/>
      <c r="H39" s="63"/>
      <c r="I39" s="50"/>
      <c r="J39" s="52"/>
    </row>
    <row r="40" spans="1:10" ht="48" customHeight="1" x14ac:dyDescent="0.25">
      <c r="A40" s="23"/>
      <c r="B40" s="64"/>
      <c r="C40" s="50"/>
      <c r="D40" s="50"/>
      <c r="E40" s="50"/>
      <c r="F40" s="50"/>
      <c r="G40" s="39"/>
      <c r="H40" s="63"/>
      <c r="I40" s="50"/>
      <c r="J40" s="52"/>
    </row>
    <row r="41" spans="1:10" ht="48" customHeight="1" x14ac:dyDescent="0.25">
      <c r="A41" s="23"/>
      <c r="B41" s="64"/>
      <c r="C41" s="50"/>
      <c r="D41" s="50"/>
      <c r="E41" s="50"/>
      <c r="F41" s="50"/>
      <c r="G41" s="39"/>
      <c r="H41" s="63"/>
      <c r="I41" s="50"/>
      <c r="J41" s="52"/>
    </row>
    <row r="42" spans="1:10" ht="48" customHeight="1" x14ac:dyDescent="0.25">
      <c r="A42" s="23"/>
      <c r="B42" s="64"/>
      <c r="C42" s="50"/>
      <c r="D42" s="50"/>
      <c r="E42" s="50"/>
      <c r="F42" s="50"/>
      <c r="G42" s="39"/>
      <c r="H42" s="63"/>
      <c r="I42" s="50"/>
      <c r="J42" s="52"/>
    </row>
    <row r="43" spans="1:10" ht="48" customHeight="1" x14ac:dyDescent="0.25">
      <c r="A43" s="23"/>
      <c r="B43" s="64"/>
      <c r="C43" s="50"/>
      <c r="D43" s="50"/>
      <c r="E43" s="50"/>
      <c r="F43" s="50"/>
      <c r="G43" s="39"/>
      <c r="H43" s="63"/>
      <c r="I43" s="50"/>
      <c r="J43" s="52"/>
    </row>
    <row r="44" spans="1:10" ht="48" customHeight="1" x14ac:dyDescent="0.25">
      <c r="A44" s="23"/>
      <c r="B44" s="64"/>
      <c r="C44" s="50"/>
      <c r="D44" s="50"/>
      <c r="E44" s="50"/>
      <c r="F44" s="50"/>
      <c r="G44" s="39"/>
      <c r="H44" s="63"/>
      <c r="I44" s="50"/>
      <c r="J44" s="52"/>
    </row>
    <row r="45" spans="1:10" ht="48" customHeight="1" x14ac:dyDescent="0.25">
      <c r="A45" s="23"/>
      <c r="B45" s="64"/>
      <c r="C45" s="50"/>
      <c r="D45" s="50"/>
      <c r="E45" s="50"/>
      <c r="F45" s="50"/>
      <c r="G45" s="39"/>
      <c r="H45" s="63"/>
      <c r="I45" s="50"/>
      <c r="J45" s="52"/>
    </row>
    <row r="46" spans="1:10" ht="48.95" customHeight="1" thickBot="1" x14ac:dyDescent="0.3">
      <c r="A46" s="24"/>
      <c r="B46" s="71"/>
      <c r="C46" s="55"/>
      <c r="D46" s="55"/>
      <c r="E46" s="55"/>
      <c r="F46" s="55"/>
      <c r="G46" s="56"/>
      <c r="H46" s="72"/>
      <c r="I46" s="73"/>
      <c r="J46" s="74"/>
    </row>
    <row r="48" spans="1:10" ht="102" customHeight="1" x14ac:dyDescent="0.25">
      <c r="A48" s="69" t="s">
        <v>580</v>
      </c>
      <c r="B48" s="31"/>
      <c r="C48" s="31"/>
      <c r="D48" s="31"/>
      <c r="E48" s="31"/>
      <c r="F48" s="31"/>
      <c r="G48" s="31"/>
      <c r="H48" s="31"/>
      <c r="I48" s="31"/>
      <c r="J48" s="31"/>
    </row>
    <row r="51" spans="1:10" x14ac:dyDescent="0.25">
      <c r="A51" s="68" t="s">
        <v>581</v>
      </c>
      <c r="B51" s="31"/>
      <c r="C51" s="31"/>
      <c r="D51" s="31"/>
      <c r="E51" s="58"/>
      <c r="F51" s="31"/>
      <c r="G51" s="31"/>
      <c r="H51" s="31"/>
      <c r="I51" s="31"/>
      <c r="J51" s="31"/>
    </row>
    <row r="53" spans="1:10" x14ac:dyDescent="0.25">
      <c r="A53" s="68" t="s">
        <v>582</v>
      </c>
      <c r="B53" s="31"/>
      <c r="C53" s="31"/>
      <c r="D53" s="31"/>
      <c r="E53" s="58"/>
      <c r="F53" s="31"/>
      <c r="G53" s="31"/>
      <c r="H53" s="31"/>
      <c r="I53" s="31"/>
      <c r="J53" s="31"/>
    </row>
    <row r="100" spans="1:1" ht="15.75" x14ac:dyDescent="0.25">
      <c r="A100" t="s">
        <v>583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Inga Balčiūnienė</cp:lastModifiedBy>
  <dcterms:created xsi:type="dcterms:W3CDTF">2023-04-04T12:16:45Z</dcterms:created>
  <dcterms:modified xsi:type="dcterms:W3CDTF">2026-06-04T11:18:30Z</dcterms:modified>
</cp:coreProperties>
</file>