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urtob-my.sharepoint.com/personal/giedre_kutniauskiene_turtas_lt/Documents/Darbalaukis/1 Mano dokumentai/1 Vykdomi pirkimai/VP-3758 Kondicionierių pirkimas (Panevėžio reg.)/2 Pirkimo sąlygos/"/>
    </mc:Choice>
  </mc:AlternateContent>
  <xr:revisionPtr revIDLastSave="623" documentId="8_{9E01489F-59BB-49D9-BC16-54690FA6285A}" xr6:coauthVersionLast="47" xr6:coauthVersionMax="47" xr10:uidLastSave="{F2FAF1AE-7391-4B07-8EC1-E069E87DF693}"/>
  <bookViews>
    <workbookView xWindow="-120" yWindow="-120" windowWidth="29040" windowHeight="15720" xr2:uid="{AB0C0266-C226-4DA0-AD32-14DECC95440F}"/>
  </bookViews>
  <sheets>
    <sheet name="II dali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45" i="1" l="1"/>
  <c r="G144" i="1"/>
  <c r="G143" i="1"/>
  <c r="G142" i="1"/>
  <c r="G141" i="1"/>
  <c r="G69" i="1"/>
  <c r="I127" i="1" l="1"/>
  <c r="I129" i="1" s="1"/>
  <c r="I128" i="1" s="1"/>
  <c r="H127" i="1"/>
  <c r="G71" i="1"/>
  <c r="G70" i="1" s="1"/>
  <c r="F69" i="1"/>
  <c r="F71" i="1" l="1"/>
  <c r="F70" i="1" s="1"/>
  <c r="H129" i="1"/>
  <c r="H128" i="1" s="1"/>
</calcChain>
</file>

<file path=xl/sharedStrings.xml><?xml version="1.0" encoding="utf-8"?>
<sst xmlns="http://schemas.openxmlformats.org/spreadsheetml/2006/main" count="311" uniqueCount="215">
  <si>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</si>
  <si>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</si>
  <si>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</si>
  <si>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PASIŪLYMAS</t>
  </si>
  <si>
    <t>(Data)</t>
  </si>
  <si>
    <t>(Vieta)</t>
  </si>
  <si>
    <t>1. Informacija apie tiekėją</t>
  </si>
  <si>
    <t>2. Informacija apie ūkio subjektus ir subrangovus (subtiekėjus, subteikėjus)</t>
  </si>
  <si>
    <t>Eil. Nr.</t>
  </si>
  <si>
    <t>Kiekis</t>
  </si>
  <si>
    <t>Vieneto įkainis, Eur be PVM</t>
  </si>
  <si>
    <t>vnt.</t>
  </si>
  <si>
    <t xml:space="preserve">Neveikiančios vėsinimo įrangos lauko, vidaus blokų, inžinerinių tinklų demontavimo  ir utilizavimo darbai  </t>
  </si>
  <si>
    <t>kompl.</t>
  </si>
  <si>
    <t>pasl.</t>
  </si>
  <si>
    <t>m</t>
  </si>
  <si>
    <t>Elektros skydų (iki 24 modulių) principinių schemų sudarymas</t>
  </si>
  <si>
    <t>Pastabos:</t>
  </si>
  <si>
    <t>3. Įkainiai ir galutinės sumos nurodomos 2-jų skaičių po kablelio tikslumu.</t>
  </si>
  <si>
    <t>2 lentelė. Dažniausiai TB naudojami galingumai ir įrangos tipai (C₂)</t>
  </si>
  <si>
    <t>Įrangos tipas</t>
  </si>
  <si>
    <t>Oro kondicionavimo įranga</t>
  </si>
  <si>
    <t>Sieninis oro kondicionierius 9000BTU (2,3-3,2kW) šaldymo galios, su šildymo f-ja iki -15'C lauko temp., WiFi, R32 freonu, komplekte su lauko bloku</t>
  </si>
  <si>
    <t>Sieninis oro kondicionierius 12000BTU (3,2-4,7kW) šaldymo galios, su šildymo f-ja iki -15'C lauko temp., WiFi, R32 freonu, komplekte su lauko bloku</t>
  </si>
  <si>
    <t>Sieninis oro kondicionierius 18000BTU (4,7-5,6kW) šaldymo galios, su šildymo f-ja iki -15'C lauko temp., WiFi, R32 freonu, komplekte su lauko bloku</t>
  </si>
  <si>
    <t>Sieninis oro kondicionierius 24000BTU (6,5-7,8kW) šaldymo galios, su šildymo f-ja iki -15'C lauko temp., WiFi, R32 freonu, komplekte su lauko bloku</t>
  </si>
  <si>
    <t>Sieninis oro kondicionierius 36000BTU (9,3-10,8kW) šaldymo galios, su šildymo f-ja iki -15'C lauko temp., WiFi, R32 freonu, komplekte su lauko bloku</t>
  </si>
  <si>
    <t>Lubinis kasetinis oro kondicionierius 9000BTU (2,3-3,2kW) šaldymo galios, su šildymo f-ja iki -15'C lauko temp., WiFi, R32 freonu, komplekte su lauko bloku</t>
  </si>
  <si>
    <t>Lubinis kasetinis oro kondicionierius 12000BTU (3,2-4,7kW) šaldymo galios, su šildymo f-ja iki -15'C lauko temp., WiFi, R32 freonu, komplekte su lauko bloku</t>
  </si>
  <si>
    <t>Lubinis kasetinis oro kondicionierius 18000BTU (4,7-5,6kW) šaldymo galios, su šildymo f-ja iki -15'C lauko temp., WiFi, R32 freonu, komplekte su lauko bloku</t>
  </si>
  <si>
    <t>Lubinis kasetinis oro kondicionierius 24000BTU (6,5-7,8kW) šaldymo galios, su šildymo f-ja iki -15'C lauko temp., WiFi, R32 freonu, komplekte su lauko bloku</t>
  </si>
  <si>
    <t>Lubinis kasetinis oro kondicionierius 36000BTU (9,3-10,8kW) šaldymo galios, su šildymo f-ja iki -15'C lauko temp., WiFi, R32 freonu, komplekte su lauko bloku</t>
  </si>
  <si>
    <t>MultiSplit tipo oro kondicionieriaus lauko blokas su galimybe prijungti max 2(du) vidinius blokus 18000BTU, 4,7-5,6kW šaldymo galios, su šildymo f-ja iki -15'C lauko temp., R32 freonu</t>
  </si>
  <si>
    <t>MultiSplit tipo oro kondicionieriaus lauko blokas su galimybe prijungti max 3(tris) vidinius blokus 27000BTU, 7,8-9,2kW šaldymo galios, su šildymo f-ja iki -15'C lauko temp., R32 freonu</t>
  </si>
  <si>
    <t>MultiSplit tipo oro kondicionieriaus lauko blokas su galimybe prijungti max 4(keturis) vidinius blokus 36000BTU, 9,3-10,8kW šaldymo galios, su šildymo f-ja iki -15'C lauko temp., R32 freonu</t>
  </si>
  <si>
    <t>MultiSplit tipo oro kondicionieriaus lauko blokas su galimybe prijungti max 5(penkis) vidinius blokus 42000BTU, 10,8-13,5kW šaldymo galios, su šildymo f-ja iki -15'C lauko temp., R32 freonu</t>
  </si>
  <si>
    <t>MultiSplit tipo sieninis oro kondicionieriaus vidaus blokas 9000BTU (2,3-3,2kW) šaldymo galios, WiFi</t>
  </si>
  <si>
    <t>MultiSplit tipo sieninis oro kondicionieriaus vidaus blokas 12000BTU (3,2-4,7kW) šaldymo galios, WiFi</t>
  </si>
  <si>
    <t>MultiSplit tipo sieninis oro kondicionieriaus vidaus blokas 18000BTU (4,7-5,6kW) šaldymo galios, WiFi</t>
  </si>
  <si>
    <t>MultiSplit tipo kasetinis lubinis oro kondicionieriaus vidaus blokas 9000BTU (2,3-3,2kW) šaldymo galios, WiFi</t>
  </si>
  <si>
    <t>MultiSplit tipo kasetinis lubinis oro kondicionieriaus vidaus blokas 12000BTU (3,2-4,7kW) šaldymo galios, WiFi</t>
  </si>
  <si>
    <t>MultiSplit tipo kasetinis lubinis oro kondicionieriaus vidaus blokas 18000BTU (4,7-5,6kW) šaldymo galios, WiFi</t>
  </si>
  <si>
    <t>VRF/VRV tipo sieninis oro kondicionieriaus vidaus blokas 9000BTU (2,3-3,2kW) šaldymo galios</t>
  </si>
  <si>
    <t>VRF/VRV tipo sieninis oro kondicionieriaus vidaus blokas 12000BTU (3,2-4,7kW) šaldymo galios</t>
  </si>
  <si>
    <t>VRF/VRV tipo sieninis oro kondicionieriaus vidaus blokas 18000BTU (4,7-5,6kW) šaldymo galios</t>
  </si>
  <si>
    <t>VRF/VRV tipo sieninis oro kondicionieriaus vidaus blokas 24000BTU (6,8 - 7,8kW) šaldymo galios</t>
  </si>
  <si>
    <t>VRF/VRV tipo kasetinis lubinis oro kondicionieriaus vidaus blokas 9000BTU (2,3-3,2kW) šaldymo galios</t>
  </si>
  <si>
    <t>VRF/VRV tipo kasetinis lubinis oro kondicionieriaus vidaus blokas 12000BTU (3,2-4,7kW) šaldymo galios</t>
  </si>
  <si>
    <t>VRF/VRV tipo tipo kasetinis lubinis oro kondicionieriaus vidaus blokas 18000BTU (4,7-5,6kW) šaldymo galios</t>
  </si>
  <si>
    <t>VRF/VRV tipo tipo kasetinis lubinis oro kondicionieriaus vidaus blokas 24000BTU (6,8-7,8kW) šaldymo galios</t>
  </si>
  <si>
    <t>Oro kondicionavimo montavimo medžiagos ir papildoma įranga</t>
  </si>
  <si>
    <t>Tiekėjas nurodo gamintoją ir modelį</t>
  </si>
  <si>
    <t>Kondicionieriaus laikikliai su antivibracinėmis gumomis MS</t>
  </si>
  <si>
    <t>Kondicionieriaus laikikliai su antivibracinėmis gumomis SP 420x400 (matmuo preliminarus) pastatomas</t>
  </si>
  <si>
    <t>Kondicionieriaus atrama juoda guminė 600mm,</t>
  </si>
  <si>
    <t>Vamzdis varinis 1/2 su izoliacija ir sujungimais</t>
  </si>
  <si>
    <t>Vamzdis varinis 3/8 su izoliacija ir sujungimais</t>
  </si>
  <si>
    <t>Vamzdis varinis 1/4 su izoliacija ir sujungimais</t>
  </si>
  <si>
    <t>N/D</t>
  </si>
  <si>
    <t>1 lentelės. Kondicionierių įrengimo / keitimo darbai, bendra įkainių suma, Eur be PVM (C₁)</t>
  </si>
  <si>
    <t>Eil Nr.</t>
  </si>
  <si>
    <t>Vertinimo kriterijus</t>
  </si>
  <si>
    <t>2. Dokumentų skaitmeninės kopijos ir elektroninėmis priemonėmis pateikti duomenys yra tikri;</t>
  </si>
  <si>
    <t>(Tiekėjo arba jo įgalioto asmens pareigų pavadinimas)</t>
  </si>
  <si>
    <t xml:space="preserve">(Parašas) </t>
  </si>
  <si>
    <t>Mato vnt.</t>
  </si>
  <si>
    <t>Varinių vamzdžių su gamykline izoliacija (kompl. 2 vnt.)  iki 1/2“ diametro montavimo darbai (įkainis taikomas kai reikalingas sistemos ilgis iki 3 metrų). Netaikoma VRF/VRV sistemoms</t>
  </si>
  <si>
    <t>Varinių vamzdžių su gamykline izoliacija (kompl. 2 vnt.) nuo 5/8“ iki 7/8“ montavimo darbai (įkainis taikomas kai reikalingas sistemos ilgis iki 3 metrų). Netaikoma VRF/VRV sistemoms</t>
  </si>
  <si>
    <t>Tvirtinimo elementai, varžtai, ankeriai, sandarinimo ir izoliavimo medžiagos, elektros ir komunikacijos kabeliai tarp įrenginių, drenažiniai vamzdeliai, jų pajungimai, vamzdynų ir kabelių jungtys, antgaliai, movos (vienam Split / MultiSplit komplektui vienam metrui kondicionavimo įrangos)</t>
  </si>
  <si>
    <t>kompl. / 1 m</t>
  </si>
  <si>
    <t>2. Pirkėjas gali atsisakyti dalies darbų / prekių, pasikeitus pirkėjo poreikiui arba jas pirkti ne visą sutarties galiojimo laikotarpį, atsižvelgiant į Specialiąsias sutarties sąlygas.</t>
  </si>
  <si>
    <t>Leidimų derinimas savivaldybėje ir / arba darbo brėžinio (darbo projekto) parengimas, suderinimas su visomis interesuotomis pusėmis, nepriklausomai nuo sistemų kiekio, tuo pačiu adresu</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</si>
  <si>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</si>
  <si>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Dokumentų (ar jų dalių) pavadinimai</t>
  </si>
  <si>
    <t>Nurodytos konfidencialios informacijos pagrindimas (paaiškinimas, kuo remiantis nurodytas dokumentas ar jo dalis yra konfidencialūs)</t>
  </si>
  <si>
    <t>Pasirašydami šį pasiūlymą, tvirtiname, kad:</t>
  </si>
  <si>
    <t>1.	 Sutinkame su visomis pirkimo sąlygomis, nustatytomis pirkimo dokumentuose, jų papildymuose, paaiškinimuose;</t>
  </si>
  <si>
    <t>3. Sutinkame, kad vadovaujantis Viešųjų pirkimų įstatymo 86 straipsnio 9 dalimi, laimėjimo atveju, CVP IS, būtų paskelbtas pasiūlymas, sudaryta pirkimo sutartis ir jos pakeitimai (jei tokie bus);</t>
  </si>
  <si>
    <t xml:space="preserve">4. Jeigu kvalifikacija dėl teisės verstis atitinkama veikla nebuvo tikrinama arba tikrinama ne visa apimtimi, įsipareigojame perkančiajai organizacijai, kad pirkimo sutartį vykdys tik tokią teisę turintys asmenys; </t>
  </si>
  <si>
    <t>5. Pasiūlymas galioja iki termino, nustatyto pirkimo dokumentuose;</t>
  </si>
  <si>
    <t>(Vardas Pavardė)</t>
  </si>
  <si>
    <t>1.</t>
  </si>
  <si>
    <t xml:space="preserve">7.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</si>
  <si>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8.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</si>
  <si>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9. Suprantu, kad jei mano nurodyta informacija yra melaginga, įskaitant duomenis apie kontroliuojančius asmenis, man taikytina atsakomybė teisės aktų nustatyta tvarka; </t>
  </si>
  <si>
    <t>11.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</si>
  <si>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10. Esu susipažinęs ir vadovaujuosi VĮ Turto bankas Tiekėjų etikos kodeksu;</t>
  </si>
  <si>
    <t>Kondensato siurblys, tylus apie 15 ltr./1 h</t>
  </si>
  <si>
    <t>Pavadinimas, kodas ir adresas</t>
  </si>
  <si>
    <t>Nuoroda į tikslų kvalifikacijos reikalavimą, kuriam atitikti remiamasi subjekto pajėgumais</t>
  </si>
  <si>
    <t>Perduodama vykdyti pirkimo sutarties dalis (procentais) ir jos aprašymas</t>
  </si>
  <si>
    <t>Kartu su pasiūlymu pateikiama kiekvieno subtiekėjo ir (ar) ūkio subjekto, kurio pajėgumais remiamasi, laisvos formos deklaracija ar kitas dokumentas, patvirtinantis sutikimą dalyvauti šiame pirkime, EBVPD ir įrodymai, kad vykdant sutartį tiekėjui bus prieinami lentelėje nurodytų ūkio subjektų pajėgumai.</t>
  </si>
  <si>
    <t>Subtiekėjui perduodama vykdyti pirkimo objekto dalis (procentais)</t>
  </si>
  <si>
    <t>Kartu su pasiūlymu pateikiama kiekvieno subtiekėjo laisvos formos deklaracija ar kitas dokumentas, patvirtinantis sutikimą dalyvauti šiame pirkime.</t>
  </si>
  <si>
    <t>Vardas ir pavardė</t>
  </si>
  <si>
    <t>Specialisto pajėgumais remiamasi siekiant atitikti kvalifikacijos reikalavimus
(Taip/Ne)</t>
  </si>
  <si>
    <t>Kartu su pasiūlymu pateikiama kiekvieno specialisto laisvos formos deklaracija ar kitas dokumentas, patvirtinantis sutikimą būti įdarbintu laimėjimo atveju. Tiekėjas, pateikdamas savo užpildytą ir pasirašytą EBVPD, deklaruoja, kad jo pasitelkti specialistai atitinka specialistui keliamus reikalavimus.</t>
  </si>
  <si>
    <t>Siūlomi darbai visiškai atitinka pirkimo dokumentuose nurodytus reikalavimus. Mes siūlome:</t>
  </si>
  <si>
    <t>1 priedas</t>
  </si>
  <si>
    <t>Tiekėjo pavadinimas 
/Jeigu dalyvauja tiekėjų grupė, surašomi visi dalyvių pavadinimai/</t>
  </si>
  <si>
    <t>Tiekėjo juridinio asmens kodas, PVM mokėtojo kodas
/Jeigu dalyvauja tiekėjų grupė, surašomi visi dalyvių kodai/</t>
  </si>
  <si>
    <t>Tiekėjo adresas
/Jeigu dalyvauja tiekėjų grupė, surašomi visi dalyvių adresai/</t>
  </si>
  <si>
    <t>Tiekėjo / Tiekėjų grupės atsakingo partnerio atsiskaitomosios banko sąskaitos numeris, banko pavadinimas ir banko kodas</t>
  </si>
  <si>
    <t>Už pasiūlymą atsakingo asmens vardas, pavardė, telefono numeris, el. pašto adresas</t>
  </si>
  <si>
    <t>Tiekėjo / Tiekėjų grupės atsakingo partnerio laimėjimo atveju pasirašančio sutartį asmens vardas, pavardė, pareigos, el. pašto adresas</t>
  </si>
  <si>
    <t>Tiekėjo / Tiekėjų grupės atsakingo partnerio laimėjimo atveju už sutarties vykdymą atsakingo asmens vardas, pavardė, pareigos, telefono numeris, el. pašto adresas</t>
  </si>
  <si>
    <r>
      <t>Pateikiamų įrodymų pavadinimas</t>
    </r>
    <r>
      <rPr>
        <vertAlign val="superscript"/>
        <sz val="12"/>
        <color theme="1"/>
        <rFont val="Times New Roman"/>
        <family val="1"/>
        <charset val="186"/>
      </rPr>
      <t xml:space="preserve">1 </t>
    </r>
  </si>
  <si>
    <t>Tiekėjų grupės narys, atstovaujantis arba vadovaujantis tiekėjų grupei (pildoma, jei pasiūlymą teikia tiekėjų grupė)</t>
  </si>
  <si>
    <r>
      <t xml:space="preserve">Informacija apie </t>
    </r>
    <r>
      <rPr>
        <b/>
        <sz val="12"/>
        <color theme="1"/>
        <rFont val="Times New Roman"/>
        <family val="1"/>
        <charset val="186"/>
      </rPr>
      <t>ūkio subjektus</t>
    </r>
    <r>
      <rPr>
        <sz val="12"/>
        <color theme="1"/>
        <rFont val="Times New Roman"/>
        <family val="1"/>
        <charset val="186"/>
      </rPr>
      <t>, kurių pajėgumais remiamasi siekiant atitikti kvalifikacijos reikalavimus:</t>
    </r>
  </si>
  <si>
    <r>
      <t>Subtiekėjui perduodamos vykdyti pirkimo objekto dalies aprašymas</t>
    </r>
    <r>
      <rPr>
        <vertAlign val="superscript"/>
        <sz val="12"/>
        <color theme="1"/>
        <rFont val="Times New Roman"/>
        <family val="1"/>
        <charset val="186"/>
      </rPr>
      <t>3</t>
    </r>
  </si>
  <si>
    <r>
      <t xml:space="preserve">Informacija apie </t>
    </r>
    <r>
      <rPr>
        <b/>
        <sz val="12"/>
        <color theme="1"/>
        <rFont val="Times New Roman"/>
        <family val="1"/>
        <charset val="186"/>
      </rPr>
      <t>subtiekėjus</t>
    </r>
    <r>
      <rPr>
        <vertAlign val="superscript"/>
        <sz val="12"/>
        <color theme="1"/>
        <rFont val="Times New Roman"/>
        <family val="1"/>
        <charset val="186"/>
      </rPr>
      <t>2</t>
    </r>
    <r>
      <rPr>
        <sz val="12"/>
        <color theme="1"/>
        <rFont val="Times New Roman"/>
        <family val="1"/>
        <charset val="186"/>
      </rPr>
      <t>, kurie bus pasitelkiami vykdant pirkimo sutartį ir kurių pajėgumais nesiremiama siekiant atitikti kvalifikacijos reikalavimus:</t>
    </r>
  </si>
  <si>
    <r>
      <t xml:space="preserve">Konkretus tik to paties gamintojo įrangos modelis
</t>
    </r>
    <r>
      <rPr>
        <b/>
        <i/>
        <sz val="11"/>
        <color rgb="FFFF0000"/>
        <rFont val="Times New Roman"/>
        <family val="1"/>
        <charset val="186"/>
      </rPr>
      <t>(Tiekėjas nurodo gamintoją ir modelį)</t>
    </r>
  </si>
  <si>
    <r>
      <t>Sieninis oro kondicionierius 9000BTU (2,3-3,2kW) šaldymo galios, su šildymo f-ja iki</t>
    </r>
    <r>
      <rPr>
        <b/>
        <sz val="11"/>
        <color theme="1"/>
        <rFont val="Times New Roman"/>
        <family val="1"/>
        <charset val="186"/>
      </rPr>
      <t xml:space="preserve"> -25'C</t>
    </r>
    <r>
      <rPr>
        <sz val="11"/>
        <color theme="1"/>
        <rFont val="Times New Roman"/>
        <family val="1"/>
        <charset val="186"/>
      </rPr>
      <t xml:space="preserve"> lauko temp., WiFi, R32 freonu, komplekte su lauko bloku</t>
    </r>
  </si>
  <si>
    <r>
      <t xml:space="preserve">Sieninis oro kondicionierius 12000BTU (3,2-4,7kW) šaldymo galios, su šildymo f-ja iki </t>
    </r>
    <r>
      <rPr>
        <b/>
        <sz val="11"/>
        <color theme="1"/>
        <rFont val="Times New Roman"/>
        <family val="1"/>
        <charset val="186"/>
      </rPr>
      <t>-25'C</t>
    </r>
    <r>
      <rPr>
        <sz val="11"/>
        <color theme="1"/>
        <rFont val="Times New Roman"/>
        <family val="1"/>
        <charset val="186"/>
      </rPr>
      <t xml:space="preserve"> lauko temp., WiFi, R32 freonu, komplekte su lauko bloku</t>
    </r>
  </si>
  <si>
    <r>
      <t xml:space="preserve">VRF/VRV išorinis lauko blokas </t>
    </r>
    <r>
      <rPr>
        <b/>
        <sz val="11"/>
        <color theme="1"/>
        <rFont val="Times New Roman"/>
        <family val="1"/>
        <charset val="186"/>
      </rPr>
      <t>11-15 k</t>
    </r>
    <r>
      <rPr>
        <sz val="11"/>
        <color theme="1"/>
        <rFont val="Times New Roman"/>
        <family val="1"/>
        <charset val="186"/>
      </rPr>
      <t>W šaldymo galios su šildymo f-ja iki -15'C lauko temp. R410A freonas</t>
    </r>
  </si>
  <si>
    <r>
      <t xml:space="preserve">VRF/VRV išorinis lauko blokas </t>
    </r>
    <r>
      <rPr>
        <b/>
        <sz val="11"/>
        <color theme="1"/>
        <rFont val="Times New Roman"/>
        <family val="1"/>
        <charset val="186"/>
      </rPr>
      <t>14-18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</si>
  <si>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16-20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</si>
  <si>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20-24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</si>
  <si>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28-32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</si>
  <si>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32-36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</si>
  <si>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40-44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</si>
  <si>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45-50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</si>
  <si>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50-56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</si>
  <si>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56-63 kW</t>
    </r>
    <r>
      <rPr>
        <sz val="11"/>
        <color theme="1"/>
        <rFont val="Times New Roman"/>
        <family val="1"/>
        <charset val="186"/>
      </rPr>
      <t xml:space="preserve"> šaldymo galios su šildymo f-ja iki -15'C lauko temp. R410A freonas</t>
    </r>
  </si>
  <si>
    <r>
      <t xml:space="preserve">Tiekėjo siūloma reikšmė
</t>
    </r>
    <r>
      <rPr>
        <b/>
        <sz val="11"/>
        <color rgb="FFFF0000"/>
        <rFont val="Times New Roman"/>
        <family val="1"/>
        <charset val="186"/>
      </rPr>
      <t xml:space="preserve"> (įrašyti)</t>
    </r>
  </si>
  <si>
    <t>2.</t>
  </si>
  <si>
    <t>3.</t>
  </si>
  <si>
    <t>4.</t>
  </si>
  <si>
    <t>5.</t>
  </si>
  <si>
    <t>6.</t>
  </si>
  <si>
    <t>7.</t>
  </si>
  <si>
    <t>8.</t>
  </si>
  <si>
    <t>9.</t>
  </si>
  <si>
    <t>10.</t>
  </si>
  <si>
    <t>11.</t>
  </si>
  <si>
    <t>12.</t>
  </si>
  <si>
    <t>Darbų pavadinimas</t>
  </si>
  <si>
    <t>Maksimalus
vieneto įkainis, Eur be PVM</t>
  </si>
  <si>
    <t>1. Bendra kaina bus naudojama tik pasiūlymų eilei nustatyti.</t>
  </si>
  <si>
    <t>* jei PVM netaikomas, pažymėti laukai nepildomi ir tiekėjas nurodo dėl kokių priežaščių PVM nėra mokamas: _______________________________________________________________.</t>
  </si>
  <si>
    <t xml:space="preserve">Bendra 1 lentelės įkainių suma (C₁), Eur be PVM: </t>
  </si>
  <si>
    <t>PVM suma, Eur*:</t>
  </si>
  <si>
    <t xml:space="preserve">Bendra 1 lentelės įkainių suma (C₁), Eur su PVM*: </t>
  </si>
  <si>
    <t xml:space="preserve">Bendra 2 lentelės įkainių suma (C₂), Eur be PVM: </t>
  </si>
  <si>
    <t xml:space="preserve">Bendra 2 lentelės įkainių suma (C₂), Eur be PVM*: </t>
  </si>
  <si>
    <t>2 lentelės. Dažniausiai TB naudojami galingumai ir įrangos tipai, bendra įkainių suma, Eur be PVM (C₂)</t>
  </si>
  <si>
    <t>Bendra pasiūlymo palyginamoji kaina, Eur be PVM:</t>
  </si>
  <si>
    <t>PVM suma, Eur:</t>
  </si>
  <si>
    <t>Bendra pasiūlymo palyginamoji kaina, Eur su PVM:</t>
  </si>
  <si>
    <t>Suma, Eur be PVM</t>
  </si>
  <si>
    <t>4 lentelė. Ekonomiškai naudingiausio pasiūlymo apskaičiavimui naudojami rodikliai:</t>
  </si>
  <si>
    <t>Šiame pasiūlyme yra pateikta konfidenciali informacija:</t>
  </si>
  <si>
    <r>
      <t xml:space="preserve">6. Pasiūlymo galiojimo laikotarpiu atsisakius sudaryti viešojo pirkimo sutartį ar jos nepasirašius per perkančiosios organizacijos nustatytą terminą, sutinkame sumokėti perkančiajai organizacijai </t>
    </r>
    <r>
      <rPr>
        <b/>
        <sz val="11"/>
        <color theme="1"/>
        <rFont val="Times New Roman"/>
        <family val="1"/>
        <charset val="186"/>
      </rPr>
      <t>5 (penkių) proc. pasiūlymo kainos Eur be PVM dydžio baudą bei padengti perkančiosios organizacijos patirtus nuostolius, kiek jų nepadengia aukščiau nurodyta bauda;</t>
    </r>
  </si>
  <si>
    <r>
      <t xml:space="preserve">Informacija apie </t>
    </r>
    <r>
      <rPr>
        <b/>
        <sz val="12"/>
        <color theme="1"/>
        <rFont val="Times New Roman"/>
        <family val="1"/>
        <charset val="186"/>
      </rPr>
      <t>specialistus</t>
    </r>
    <r>
      <rPr>
        <b/>
        <vertAlign val="superscript"/>
        <sz val="12"/>
        <color theme="1"/>
        <rFont val="Times New Roman"/>
        <family val="1"/>
        <charset val="186"/>
      </rPr>
      <t>4</t>
    </r>
    <r>
      <rPr>
        <sz val="12"/>
        <color theme="1"/>
        <rFont val="Times New Roman"/>
        <family val="1"/>
        <charset val="186"/>
      </rPr>
      <t>, kurie bus pasitelkiami vykdant pirkimo sutartį, tačiau jie nėra tiekėjo ar tiekėjo pasitelkiamo subtiekėjo darbuotojai, bet laimėjimo atveju būtų įdarbinti:</t>
    </r>
  </si>
  <si>
    <r>
      <rPr>
        <b/>
        <sz val="11"/>
        <color theme="1"/>
        <rFont val="Times New Roman"/>
        <family val="1"/>
        <charset val="186"/>
      </rPr>
      <t>Split</t>
    </r>
    <r>
      <rPr>
        <sz val="11"/>
        <color theme="1"/>
        <rFont val="Times New Roman"/>
        <family val="1"/>
        <charset val="186"/>
      </rPr>
      <t xml:space="preserve"> sistemos oro kondicionavimo įrangos </t>
    </r>
    <r>
      <rPr>
        <b/>
        <sz val="11"/>
        <color theme="1"/>
        <rFont val="Times New Roman"/>
        <family val="1"/>
        <charset val="186"/>
      </rPr>
      <t>komplekto</t>
    </r>
    <r>
      <rPr>
        <sz val="11"/>
        <color theme="1"/>
        <rFont val="Times New Roman"/>
        <family val="1"/>
        <charset val="186"/>
      </rPr>
      <t>, lauko ir vidaus blokų montavimo ir pajungimo darbai iki 8kW</t>
    </r>
  </si>
  <si>
    <r>
      <t xml:space="preserve">Oro kondicionavimo įrangos </t>
    </r>
    <r>
      <rPr>
        <b/>
        <sz val="11"/>
        <color theme="1"/>
        <rFont val="Times New Roman"/>
        <family val="1"/>
        <charset val="186"/>
      </rPr>
      <t>MultiSplit</t>
    </r>
    <r>
      <rPr>
        <sz val="11"/>
        <color theme="1"/>
        <rFont val="Times New Roman"/>
        <family val="1"/>
        <charset val="186"/>
      </rPr>
      <t xml:space="preserve"> </t>
    </r>
    <r>
      <rPr>
        <b/>
        <sz val="11"/>
        <color theme="1"/>
        <rFont val="Times New Roman"/>
        <family val="1"/>
        <charset val="186"/>
      </rPr>
      <t xml:space="preserve">lauko bloko </t>
    </r>
    <r>
      <rPr>
        <sz val="11"/>
        <color theme="1"/>
        <rFont val="Times New Roman"/>
        <family val="1"/>
        <charset val="186"/>
      </rPr>
      <t>montavimo ir pajungimo darbai iki 12 kW</t>
    </r>
  </si>
  <si>
    <r>
      <t xml:space="preserve">Oro kondicionavimo įrangos </t>
    </r>
    <r>
      <rPr>
        <b/>
        <sz val="11"/>
        <color rgb="FF000000"/>
        <rFont val="Times New Roman"/>
        <family val="1"/>
        <charset val="186"/>
      </rPr>
      <t xml:space="preserve">VRF/VRV lauko bloko </t>
    </r>
    <r>
      <rPr>
        <sz val="11"/>
        <color rgb="FF000000"/>
        <rFont val="Times New Roman"/>
        <family val="1"/>
        <charset val="186"/>
      </rPr>
      <t>montavimo ir pajungimo darbai</t>
    </r>
  </si>
  <si>
    <r>
      <t xml:space="preserve">Oro kondicionavimo įrangos </t>
    </r>
    <r>
      <rPr>
        <b/>
        <sz val="11"/>
        <color theme="1"/>
        <rFont val="Times New Roman"/>
        <family val="1"/>
        <charset val="186"/>
      </rPr>
      <t>sieninio vidaus bloko</t>
    </r>
    <r>
      <rPr>
        <sz val="11"/>
        <color theme="1"/>
        <rFont val="Times New Roman"/>
        <family val="1"/>
        <charset val="186"/>
      </rPr>
      <t xml:space="preserve"> montavimo ir pajungimo darbai iki 7,5 kW</t>
    </r>
  </si>
  <si>
    <r>
      <t>Oro kondicionavimo įrangos</t>
    </r>
    <r>
      <rPr>
        <b/>
        <sz val="11"/>
        <color theme="1"/>
        <rFont val="Times New Roman"/>
        <family val="1"/>
        <charset val="186"/>
      </rPr>
      <t xml:space="preserve"> lubinio vidaus bloko (kasetės) </t>
    </r>
    <r>
      <rPr>
        <sz val="11"/>
        <color theme="1"/>
        <rFont val="Times New Roman"/>
        <family val="1"/>
        <charset val="186"/>
      </rPr>
      <t>montavimo ir pajungimo darbai iki 7,5 kW</t>
    </r>
  </si>
  <si>
    <r>
      <t>Varinių vamzdžių su izoliacija  (kompl. 2 vnt.) diametras iki 1/2“ montavimo darbai, atstumas iki 25 m</t>
    </r>
    <r>
      <rPr>
        <sz val="11"/>
        <color theme="1"/>
        <rFont val="Times New Roman"/>
        <family val="1"/>
        <charset val="186"/>
      </rPr>
      <t xml:space="preserve"> (įkainis taikomas kai reikalingas sistemos ilgis daugiau nei 3,01 metro)</t>
    </r>
    <r>
      <rPr>
        <sz val="11"/>
        <color rgb="FF000000"/>
        <rFont val="Times New Roman"/>
        <family val="1"/>
        <charset val="186"/>
      </rPr>
      <t>. Netaikoma VRF/VRV sistemoms</t>
    </r>
  </si>
  <si>
    <r>
      <t>Varinių vamzdžių su izoliacija (kompl. 2 vnt.) diametras nuo 5/8“ iki 7/8“ montavimo darbai, atstumas iki 25 m</t>
    </r>
    <r>
      <rPr>
        <sz val="11"/>
        <color theme="1"/>
        <rFont val="Times New Roman"/>
        <family val="1"/>
        <charset val="186"/>
      </rPr>
      <t xml:space="preserve"> (įkainis taikomas kai reikalingas sistemos ilgis daugiau nei 3,01 metro)</t>
    </r>
    <r>
      <rPr>
        <sz val="11"/>
        <color rgb="FF000000"/>
        <rFont val="Times New Roman"/>
        <family val="1"/>
        <charset val="186"/>
      </rPr>
      <t>. Netaikoma VRF/VRV sistemoms</t>
    </r>
  </si>
  <si>
    <r>
      <t xml:space="preserve"> </t>
    </r>
    <r>
      <rPr>
        <vertAlign val="superscript"/>
        <sz val="11"/>
        <color theme="1"/>
        <rFont val="Times New Roman"/>
        <family val="1"/>
        <charset val="186"/>
      </rPr>
      <t xml:space="preserve">1 </t>
    </r>
    <r>
      <rPr>
        <sz val="11"/>
        <color theme="1"/>
        <rFont val="Times New Roman"/>
        <family val="1"/>
        <charset val="186"/>
      </rPr>
      <t>Kai tiekėjas pageidauja remtis kitų ūkio subjektų pajėgumais, jis privalo įrodyti, kad ūkio subjektų, kurių pajėgumais jis remiasi, ištekliai jam bus prieinami (pvz. sutartis, ketinimų protokolas ir kt.).</t>
    </r>
  </si>
  <si>
    <r>
      <rPr>
        <vertAlign val="superscript"/>
        <sz val="11"/>
        <color theme="1"/>
        <rFont val="Times New Roman"/>
        <family val="1"/>
        <charset val="186"/>
      </rPr>
      <t xml:space="preserve">2 </t>
    </r>
    <r>
      <rPr>
        <sz val="11"/>
        <color theme="1"/>
        <rFont val="Times New Roman"/>
        <family val="1"/>
        <charset val="186"/>
      </rPr>
      <t>Nurodomas konkretus subtiekėjo pavadinimas, jei jis žinomas pasiūlymų pateikimo metu. Jei ketinama pasitelkti, tačiau konkretus pavadinimas nėra žinomas, nurodoma „nežinomas“.</t>
    </r>
  </si>
  <si>
    <r>
      <rPr>
        <vertAlign val="superscript"/>
        <sz val="11"/>
        <color theme="1"/>
        <rFont val="Times New Roman"/>
        <family val="1"/>
        <charset val="186"/>
      </rPr>
      <t xml:space="preserve">3 </t>
    </r>
    <r>
      <rPr>
        <sz val="11"/>
        <color theme="1"/>
        <rFont val="Times New Roman"/>
        <family val="1"/>
        <charset val="186"/>
      </rPr>
      <t>Toks perdavimas nekeičia pagrindinio tiekėjo atsakomybės dėl numatomos sudaryti sutarties įvykdymo.</t>
    </r>
  </si>
  <si>
    <r>
      <rPr>
        <vertAlign val="superscript"/>
        <sz val="11"/>
        <color theme="1"/>
        <rFont val="Times New Roman"/>
        <family val="1"/>
        <charset val="186"/>
      </rPr>
      <t xml:space="preserve">4 </t>
    </r>
    <r>
      <rPr>
        <sz val="11"/>
        <color theme="1"/>
        <rFont val="Times New Roman"/>
        <family val="1"/>
        <charset val="186"/>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</si>
  <si>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r>
      <t xml:space="preserve">**Pastaba. </t>
    </r>
    <r>
      <rPr>
        <sz val="11"/>
        <color theme="1"/>
        <rFont val="Times New Roman"/>
        <family val="1"/>
        <charset val="186"/>
      </rPr>
      <t>Bendra pasiūlymo palyginamoji kaina bus naudojama tik pasiūlymų eilei nustatyti.</t>
    </r>
  </si>
  <si>
    <t>Objekto pavadinimas</t>
  </si>
  <si>
    <r>
      <t xml:space="preserve">Nuolaida nuo įrangos importuotojo mažmeninės kainos katalogo, kuri neįtraukta į fiksuotų įkainių įrangos lentelę (Nr. 2) - </t>
    </r>
    <r>
      <rPr>
        <b/>
        <sz val="11"/>
        <color theme="1"/>
        <rFont val="Times New Roman"/>
        <family val="1"/>
        <charset val="186"/>
      </rPr>
      <t>(T₁)</t>
    </r>
  </si>
  <si>
    <r>
      <t xml:space="preserve">Nuolaida nuo SISTELA įkainių papildomiems darbams, kurie neįtraukti į fiksuoto įkainio darbų lentelę (Nr. 1) - </t>
    </r>
    <r>
      <rPr>
        <b/>
        <sz val="11"/>
        <color theme="1"/>
        <rFont val="Times New Roman"/>
        <family val="1"/>
        <charset val="186"/>
      </rPr>
      <t>(T₂)</t>
    </r>
  </si>
  <si>
    <r>
      <t xml:space="preserve">Papildomų garantijų kondicionavimo įrangai suteikimas - </t>
    </r>
    <r>
      <rPr>
        <b/>
        <sz val="11"/>
        <color theme="1"/>
        <rFont val="Times New Roman"/>
        <family val="1"/>
        <charset val="186"/>
      </rPr>
      <t>(T₃)</t>
    </r>
  </si>
  <si>
    <r>
      <t xml:space="preserve">Papildomų garantijų kondicionavimo sistemos komplektuojančioms detalėms suteikimas - </t>
    </r>
    <r>
      <rPr>
        <b/>
        <sz val="11"/>
        <color theme="1"/>
        <rFont val="Times New Roman"/>
        <family val="1"/>
        <charset val="186"/>
      </rPr>
      <t>(T₄)</t>
    </r>
  </si>
  <si>
    <r>
      <t xml:space="preserve">Sutarties tiesioginiam vykdymui įdarbintas arba paskirtas įdarbintas remiamas asmuo - </t>
    </r>
    <r>
      <rPr>
        <b/>
        <sz val="11"/>
        <color theme="1"/>
        <rFont val="Times New Roman"/>
        <family val="1"/>
        <charset val="186"/>
      </rPr>
      <t>(T</t>
    </r>
    <r>
      <rPr>
        <b/>
        <vertAlign val="subscript"/>
        <sz val="11"/>
        <color theme="1"/>
        <rFont val="Times New Roman"/>
        <family val="1"/>
        <charset val="186"/>
      </rPr>
      <t>5</t>
    </r>
    <r>
      <rPr>
        <b/>
        <sz val="11"/>
        <color theme="1"/>
        <rFont val="Times New Roman"/>
        <family val="1"/>
        <charset val="186"/>
      </rPr>
      <t>)</t>
    </r>
    <r>
      <rPr>
        <sz val="11"/>
        <color theme="1"/>
        <rFont val="Times New Roman"/>
        <family val="1"/>
        <charset val="186"/>
      </rPr>
      <t xml:space="preserve"> Pasirašydamas pirkimo sutartį, įsipareigoju įdarbinti remiamą (-us) asmenį (-is), kuris (-ie) priklauso šiai (-ioms) tikslinei (-ėms) grupei (-ėms):
1. negalią turintis (-ys) asmuo (-enys)
2.  asmuo (-enys), faktiškai auginantis (-ys) vaiką (įvaikį) su negalia iki 18 metų
3. asmuo (-enys), slaugantis (-ys) (prižiūrintis (-ys)) šeimos narius ar kartu gyvenančius asmenis, kuriems nustatyta nuolatinė slauga ar priežiūra
4. asmuo (-enys), kuriam (-iems) suteiktas pabėgėlio statusas ar perkeliamojo asmens statusas, arba asmenys, kuriems suteikta papildoma ar laikinoji apsauga
5. asmuo (-enys), baigęs (-ę) psichologinės ir socialinės reabilitacijos programas, skirtas nuo psichoaktyviųjų medžiagų vartojimo priklausomiems asmenims reabilituoti                   
6. asmuo (-enys), grįžęs (-ę) iš laisvės atėmimo vietų
7. vyresnis (-i) kaip 55 metų asmuo (-enys).</t>
    </r>
  </si>
  <si>
    <t>1 lentelė. Kondicionierių įrengimo / keitimo darbai (C₁)</t>
  </si>
  <si>
    <t>Akcinei bendrovei Turto bankui</t>
  </si>
  <si>
    <t>DĖL VP-3758 KONDICIONIERIŲ ĮRENGIMO / KEITIMO DARBŲ PIRKIMO PANEVĖŽIO REGIONO OBJEKTUOSE 
II PIRKIMO DALIS</t>
  </si>
  <si>
    <r>
      <rPr>
        <i/>
        <sz val="11"/>
        <color rgb="FFFF0000"/>
        <rFont val="Times New Roman"/>
        <family val="1"/>
        <charset val="186"/>
      </rPr>
      <t>įrašyti TAIP arba NE</t>
    </r>
    <r>
      <rPr>
        <sz val="11"/>
        <color theme="1"/>
        <rFont val="Times New Roman"/>
        <family val="1"/>
        <charset val="186"/>
      </rPr>
      <t xml:space="preserve">
(pasirinkus „TAIP“, nurodyti tikslinę grupę su numeriu)</t>
    </r>
  </si>
  <si>
    <t>Tiekėjas nurodo gamintoją ir/arba kilmės/gamybos šalį</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</si>
  <si>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</si>
  <si>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</si>
  <si>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</si>
  <si>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</si>
  <si>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</si>
  <si>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</si>
  <si>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</si>
  <si>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</si>
  <si>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</si>
  <si>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</si>
  <si>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</si>
  <si>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</si>
  <si>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</si>
  <si>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</si>
  <si>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</si>
  <si>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</si>
  <si>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</si>
  <si>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</si>
  <si>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</si>
  <si>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</si>
  <si>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</si>
  <si>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</si>
  <si>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</si>
  <si>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</si>
  <si>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</si>
  <si>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</si>
  <si>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</si>
  <si>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</si>
  <si>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</si>
  <si>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</si>
  <si>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</si>
  <si>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</si>
  <si>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</si>
  <si>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</si>
  <si>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</si>
  <si>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</si>
  <si>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3 lentelė. Bendra pasiūlymo palyginamoji kaina II pirkimo daliai**</t>
  </si>
  <si>
    <t>4. Jeigu langelis pažymėtas žymėjimu „N/D“ (nėra duomenų), tiekėjas jo pildyti neprivalo.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</si>
</sst>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186"/>
      <scheme val="minor"/>
    </font>
    <font>
      <sz val="10"/>
      <color theme="1"/>
      <name val="Times New Roman"/>
      <family val="1"/>
      <charset val="186"/>
    </font>
    <font>
      <sz val="8"/>
      <color theme="1"/>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sz val="12"/>
      <color rgb="FF000000"/>
      <name val="Times New Roman"/>
      <family val="1"/>
      <charset val="186"/>
    </font>
    <font>
      <b/>
      <sz val="12"/>
      <color rgb="FF000000"/>
      <name val="Times New Roman"/>
      <family val="1"/>
      <charset val="186"/>
    </font>
    <font>
      <vertAlign val="superscript"/>
      <sz val="12"/>
      <color theme="1"/>
      <name val="Times New Roman"/>
      <family val="1"/>
      <charset val="186"/>
    </font>
    <font>
      <i/>
      <sz val="12"/>
      <color theme="1"/>
      <name val="Times New Roman"/>
      <family val="1"/>
      <charset val="186"/>
    </font>
    <font>
      <sz val="11"/>
      <color theme="1"/>
      <name val="Times New Roman"/>
      <family val="1"/>
      <charset val="186"/>
    </font>
    <font>
      <b/>
      <sz val="11"/>
      <color theme="1"/>
      <name val="Times New Roman"/>
      <family val="1"/>
      <charset val="186"/>
    </font>
    <font>
      <b/>
      <sz val="11"/>
      <color indexed="8"/>
      <name val="Times New Roman"/>
      <family val="1"/>
      <charset val="186"/>
    </font>
    <font>
      <b/>
      <i/>
      <sz val="11"/>
      <color rgb="FFFF0000"/>
      <name val="Times New Roman"/>
      <family val="1"/>
      <charset val="186"/>
    </font>
    <font>
      <b/>
      <i/>
      <sz val="11"/>
      <color rgb="FF000000"/>
      <name val="Times New Roman"/>
      <family val="1"/>
      <charset val="186"/>
    </font>
    <font>
      <b/>
      <i/>
      <sz val="11"/>
      <color theme="1"/>
      <name val="Times New Roman"/>
      <family val="1"/>
      <charset val="186"/>
    </font>
    <font>
      <b/>
      <sz val="11"/>
      <color rgb="FFFF0000"/>
      <name val="Times New Roman"/>
      <family val="1"/>
      <charset val="186"/>
    </font>
    <font>
      <b/>
      <sz val="11"/>
      <color rgb="FF000000"/>
      <name val="Times New Roman"/>
      <family val="1"/>
      <charset val="186"/>
    </font>
    <font>
      <sz val="11"/>
      <color rgb="FF000000"/>
      <name val="Times New Roman"/>
      <family val="1"/>
      <charset val="186"/>
    </font>
    <font>
      <b/>
      <vertAlign val="superscript"/>
      <sz val="12"/>
      <color theme="1"/>
      <name val="Times New Roman"/>
      <family val="1"/>
      <charset val="186"/>
    </font>
    <font>
      <i/>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b/>
      <vertAlign val="subscript"/>
      <sz val="11"/>
      <color theme="1"/>
      <name val="Times New Roman"/>
      <family val="1"/>
      <charset val="186"/>
    </font>
    <font>
      <i/>
      <sz val="11"/>
      <color rgb="FFFF0000"/>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1">
    <xf numFmtId="0" fontId="0" fillId="0" borderId="0"/>
  </cellStyleXfs>
  <cellXfs count="192">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lignment wrapText="1"/>
    </xf>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applyAlignment="1" applyProtection="1">
      <alignment horizontal="center" vertical="center"/>
      <protection locked="0"/>
    </xf>
    <xf numFmtId="0" fontId="4"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lignment vertical="center" wrapText="1"/>
    </xf>
    <xf numFmtId="0" fontId="4" fillId="0" borderId="0" xfId="0" applyFont="1" applyAlignment="1" applyProtection="1">
      <alignment horizontal="center" wrapText="1"/>
      <protection locked="0"/>
    </xf>
    <xf numFmtId="0" fontId="5" fillId="0" borderId="0" xfId="0" applyFont="1" applyAlignment="1" applyProtection="1">
      <alignment horizontal="center" vertical="center"/>
      <protection locked="0"/>
    </xf>
    <xf numFmtId="0" fontId="4" fillId="0" borderId="2" xfId="0" applyFont="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4" fillId="0" borderId="0" xfId="0" applyFont="1" applyAlignment="1">
      <alignment horizontal="left" vertical="center" wrapText="1"/>
    </xf>
    <xf numFmtId="0" fontId="4" fillId="2" borderId="2"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horizontal="left" wrapText="1"/>
    </xf>
    <xf numFmtId="0" fontId="4" fillId="0" borderId="0" xfId="0" applyFont="1" applyAlignment="1">
      <alignment horizontal="center"/>
    </xf>
    <xf numFmtId="0" fontId="10" fillId="0" borderId="0" xfId="0" applyFont="1"/>
    <xf numFmtId="0" fontId="10" fillId="0" borderId="2" xfId="0" applyFont="1" applyBorder="1" applyAlignment="1">
      <alignment horizontal="center" vertical="center" wrapText="1"/>
    </xf>
    <xf numFmtId="0" fontId="10" fillId="0" borderId="2" xfId="0" applyFont="1" applyBorder="1" applyAlignment="1">
      <alignment horizontal="center" wrapText="1"/>
    </xf>
    <xf numFmtId="0" fontId="15" fillId="3" borderId="2" xfId="0" applyFont="1" applyFill="1" applyBorder="1" applyAlignment="1">
      <alignment horizontal="center" vertical="center" wrapText="1"/>
    </xf>
    <xf numFmtId="2" fontId="10" fillId="0" borderId="2" xfId="0" applyNumberFormat="1" applyFont="1" applyBorder="1" applyAlignment="1">
      <alignment horizontal="center" wrapText="1"/>
    </xf>
    <xf numFmtId="0" fontId="4"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 fillId="0" borderId="0" xfId="0" applyFont="1" applyAlignment="1">
      <alignment horizontal="justify" vertical="center"/>
    </xf>
    <xf numFmtId="0" fontId="6" fillId="0" borderId="30" xfId="0" applyFont="1" applyBorder="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vertical="center"/>
    </xf>
    <xf numFmtId="4" fontId="10" fillId="0" borderId="2" xfId="0" applyNumberFormat="1" applyFont="1" applyBorder="1" applyAlignment="1">
      <alignment horizontal="center" vertical="center" wrapText="1"/>
    </xf>
    <xf numFmtId="0" fontId="15" fillId="3" borderId="1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5" fillId="0" borderId="0" xfId="0" applyFont="1" applyAlignment="1">
      <alignment horizontal="left" vertical="center"/>
    </xf>
    <xf numFmtId="0" fontId="18" fillId="0" borderId="14" xfId="0" applyFont="1" applyBorder="1" applyAlignment="1">
      <alignment horizontal="center" vertical="center" wrapText="1"/>
    </xf>
    <xf numFmtId="2" fontId="10" fillId="0" borderId="14" xfId="0" applyNumberFormat="1" applyFont="1" applyBorder="1" applyAlignment="1">
      <alignment horizontal="center" vertical="center"/>
    </xf>
    <xf numFmtId="2" fontId="10" fillId="0" borderId="2" xfId="0" applyNumberFormat="1" applyFont="1" applyBorder="1" applyAlignment="1">
      <alignment horizontal="center" vertical="center"/>
    </xf>
    <xf numFmtId="0" fontId="10" fillId="0" borderId="15" xfId="0" applyFont="1" applyBorder="1" applyAlignment="1">
      <alignment horizontal="center" vertical="center" wrapText="1"/>
    </xf>
    <xf numFmtId="2" fontId="10" fillId="0" borderId="15"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0" fillId="0" borderId="11" xfId="0" applyNumberFormat="1" applyFont="1" applyBorder="1" applyAlignment="1">
      <alignment horizontal="center" vertical="center"/>
    </xf>
    <xf numFmtId="0" fontId="20" fillId="0" borderId="0" xfId="0" applyFont="1" applyAlignment="1">
      <alignment horizontal="left" wrapText="1"/>
    </xf>
    <xf numFmtId="0" fontId="10" fillId="0" borderId="18" xfId="0" applyFont="1" applyBorder="1" applyAlignment="1">
      <alignment horizont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16" xfId="0" applyFont="1" applyBorder="1" applyAlignment="1">
      <alignment horizontal="center" vertical="center"/>
    </xf>
    <xf numFmtId="0" fontId="11" fillId="0" borderId="6" xfId="0" applyFont="1" applyBorder="1" applyAlignment="1">
      <alignment horizontal="center" vertical="center" wrapText="1"/>
    </xf>
    <xf numFmtId="4" fontId="10" fillId="0" borderId="17" xfId="0" applyNumberFormat="1" applyFont="1" applyBorder="1" applyAlignment="1">
      <alignment horizontal="center" vertical="center"/>
    </xf>
    <xf numFmtId="4" fontId="10" fillId="0" borderId="13" xfId="0" applyNumberFormat="1" applyFont="1" applyBorder="1" applyAlignment="1">
      <alignment horizontal="center" vertical="center"/>
    </xf>
    <xf numFmtId="0" fontId="10" fillId="0" borderId="0" xfId="0" applyFont="1" applyAlignment="1">
      <alignment horizontal="left" vertical="center" wrapText="1"/>
    </xf>
    <xf numFmtId="4" fontId="10" fillId="0" borderId="9" xfId="0" applyNumberFormat="1" applyFont="1" applyBorder="1" applyAlignment="1">
      <alignment horizontal="center" vertical="center"/>
    </xf>
    <xf numFmtId="0" fontId="10" fillId="4" borderId="15" xfId="0" applyFont="1" applyFill="1" applyBorder="1" applyAlignment="1">
      <alignment horizontal="center" vertical="center" wrapText="1"/>
    </xf>
    <xf numFmtId="4" fontId="10" fillId="0" borderId="7" xfId="0" applyNumberFormat="1" applyFont="1" applyBorder="1" applyAlignment="1">
      <alignment horizontal="center" vertical="center" wrapText="1"/>
    </xf>
    <xf numFmtId="0" fontId="10" fillId="0" borderId="2" xfId="0" applyFont="1" applyBorder="1" applyAlignment="1">
      <alignment horizontal="center" vertical="center"/>
    </xf>
    <xf numFmtId="4" fontId="10" fillId="0" borderId="14" xfId="0" applyNumberFormat="1" applyFont="1" applyBorder="1" applyAlignment="1">
      <alignment horizontal="center" vertical="center"/>
    </xf>
    <xf numFmtId="4" fontId="10" fillId="0" borderId="15" xfId="0" applyNumberFormat="1" applyFont="1" applyBorder="1" applyAlignment="1">
      <alignment horizontal="center" vertical="center"/>
    </xf>
    <xf numFmtId="4" fontId="10" fillId="4" borderId="15" xfId="0" applyNumberFormat="1" applyFont="1" applyFill="1" applyBorder="1" applyAlignment="1">
      <alignment horizontal="center" vertical="center" wrapText="1"/>
    </xf>
    <xf numFmtId="2" fontId="10" fillId="4" borderId="15" xfId="0" applyNumberFormat="1" applyFont="1" applyFill="1" applyBorder="1" applyAlignment="1">
      <alignment horizontal="center" vertical="center" wrapText="1"/>
    </xf>
    <xf numFmtId="4" fontId="10" fillId="0" borderId="9"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5" xfId="0" applyFont="1" applyBorder="1" applyAlignment="1">
      <alignment horizontal="center" vertical="center" wrapText="1"/>
    </xf>
    <xf numFmtId="0" fontId="10" fillId="5" borderId="16" xfId="0" applyFont="1" applyFill="1" applyBorder="1" applyAlignment="1">
      <alignment horizontal="center" vertical="center"/>
    </xf>
    <xf numFmtId="0" fontId="10" fillId="5" borderId="10" xfId="0" applyFont="1" applyFill="1" applyBorder="1" applyAlignment="1">
      <alignment horizontal="center" vertical="center"/>
    </xf>
    <xf numFmtId="0" fontId="10" fillId="0" borderId="0" xfId="0" applyFont="1" applyAlignment="1">
      <alignment horizontal="center" vertical="center"/>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0" borderId="1" xfId="0" applyFont="1" applyBorder="1" applyAlignment="1">
      <alignment horizontal="center" vertical="center"/>
    </xf>
    <xf numFmtId="0" fontId="4" fillId="0" borderId="27" xfId="0" applyFont="1" applyBorder="1" applyAlignment="1">
      <alignment horizontal="left" vertical="center"/>
    </xf>
    <xf numFmtId="0" fontId="10" fillId="0" borderId="0" xfId="0" applyFont="1" applyAlignment="1">
      <alignment horizontal="justify" vertical="center" wrapText="1"/>
    </xf>
    <xf numFmtId="0" fontId="10" fillId="0" borderId="0" xfId="0" applyFont="1" applyAlignment="1">
      <alignment horizontal="justify" vertical="center"/>
    </xf>
    <xf numFmtId="0" fontId="6" fillId="0" borderId="30" xfId="0" applyFont="1" applyBorder="1" applyAlignment="1">
      <alignment horizontal="center" vertical="center" wrapText="1"/>
    </xf>
    <xf numFmtId="0" fontId="6" fillId="0" borderId="30" xfId="0" applyFont="1" applyBorder="1" applyAlignment="1">
      <alignment horizontal="center" vertical="center"/>
    </xf>
    <xf numFmtId="0" fontId="20" fillId="0" borderId="0" xfId="0" applyFont="1" applyAlignment="1">
      <alignment horizontal="left" wrapText="1"/>
    </xf>
    <xf numFmtId="0" fontId="18" fillId="0" borderId="0" xfId="0" applyFont="1" applyAlignment="1">
      <alignment horizontal="justify" vertical="center"/>
    </xf>
    <xf numFmtId="0" fontId="18" fillId="0" borderId="0" xfId="0" applyFont="1" applyAlignment="1">
      <alignment horizontal="justify" vertical="center" wrapText="1"/>
    </xf>
    <xf numFmtId="0" fontId="10" fillId="5" borderId="11" xfId="0" applyFont="1" applyFill="1" applyBorder="1" applyAlignment="1">
      <alignment horizontal="left" vertical="center"/>
    </xf>
    <xf numFmtId="0" fontId="10" fillId="5" borderId="13" xfId="0" applyFont="1" applyFill="1" applyBorder="1" applyAlignment="1">
      <alignment horizontal="left" vertic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0" fillId="5" borderId="2" xfId="0" applyFont="1" applyFill="1" applyBorder="1" applyAlignment="1">
      <alignment horizontal="left" vertical="center"/>
    </xf>
    <xf numFmtId="0" fontId="10" fillId="5" borderId="17" xfId="0" applyFont="1" applyFill="1" applyBorder="1" applyAlignment="1">
      <alignment horizontal="left" vertic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0" xfId="0" applyFont="1" applyAlignment="1">
      <alignment horizontal="center" vertical="center" wrapText="1"/>
    </xf>
    <xf numFmtId="0" fontId="10" fillId="0" borderId="14" xfId="0" applyFont="1" applyBorder="1" applyAlignment="1">
      <alignment horizontal="left" vertical="center" wrapTex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2" fontId="10" fillId="0" borderId="7" xfId="0" applyNumberFormat="1" applyFont="1" applyBorder="1" applyAlignment="1">
      <alignment horizontal="center" vertical="center"/>
    </xf>
    <xf numFmtId="2" fontId="10" fillId="0" borderId="9" xfId="0" applyNumberFormat="1" applyFont="1" applyBorder="1" applyAlignment="1">
      <alignment horizontal="center" vertical="center"/>
    </xf>
    <xf numFmtId="0" fontId="10" fillId="0" borderId="16" xfId="0" applyFont="1" applyBorder="1" applyAlignment="1">
      <alignment horizontal="right" vertical="center"/>
    </xf>
    <xf numFmtId="0" fontId="10" fillId="0" borderId="2" xfId="0" applyFont="1" applyBorder="1" applyAlignment="1">
      <alignment horizontal="right" vertical="center"/>
    </xf>
    <xf numFmtId="2" fontId="10" fillId="0" borderId="2" xfId="0" applyNumberFormat="1" applyFont="1" applyBorder="1" applyAlignment="1">
      <alignment horizontal="center" vertical="center"/>
    </xf>
    <xf numFmtId="2" fontId="10" fillId="0" borderId="17" xfId="0" applyNumberFormat="1" applyFont="1" applyBorder="1" applyAlignment="1">
      <alignment horizontal="center"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2" fontId="10" fillId="0" borderId="11" xfId="0" applyNumberFormat="1" applyFont="1" applyBorder="1" applyAlignment="1">
      <alignment horizontal="center" vertical="center"/>
    </xf>
    <xf numFmtId="2" fontId="10" fillId="0" borderId="13" xfId="0" applyNumberFormat="1" applyFont="1" applyBorder="1" applyAlignment="1">
      <alignment horizontal="center" vertical="center"/>
    </xf>
    <xf numFmtId="0" fontId="11" fillId="0" borderId="35" xfId="0" applyFont="1" applyBorder="1" applyAlignment="1">
      <alignment horizontal="left" vertical="center"/>
    </xf>
    <xf numFmtId="0" fontId="11" fillId="0" borderId="27" xfId="0" applyFont="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19" xfId="0" applyFont="1" applyBorder="1" applyAlignment="1">
      <alignment horizontal="center"/>
    </xf>
    <xf numFmtId="0" fontId="10" fillId="0" borderId="20" xfId="0" applyFont="1" applyBorder="1" applyAlignment="1">
      <alignment horizontal="center"/>
    </xf>
    <xf numFmtId="0" fontId="10" fillId="0" borderId="14" xfId="0" applyFont="1" applyBorder="1" applyAlignment="1">
      <alignment horizontal="left" vertical="center"/>
    </xf>
    <xf numFmtId="2" fontId="10" fillId="0" borderId="14" xfId="0" applyNumberFormat="1" applyFont="1" applyBorder="1" applyAlignment="1">
      <alignment horizontal="center" vertical="center"/>
    </xf>
    <xf numFmtId="2" fontId="10" fillId="0" borderId="22" xfId="0" applyNumberFormat="1" applyFont="1" applyBorder="1" applyAlignment="1">
      <alignment horizontal="center" vertical="center"/>
    </xf>
    <xf numFmtId="0" fontId="10" fillId="0" borderId="15" xfId="0" applyFont="1" applyBorder="1" applyAlignment="1">
      <alignment horizontal="left" vertical="center" wrapText="1"/>
    </xf>
    <xf numFmtId="2" fontId="10" fillId="0" borderId="15" xfId="0" applyNumberFormat="1" applyFont="1" applyBorder="1" applyAlignment="1">
      <alignment horizontal="center" vertical="center"/>
    </xf>
    <xf numFmtId="2" fontId="10" fillId="0" borderId="24"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4" borderId="1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7" xfId="0" applyFont="1" applyBorder="1" applyAlignment="1">
      <alignment horizontal="right" vertical="center" wrapText="1"/>
    </xf>
    <xf numFmtId="0" fontId="11" fillId="0" borderId="0" xfId="0" applyFont="1" applyAlignment="1">
      <alignment horizontal="left" vertical="center"/>
    </xf>
    <xf numFmtId="0" fontId="10" fillId="0" borderId="0" xfId="0" applyFont="1" applyAlignment="1">
      <alignment horizontal="left" vertical="center" wrapText="1"/>
    </xf>
    <xf numFmtId="0" fontId="10" fillId="0" borderId="2" xfId="0" applyFont="1" applyBorder="1" applyAlignment="1">
      <alignment horizontal="left" vertical="top" wrapText="1"/>
    </xf>
    <xf numFmtId="0" fontId="15" fillId="3" borderId="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wrapText="1"/>
    </xf>
    <xf numFmtId="0" fontId="12" fillId="0" borderId="11" xfId="0" applyFont="1" applyBorder="1" applyAlignment="1">
      <alignment horizontal="center"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8" fillId="0" borderId="2" xfId="0" applyFont="1" applyBorder="1" applyAlignment="1">
      <alignment horizontal="left" vertical="center" wrapText="1"/>
    </xf>
    <xf numFmtId="0" fontId="18" fillId="0" borderId="15"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4" fillId="2" borderId="2" xfId="0" applyFont="1" applyFill="1" applyBorder="1" applyAlignment="1">
      <alignment horizontal="center" vertical="center" wrapText="1"/>
    </xf>
    <xf numFmtId="0" fontId="10" fillId="6" borderId="0" xfId="0" applyFont="1" applyFill="1" applyAlignment="1">
      <alignment horizontal="left"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4" xfId="0" applyFont="1" applyFill="1" applyBorder="1" applyAlignment="1">
      <alignment horizontal="center" vertical="center" wrapText="1"/>
    </xf>
    <xf numFmtId="0" fontId="22" fillId="0" borderId="0" xfId="0" applyFont="1" applyAlignment="1">
      <alignment horizontal="left" wrapText="1"/>
    </xf>
    <xf numFmtId="0" fontId="4" fillId="0" borderId="0" xfId="0" applyFont="1" applyAlignment="1">
      <alignment horizontal="left" vertical="center" wrapText="1"/>
    </xf>
    <xf numFmtId="0" fontId="22" fillId="0" borderId="0" xfId="0" applyFont="1" applyAlignment="1">
      <alignment horizontal="left" vertical="center" wrapText="1"/>
    </xf>
    <xf numFmtId="0" fontId="4" fillId="0" borderId="2" xfId="0" applyFont="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5" fillId="0" borderId="0" xfId="0" applyFont="1" applyAlignment="1">
      <alignment horizontal="right"/>
    </xf>
    <xf numFmtId="0" fontId="6"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1" xfId="0" applyFont="1" applyBorder="1" applyAlignment="1" applyProtection="1">
      <alignment horizontal="center" vertical="center"/>
      <protection locked="0"/>
    </xf>
    <xf numFmtId="0" fontId="7" fillId="0" borderId="0" xfId="0" applyFont="1" applyAlignment="1" applyProtection="1">
      <alignment horizontal="center" vertical="center" wrapText="1" shrinkToFit="1"/>
      <protection locked="0"/>
    </xf>
    <xf numFmtId="0" fontId="1" fillId="2" borderId="0" xfId="0" applyFont="1" applyFill="1" applyAlignment="1" applyProtection="1">
      <alignment horizontal="center" vertical="center"/>
      <protection locked="0"/>
    </xf>
    <xf numFmtId="0" fontId="2" fillId="0" borderId="0" xfId="0" applyFont="1" applyAlignment="1" applyProtection="1">
      <alignment horizontal="center" vertical="top"/>
      <protection locked="0"/>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10" fillId="6" borderId="30" xfId="0" applyFont="1" applyFill="1" applyBorder="1" applyAlignment="1">
      <alignment horizontal="left" vertical="center" wrapText="1"/>
    </xf>
    <xf numFmtId="0" fontId="5" fillId="0" borderId="0" xfId="0" applyFont="1" applyAlignment="1" applyProtection="1">
      <alignment horizontal="center"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C80AE-6816-42E5-97B2-79343B0CA9DF}">
  <dimension ref="A1:J185"/>
  <sheetViews>
    <sheetView tabSelected="1" zoomScale="80" zoomScaleNormal="80" workbookViewId="0">
      <selection activeCell="I184" sqref="I184"/>
    </sheetView>
  </sheetViews>
  <sheetFormatPr defaultRowHeight="15" x14ac:dyDescent="0.25"/>
  <cols>
    <col min="1" max="1" width="9" style="22" customWidth="1"/>
    <col min="2" max="2" width="17.42578125" style="22" customWidth="1"/>
    <col min="3" max="3" width="36.7109375" style="22" customWidth="1"/>
    <col min="4" max="4" width="9.140625" style="22"/>
    <col min="5" max="5" width="10.140625" style="22" customWidth="1"/>
    <col min="6" max="6" width="11.85546875" style="22" customWidth="1"/>
    <col min="7" max="7" width="13" style="22" customWidth="1"/>
    <col min="8" max="8" width="12.42578125" style="22" customWidth="1"/>
    <col min="9" max="9" width="12.85546875" style="22" customWidth="1"/>
    <col min="10" max="10" width="9.85546875" style="22" customWidth="1"/>
    <col min="11" max="16384" width="9.140625" style="22"/>
  </cols>
  <sheetData>
    <row r="1" spans="1:8" ht="15.75" x14ac:dyDescent="0.25">
      <c r="A1" s="6"/>
      <c r="B1" s="6"/>
      <c r="C1" s="6"/>
      <c r="D1" s="6"/>
      <c r="E1" s="6"/>
      <c r="F1" s="173" t="s">
        <v>98</v>
      </c>
      <c r="G1" s="173"/>
      <c r="H1" s="173"/>
    </row>
    <row r="2" spans="1:8" ht="15.75" x14ac:dyDescent="0.25">
      <c r="A2" s="6"/>
      <c r="B2" s="6"/>
      <c r="C2" s="6"/>
      <c r="D2" s="6"/>
      <c r="E2" s="6"/>
      <c r="F2" s="21"/>
      <c r="G2" s="21"/>
      <c r="H2" s="21"/>
    </row>
    <row r="3" spans="1:8" ht="15.75" x14ac:dyDescent="0.25">
      <c r="A3" s="174" t="s">
        <v>0</v>
      </c>
      <c r="B3" s="174"/>
      <c r="C3" s="174"/>
      <c r="D3" s="174"/>
      <c r="E3" s="174"/>
      <c r="F3" s="174"/>
      <c r="G3" s="174"/>
      <c r="H3" s="174"/>
    </row>
    <row r="4" spans="1:8" ht="15.75" x14ac:dyDescent="0.25">
      <c r="A4" s="8"/>
      <c r="B4" s="8"/>
      <c r="C4" s="8"/>
      <c r="D4" s="8"/>
      <c r="E4" s="8"/>
      <c r="F4" s="8"/>
      <c r="G4" s="8"/>
      <c r="H4" s="9"/>
    </row>
    <row r="5" spans="1:8" ht="15.75" x14ac:dyDescent="0.25">
      <c r="A5" s="174" t="s">
        <v>1</v>
      </c>
      <c r="B5" s="174"/>
      <c r="C5" s="174"/>
      <c r="D5" s="174"/>
      <c r="E5" s="174"/>
      <c r="F5" s="174"/>
      <c r="G5" s="174"/>
      <c r="H5" s="174"/>
    </row>
    <row r="6" spans="1:8" ht="34.5" customHeight="1" x14ac:dyDescent="0.25">
      <c r="A6" s="175" t="s">
        <v>2</v>
      </c>
      <c r="B6" s="175"/>
      <c r="C6" s="175"/>
      <c r="D6" s="175"/>
      <c r="E6" s="175"/>
      <c r="F6" s="175"/>
      <c r="G6" s="175"/>
      <c r="H6" s="175"/>
    </row>
    <row r="7" spans="1:8" ht="15.75" customHeight="1" x14ac:dyDescent="0.25">
      <c r="A7" s="12"/>
      <c r="B7" s="12"/>
      <c r="C7" s="12"/>
      <c r="D7" s="12"/>
      <c r="E7" s="12"/>
      <c r="F7" s="12"/>
      <c r="G7" s="12"/>
      <c r="H7" s="12"/>
    </row>
    <row r="8" spans="1:8" ht="15.75" x14ac:dyDescent="0.25">
      <c r="A8" s="176" t="s">
        <v>173</v>
      </c>
      <c r="B8" s="176"/>
      <c r="C8" s="176"/>
      <c r="D8" s="176"/>
      <c r="E8" s="176"/>
      <c r="F8" s="176"/>
      <c r="G8" s="10"/>
      <c r="H8" s="9"/>
    </row>
    <row r="9" spans="1:8" ht="15.75" x14ac:dyDescent="0.25">
      <c r="A9" s="10"/>
      <c r="B9" s="10"/>
      <c r="C9" s="10"/>
      <c r="D9" s="10"/>
      <c r="E9" s="10"/>
      <c r="F9" s="10"/>
      <c r="G9" s="10"/>
      <c r="H9" s="9"/>
    </row>
    <row r="10" spans="1:8" ht="15.75" x14ac:dyDescent="0.25">
      <c r="A10" s="177" t="s">
        <v>3</v>
      </c>
      <c r="B10" s="177"/>
      <c r="C10" s="177"/>
      <c r="D10" s="177"/>
      <c r="E10" s="177"/>
      <c r="F10" s="177"/>
      <c r="G10" s="177"/>
      <c r="H10" s="177"/>
    </row>
    <row r="11" spans="1:8" ht="30" customHeight="1" x14ac:dyDescent="0.25">
      <c r="A11" s="185" t="s">
        <v>174</v>
      </c>
      <c r="B11" s="185"/>
      <c r="C11" s="185"/>
      <c r="D11" s="185"/>
      <c r="E11" s="185"/>
      <c r="F11" s="185"/>
      <c r="G11" s="185"/>
      <c r="H11" s="185"/>
    </row>
    <row r="12" spans="1:8" x14ac:dyDescent="0.25">
      <c r="A12" s="186"/>
      <c r="B12" s="186"/>
      <c r="C12" s="186"/>
      <c r="D12" s="186"/>
      <c r="E12" s="186"/>
      <c r="F12" s="186"/>
      <c r="G12" s="186"/>
      <c r="H12" s="186"/>
    </row>
    <row r="13" spans="1:8" x14ac:dyDescent="0.25">
      <c r="A13" s="187" t="s">
        <v>4</v>
      </c>
      <c r="B13" s="187"/>
      <c r="C13" s="187"/>
      <c r="D13" s="187"/>
      <c r="E13" s="187"/>
      <c r="F13" s="187"/>
      <c r="G13" s="187"/>
      <c r="H13" s="187"/>
    </row>
    <row r="14" spans="1:8" x14ac:dyDescent="0.25">
      <c r="A14" s="186"/>
      <c r="B14" s="186"/>
      <c r="C14" s="186"/>
      <c r="D14" s="186"/>
      <c r="E14" s="186"/>
      <c r="F14" s="186"/>
      <c r="G14" s="186"/>
      <c r="H14" s="186"/>
    </row>
    <row r="15" spans="1:8" x14ac:dyDescent="0.25">
      <c r="A15" s="187" t="s">
        <v>5</v>
      </c>
      <c r="B15" s="187"/>
      <c r="C15" s="187"/>
      <c r="D15" s="187"/>
      <c r="E15" s="187"/>
      <c r="F15" s="187"/>
      <c r="G15" s="187"/>
      <c r="H15" s="187"/>
    </row>
    <row r="16" spans="1:8" x14ac:dyDescent="0.25">
      <c r="A16" s="1"/>
      <c r="B16" s="1"/>
      <c r="C16" s="1"/>
      <c r="D16" s="1"/>
      <c r="E16" s="1"/>
      <c r="F16" s="2"/>
      <c r="G16" s="2"/>
      <c r="H16" s="1"/>
    </row>
    <row r="17" spans="1:8" ht="15.75" x14ac:dyDescent="0.25">
      <c r="A17" s="184" t="s">
        <v>6</v>
      </c>
      <c r="B17" s="184"/>
      <c r="C17" s="184"/>
      <c r="D17" s="184"/>
      <c r="E17" s="184"/>
      <c r="F17" s="184"/>
      <c r="G17" s="184"/>
      <c r="H17" s="184"/>
    </row>
    <row r="18" spans="1:8" ht="36.75" customHeight="1" x14ac:dyDescent="0.25">
      <c r="A18" s="169" t="s">
        <v>99</v>
      </c>
      <c r="B18" s="169"/>
      <c r="C18" s="169"/>
      <c r="D18" s="178"/>
      <c r="E18" s="179"/>
      <c r="F18" s="179"/>
      <c r="G18" s="179"/>
      <c r="H18" s="180"/>
    </row>
    <row r="19" spans="1:8" ht="36.75" customHeight="1" x14ac:dyDescent="0.25">
      <c r="A19" s="181" t="s">
        <v>101</v>
      </c>
      <c r="B19" s="182"/>
      <c r="C19" s="183"/>
      <c r="D19" s="178"/>
      <c r="E19" s="179"/>
      <c r="F19" s="179"/>
      <c r="G19" s="179"/>
      <c r="H19" s="180"/>
    </row>
    <row r="20" spans="1:8" ht="36.75" customHeight="1" x14ac:dyDescent="0.25">
      <c r="A20" s="169" t="s">
        <v>107</v>
      </c>
      <c r="B20" s="169"/>
      <c r="C20" s="169"/>
      <c r="D20" s="178"/>
      <c r="E20" s="179"/>
      <c r="F20" s="179"/>
      <c r="G20" s="179"/>
      <c r="H20" s="180"/>
    </row>
    <row r="21" spans="1:8" ht="36" customHeight="1" x14ac:dyDescent="0.25">
      <c r="A21" s="181" t="s">
        <v>100</v>
      </c>
      <c r="B21" s="182"/>
      <c r="C21" s="183"/>
      <c r="D21" s="178"/>
      <c r="E21" s="179"/>
      <c r="F21" s="179"/>
      <c r="G21" s="179"/>
      <c r="H21" s="180"/>
    </row>
    <row r="22" spans="1:8" ht="34.5" customHeight="1" x14ac:dyDescent="0.25">
      <c r="A22" s="169" t="s">
        <v>102</v>
      </c>
      <c r="B22" s="169"/>
      <c r="C22" s="169"/>
      <c r="D22" s="178"/>
      <c r="E22" s="179"/>
      <c r="F22" s="179"/>
      <c r="G22" s="179"/>
      <c r="H22" s="180"/>
    </row>
    <row r="23" spans="1:8" ht="33.75" customHeight="1" x14ac:dyDescent="0.25">
      <c r="A23" s="169" t="s">
        <v>103</v>
      </c>
      <c r="B23" s="169"/>
      <c r="C23" s="169"/>
      <c r="D23" s="178"/>
      <c r="E23" s="179"/>
      <c r="F23" s="179"/>
      <c r="G23" s="179"/>
      <c r="H23" s="180"/>
    </row>
    <row r="24" spans="1:8" ht="47.25" customHeight="1" x14ac:dyDescent="0.25">
      <c r="A24" s="181" t="s">
        <v>104</v>
      </c>
      <c r="B24" s="182"/>
      <c r="C24" s="183"/>
      <c r="D24" s="178"/>
      <c r="E24" s="179"/>
      <c r="F24" s="179"/>
      <c r="G24" s="179"/>
      <c r="H24" s="180"/>
    </row>
    <row r="25" spans="1:8" ht="48.95" customHeight="1" x14ac:dyDescent="0.25">
      <c r="A25" s="169" t="s">
        <v>105</v>
      </c>
      <c r="B25" s="169"/>
      <c r="C25" s="169"/>
      <c r="D25" s="178"/>
      <c r="E25" s="179"/>
      <c r="F25" s="179"/>
      <c r="G25" s="179"/>
      <c r="H25" s="180"/>
    </row>
    <row r="26" spans="1:8" ht="15.75" x14ac:dyDescent="0.25">
      <c r="A26" s="9"/>
      <c r="B26" s="9"/>
      <c r="C26" s="9"/>
      <c r="D26" s="9"/>
      <c r="E26" s="9"/>
      <c r="F26" s="9"/>
      <c r="G26" s="9"/>
      <c r="H26" s="9"/>
    </row>
    <row r="27" spans="1:8" ht="15.75" x14ac:dyDescent="0.25">
      <c r="A27" s="191" t="s">
        <v>7</v>
      </c>
      <c r="B27" s="191"/>
      <c r="C27" s="191"/>
      <c r="D27" s="191"/>
      <c r="E27" s="191"/>
      <c r="F27" s="191"/>
      <c r="G27" s="191"/>
      <c r="H27" s="191"/>
    </row>
    <row r="28" spans="1:8" ht="15.75" x14ac:dyDescent="0.25">
      <c r="A28" s="13"/>
      <c r="B28" s="13"/>
      <c r="C28" s="13"/>
      <c r="D28" s="13"/>
      <c r="E28" s="13"/>
      <c r="F28" s="13"/>
      <c r="G28" s="13"/>
      <c r="H28" s="13"/>
    </row>
    <row r="29" spans="1:8" ht="18" customHeight="1" x14ac:dyDescent="0.25">
      <c r="A29" s="188" t="s">
        <v>108</v>
      </c>
      <c r="B29" s="188"/>
      <c r="C29" s="188"/>
      <c r="D29" s="188"/>
      <c r="E29" s="188"/>
      <c r="F29" s="188"/>
      <c r="G29" s="188"/>
      <c r="H29" s="188"/>
    </row>
    <row r="30" spans="1:8" ht="67.5" customHeight="1" x14ac:dyDescent="0.25">
      <c r="A30" s="14" t="s">
        <v>8</v>
      </c>
      <c r="B30" s="14" t="s">
        <v>88</v>
      </c>
      <c r="C30" s="189" t="s">
        <v>89</v>
      </c>
      <c r="D30" s="189"/>
      <c r="E30" s="189" t="s">
        <v>90</v>
      </c>
      <c r="F30" s="189"/>
      <c r="G30" s="163" t="s">
        <v>106</v>
      </c>
      <c r="H30" s="164"/>
    </row>
    <row r="31" spans="1:8" ht="20.25" customHeight="1" x14ac:dyDescent="0.25">
      <c r="A31" s="15"/>
      <c r="B31" s="15"/>
      <c r="C31" s="170"/>
      <c r="D31" s="170"/>
      <c r="E31" s="171"/>
      <c r="F31" s="172"/>
      <c r="G31" s="171"/>
      <c r="H31" s="172"/>
    </row>
    <row r="32" spans="1:8" ht="19.5" customHeight="1" x14ac:dyDescent="0.25">
      <c r="A32" s="15"/>
      <c r="B32" s="15"/>
      <c r="C32" s="170"/>
      <c r="D32" s="170"/>
      <c r="E32" s="171"/>
      <c r="F32" s="172"/>
      <c r="G32" s="171"/>
      <c r="H32" s="172"/>
    </row>
    <row r="33" spans="1:8" ht="20.25" customHeight="1" x14ac:dyDescent="0.25">
      <c r="A33" s="15"/>
      <c r="B33" s="15"/>
      <c r="C33" s="170"/>
      <c r="D33" s="170"/>
      <c r="E33" s="171"/>
      <c r="F33" s="172"/>
      <c r="G33" s="171"/>
      <c r="H33" s="172"/>
    </row>
    <row r="34" spans="1:8" ht="37.5" customHeight="1" x14ac:dyDescent="0.25">
      <c r="A34" s="190" t="s">
        <v>161</v>
      </c>
      <c r="B34" s="190"/>
      <c r="C34" s="190"/>
      <c r="D34" s="190"/>
      <c r="E34" s="190"/>
      <c r="F34" s="190"/>
      <c r="G34" s="190"/>
      <c r="H34" s="190"/>
    </row>
    <row r="35" spans="1:8" ht="48" customHeight="1" x14ac:dyDescent="0.25">
      <c r="A35" s="168" t="s">
        <v>91</v>
      </c>
      <c r="B35" s="168"/>
      <c r="C35" s="168"/>
      <c r="D35" s="168"/>
      <c r="E35" s="168"/>
      <c r="F35" s="168"/>
      <c r="G35" s="168"/>
      <c r="H35" s="168"/>
    </row>
    <row r="36" spans="1:8" ht="18.75" customHeight="1" x14ac:dyDescent="0.25">
      <c r="A36" s="17"/>
      <c r="B36" s="17"/>
      <c r="C36" s="17"/>
      <c r="D36" s="17"/>
      <c r="E36" s="17"/>
      <c r="F36" s="17"/>
      <c r="G36" s="17"/>
      <c r="H36" s="17"/>
    </row>
    <row r="37" spans="1:8" ht="37.5" customHeight="1" x14ac:dyDescent="0.25">
      <c r="A37" s="167" t="s">
        <v>110</v>
      </c>
      <c r="B37" s="167"/>
      <c r="C37" s="167"/>
      <c r="D37" s="167"/>
      <c r="E37" s="167"/>
      <c r="F37" s="167"/>
      <c r="G37" s="167"/>
      <c r="H37" s="167"/>
    </row>
    <row r="38" spans="1:8" ht="36.75" customHeight="1" x14ac:dyDescent="0.25">
      <c r="A38" s="14" t="s">
        <v>8</v>
      </c>
      <c r="B38" s="14" t="s">
        <v>88</v>
      </c>
      <c r="C38" s="162" t="s">
        <v>109</v>
      </c>
      <c r="D38" s="164"/>
      <c r="E38" s="162" t="s">
        <v>92</v>
      </c>
      <c r="F38" s="163"/>
      <c r="G38" s="163"/>
      <c r="H38" s="164"/>
    </row>
    <row r="39" spans="1:8" ht="19.5" customHeight="1" x14ac:dyDescent="0.25">
      <c r="A39" s="18"/>
      <c r="B39" s="18"/>
      <c r="C39" s="71"/>
      <c r="D39" s="72"/>
      <c r="E39" s="160"/>
      <c r="F39" s="160"/>
      <c r="G39" s="160"/>
      <c r="H39" s="160"/>
    </row>
    <row r="40" spans="1:8" ht="19.5" customHeight="1" x14ac:dyDescent="0.25">
      <c r="A40" s="18"/>
      <c r="B40" s="18"/>
      <c r="C40" s="71"/>
      <c r="D40" s="72"/>
      <c r="E40" s="160"/>
      <c r="F40" s="160"/>
      <c r="G40" s="160"/>
      <c r="H40" s="160"/>
    </row>
    <row r="41" spans="1:8" ht="34.5" customHeight="1" x14ac:dyDescent="0.25">
      <c r="A41" s="161" t="s">
        <v>162</v>
      </c>
      <c r="B41" s="161"/>
      <c r="C41" s="161"/>
      <c r="D41" s="161"/>
      <c r="E41" s="161"/>
      <c r="F41" s="161"/>
      <c r="G41" s="161"/>
      <c r="H41" s="161"/>
    </row>
    <row r="42" spans="1:8" ht="22.5" customHeight="1" x14ac:dyDescent="0.25">
      <c r="A42" s="161" t="s">
        <v>163</v>
      </c>
      <c r="B42" s="161"/>
      <c r="C42" s="161"/>
      <c r="D42" s="161"/>
      <c r="E42" s="161"/>
      <c r="F42" s="161"/>
      <c r="G42" s="161"/>
      <c r="H42" s="161"/>
    </row>
    <row r="43" spans="1:8" ht="38.25" customHeight="1" x14ac:dyDescent="0.25">
      <c r="A43" s="168" t="s">
        <v>93</v>
      </c>
      <c r="B43" s="168"/>
      <c r="C43" s="168"/>
      <c r="D43" s="168"/>
      <c r="E43" s="168"/>
      <c r="F43" s="168"/>
      <c r="G43" s="168"/>
      <c r="H43" s="168"/>
    </row>
    <row r="44" spans="1:8" ht="21" customHeight="1" x14ac:dyDescent="0.25">
      <c r="A44" s="16"/>
      <c r="B44" s="16"/>
      <c r="C44" s="16"/>
      <c r="D44" s="16"/>
      <c r="E44" s="16"/>
      <c r="F44" s="16"/>
      <c r="G44" s="16"/>
      <c r="H44" s="16"/>
    </row>
    <row r="45" spans="1:8" ht="33" customHeight="1" x14ac:dyDescent="0.25">
      <c r="A45" s="167" t="s">
        <v>153</v>
      </c>
      <c r="B45" s="167"/>
      <c r="C45" s="167"/>
      <c r="D45" s="167"/>
      <c r="E45" s="167"/>
      <c r="F45" s="167"/>
      <c r="G45" s="167"/>
      <c r="H45" s="167"/>
    </row>
    <row r="46" spans="1:8" ht="51.75" customHeight="1" x14ac:dyDescent="0.25">
      <c r="A46" s="14" t="s">
        <v>8</v>
      </c>
      <c r="B46" s="162" t="s">
        <v>94</v>
      </c>
      <c r="C46" s="163"/>
      <c r="D46" s="164"/>
      <c r="E46" s="162" t="s">
        <v>95</v>
      </c>
      <c r="F46" s="163"/>
      <c r="G46" s="163"/>
      <c r="H46" s="164"/>
    </row>
    <row r="47" spans="1:8" ht="20.25" customHeight="1" x14ac:dyDescent="0.25">
      <c r="A47" s="18"/>
      <c r="B47" s="71"/>
      <c r="C47" s="165"/>
      <c r="D47" s="72"/>
      <c r="E47" s="160"/>
      <c r="F47" s="160"/>
      <c r="G47" s="160"/>
      <c r="H47" s="160"/>
    </row>
    <row r="48" spans="1:8" ht="19.5" customHeight="1" x14ac:dyDescent="0.25">
      <c r="A48" s="18"/>
      <c r="B48" s="71"/>
      <c r="C48" s="165"/>
      <c r="D48" s="72"/>
      <c r="E48" s="160"/>
      <c r="F48" s="160"/>
      <c r="G48" s="160"/>
      <c r="H48" s="160"/>
    </row>
    <row r="49" spans="1:8" ht="51" customHeight="1" x14ac:dyDescent="0.25">
      <c r="A49" s="161" t="s">
        <v>164</v>
      </c>
      <c r="B49" s="161"/>
      <c r="C49" s="161"/>
      <c r="D49" s="161"/>
      <c r="E49" s="161"/>
      <c r="F49" s="161"/>
      <c r="G49" s="161"/>
      <c r="H49" s="161"/>
    </row>
    <row r="50" spans="1:8" ht="50.25" customHeight="1" x14ac:dyDescent="0.25">
      <c r="A50" s="166" t="s">
        <v>96</v>
      </c>
      <c r="B50" s="166"/>
      <c r="C50" s="166"/>
      <c r="D50" s="166"/>
      <c r="E50" s="166"/>
      <c r="F50" s="166"/>
      <c r="G50" s="166"/>
      <c r="H50" s="166"/>
    </row>
    <row r="51" spans="1:8" ht="23.25" customHeight="1" x14ac:dyDescent="0.25">
      <c r="A51" s="20"/>
      <c r="B51" s="20"/>
      <c r="C51" s="20"/>
      <c r="D51" s="20"/>
      <c r="E51" s="20"/>
      <c r="F51" s="20"/>
      <c r="G51" s="20"/>
      <c r="H51" s="20"/>
    </row>
    <row r="52" spans="1:8" ht="18.75" customHeight="1" x14ac:dyDescent="0.25">
      <c r="A52" s="167" t="s">
        <v>97</v>
      </c>
      <c r="B52" s="167"/>
      <c r="C52" s="167"/>
      <c r="D52" s="167"/>
      <c r="E52" s="167"/>
      <c r="F52" s="167"/>
      <c r="G52" s="167"/>
      <c r="H52" s="167"/>
    </row>
    <row r="54" spans="1:8" ht="21" customHeight="1" thickBot="1" x14ac:dyDescent="0.3">
      <c r="A54" s="112" t="s">
        <v>172</v>
      </c>
      <c r="B54" s="112"/>
      <c r="C54" s="112"/>
      <c r="D54" s="112"/>
      <c r="E54" s="112"/>
      <c r="F54" s="112"/>
      <c r="G54" s="112"/>
    </row>
    <row r="55" spans="1:8" ht="45" customHeight="1" x14ac:dyDescent="0.25">
      <c r="A55" s="158" t="s">
        <v>8</v>
      </c>
      <c r="B55" s="154" t="s">
        <v>136</v>
      </c>
      <c r="C55" s="154"/>
      <c r="D55" s="156" t="s">
        <v>65</v>
      </c>
      <c r="E55" s="154" t="s">
        <v>9</v>
      </c>
      <c r="F55" s="120" t="s">
        <v>10</v>
      </c>
      <c r="G55" s="121" t="s">
        <v>137</v>
      </c>
    </row>
    <row r="56" spans="1:8" ht="15.75" thickBot="1" x14ac:dyDescent="0.3">
      <c r="A56" s="159"/>
      <c r="B56" s="155"/>
      <c r="C56" s="155"/>
      <c r="D56" s="157"/>
      <c r="E56" s="155"/>
      <c r="F56" s="122"/>
      <c r="G56" s="123"/>
    </row>
    <row r="57" spans="1:8" s="4" customFormat="1" ht="33.75" customHeight="1" x14ac:dyDescent="0.2">
      <c r="A57" s="39" t="s">
        <v>81</v>
      </c>
      <c r="B57" s="96" t="s">
        <v>12</v>
      </c>
      <c r="C57" s="96"/>
      <c r="D57" s="39" t="s">
        <v>13</v>
      </c>
      <c r="E57" s="65">
        <v>1</v>
      </c>
      <c r="F57" s="60"/>
      <c r="G57" s="40">
        <v>100</v>
      </c>
    </row>
    <row r="58" spans="1:8" s="4" customFormat="1" ht="37.5" customHeight="1" x14ac:dyDescent="0.2">
      <c r="A58" s="39" t="s">
        <v>125</v>
      </c>
      <c r="B58" s="113" t="s">
        <v>154</v>
      </c>
      <c r="C58" s="113"/>
      <c r="D58" s="66" t="s">
        <v>13</v>
      </c>
      <c r="E58" s="23">
        <v>1</v>
      </c>
      <c r="F58" s="45"/>
      <c r="G58" s="41">
        <v>375</v>
      </c>
    </row>
    <row r="59" spans="1:8" s="4" customFormat="1" ht="34.5" customHeight="1" x14ac:dyDescent="0.2">
      <c r="A59" s="39" t="s">
        <v>126</v>
      </c>
      <c r="B59" s="113" t="s">
        <v>155</v>
      </c>
      <c r="C59" s="113"/>
      <c r="D59" s="66" t="s">
        <v>11</v>
      </c>
      <c r="E59" s="23">
        <v>1</v>
      </c>
      <c r="F59" s="45"/>
      <c r="G59" s="41">
        <v>240</v>
      </c>
    </row>
    <row r="60" spans="1:8" s="4" customFormat="1" ht="33.75" customHeight="1" x14ac:dyDescent="0.2">
      <c r="A60" s="39" t="s">
        <v>127</v>
      </c>
      <c r="B60" s="150" t="s">
        <v>156</v>
      </c>
      <c r="C60" s="113"/>
      <c r="D60" s="66" t="s">
        <v>11</v>
      </c>
      <c r="E60" s="23">
        <v>1</v>
      </c>
      <c r="F60" s="45"/>
      <c r="G60" s="41">
        <v>250</v>
      </c>
    </row>
    <row r="61" spans="1:8" s="4" customFormat="1" ht="33" customHeight="1" x14ac:dyDescent="0.2">
      <c r="A61" s="39" t="s">
        <v>128</v>
      </c>
      <c r="B61" s="113" t="s">
        <v>157</v>
      </c>
      <c r="C61" s="113"/>
      <c r="D61" s="66" t="s">
        <v>11</v>
      </c>
      <c r="E61" s="23">
        <v>1</v>
      </c>
      <c r="F61" s="45"/>
      <c r="G61" s="41">
        <v>90</v>
      </c>
    </row>
    <row r="62" spans="1:8" s="4" customFormat="1" ht="34.5" customHeight="1" x14ac:dyDescent="0.2">
      <c r="A62" s="39" t="s">
        <v>129</v>
      </c>
      <c r="B62" s="113" t="s">
        <v>158</v>
      </c>
      <c r="C62" s="113"/>
      <c r="D62" s="66" t="s">
        <v>11</v>
      </c>
      <c r="E62" s="23">
        <v>1</v>
      </c>
      <c r="F62" s="45"/>
      <c r="G62" s="41">
        <v>140</v>
      </c>
    </row>
    <row r="63" spans="1:8" s="4" customFormat="1" ht="63.75" customHeight="1" x14ac:dyDescent="0.2">
      <c r="A63" s="39" t="s">
        <v>130</v>
      </c>
      <c r="B63" s="152" t="s">
        <v>66</v>
      </c>
      <c r="C63" s="153"/>
      <c r="D63" s="23" t="s">
        <v>14</v>
      </c>
      <c r="E63" s="66">
        <v>1</v>
      </c>
      <c r="F63" s="45"/>
      <c r="G63" s="41">
        <v>30</v>
      </c>
    </row>
    <row r="64" spans="1:8" s="4" customFormat="1" ht="63" customHeight="1" x14ac:dyDescent="0.2">
      <c r="A64" s="39" t="s">
        <v>131</v>
      </c>
      <c r="B64" s="150" t="s">
        <v>67</v>
      </c>
      <c r="C64" s="150"/>
      <c r="D64" s="23" t="s">
        <v>14</v>
      </c>
      <c r="E64" s="66">
        <v>1</v>
      </c>
      <c r="F64" s="45"/>
      <c r="G64" s="41">
        <v>30</v>
      </c>
    </row>
    <row r="65" spans="1:9" s="4" customFormat="1" ht="63.75" customHeight="1" x14ac:dyDescent="0.2">
      <c r="A65" s="39" t="s">
        <v>132</v>
      </c>
      <c r="B65" s="150" t="s">
        <v>159</v>
      </c>
      <c r="C65" s="150"/>
      <c r="D65" s="23" t="s">
        <v>15</v>
      </c>
      <c r="E65" s="66">
        <v>1</v>
      </c>
      <c r="F65" s="45"/>
      <c r="G65" s="41">
        <v>9.5</v>
      </c>
    </row>
    <row r="66" spans="1:9" s="4" customFormat="1" ht="65.45" customHeight="1" x14ac:dyDescent="0.2">
      <c r="A66" s="39" t="s">
        <v>133</v>
      </c>
      <c r="B66" s="150" t="s">
        <v>160</v>
      </c>
      <c r="C66" s="150"/>
      <c r="D66" s="23" t="s">
        <v>15</v>
      </c>
      <c r="E66" s="66">
        <v>1</v>
      </c>
      <c r="F66" s="45"/>
      <c r="G66" s="41">
        <v>14</v>
      </c>
    </row>
    <row r="67" spans="1:9" s="4" customFormat="1" ht="31.5" customHeight="1" x14ac:dyDescent="0.2">
      <c r="A67" s="39" t="s">
        <v>134</v>
      </c>
      <c r="B67" s="113" t="s">
        <v>16</v>
      </c>
      <c r="C67" s="113"/>
      <c r="D67" s="23" t="s">
        <v>14</v>
      </c>
      <c r="E67" s="66">
        <v>1</v>
      </c>
      <c r="F67" s="45"/>
      <c r="G67" s="41">
        <v>75</v>
      </c>
    </row>
    <row r="68" spans="1:9" s="4" customFormat="1" ht="63" customHeight="1" thickBot="1" x14ac:dyDescent="0.25">
      <c r="A68" s="39" t="s">
        <v>135</v>
      </c>
      <c r="B68" s="151" t="s">
        <v>71</v>
      </c>
      <c r="C68" s="151"/>
      <c r="D68" s="42" t="s">
        <v>14</v>
      </c>
      <c r="E68" s="67">
        <v>1</v>
      </c>
      <c r="F68" s="61"/>
      <c r="G68" s="43">
        <v>150</v>
      </c>
    </row>
    <row r="69" spans="1:9" ht="18" customHeight="1" x14ac:dyDescent="0.25">
      <c r="A69" s="99" t="s">
        <v>140</v>
      </c>
      <c r="B69" s="100"/>
      <c r="C69" s="100"/>
      <c r="D69" s="100"/>
      <c r="E69" s="100"/>
      <c r="F69" s="44">
        <f>SUM(F57:F68)</f>
        <v>0</v>
      </c>
      <c r="G69" s="56">
        <f>SUM(G57:G68)</f>
        <v>1503.5</v>
      </c>
    </row>
    <row r="70" spans="1:9" ht="17.25" customHeight="1" x14ac:dyDescent="0.25">
      <c r="A70" s="103" t="s">
        <v>141</v>
      </c>
      <c r="B70" s="104"/>
      <c r="C70" s="104"/>
      <c r="D70" s="104"/>
      <c r="E70" s="104"/>
      <c r="F70" s="45">
        <f>F71-F69</f>
        <v>0</v>
      </c>
      <c r="G70" s="53">
        <f>G71-G69</f>
        <v>315.7349999999999</v>
      </c>
    </row>
    <row r="71" spans="1:9" ht="18" customHeight="1" thickBot="1" x14ac:dyDescent="0.3">
      <c r="A71" s="107" t="s">
        <v>142</v>
      </c>
      <c r="B71" s="108"/>
      <c r="C71" s="108"/>
      <c r="D71" s="108"/>
      <c r="E71" s="108"/>
      <c r="F71" s="46">
        <f>F69*1.21</f>
        <v>0</v>
      </c>
      <c r="G71" s="54">
        <f>G69*1.21</f>
        <v>1819.2349999999999</v>
      </c>
    </row>
    <row r="74" spans="1:9" s="33" customFormat="1" ht="22.5" customHeight="1" thickBot="1" x14ac:dyDescent="0.3">
      <c r="A74" s="137" t="s">
        <v>19</v>
      </c>
      <c r="B74" s="137"/>
      <c r="C74" s="137"/>
      <c r="D74" s="137"/>
      <c r="E74" s="137"/>
      <c r="F74" s="137"/>
      <c r="G74" s="137"/>
      <c r="H74" s="137"/>
      <c r="I74" s="137"/>
    </row>
    <row r="75" spans="1:9" s="3" customFormat="1" ht="39.4" customHeight="1" x14ac:dyDescent="0.2">
      <c r="A75" s="148" t="s">
        <v>8</v>
      </c>
      <c r="B75" s="144" t="s">
        <v>20</v>
      </c>
      <c r="C75" s="144"/>
      <c r="D75" s="146" t="s">
        <v>111</v>
      </c>
      <c r="E75" s="146"/>
      <c r="F75" s="144" t="s">
        <v>65</v>
      </c>
      <c r="G75" s="144" t="s">
        <v>9</v>
      </c>
      <c r="H75" s="120" t="s">
        <v>10</v>
      </c>
      <c r="I75" s="121" t="s">
        <v>137</v>
      </c>
    </row>
    <row r="76" spans="1:9" s="3" customFormat="1" ht="49.5" customHeight="1" thickBot="1" x14ac:dyDescent="0.25">
      <c r="A76" s="149"/>
      <c r="B76" s="145"/>
      <c r="C76" s="145"/>
      <c r="D76" s="147"/>
      <c r="E76" s="147"/>
      <c r="F76" s="145"/>
      <c r="G76" s="145"/>
      <c r="H76" s="122"/>
      <c r="I76" s="123"/>
    </row>
    <row r="77" spans="1:9" s="3" customFormat="1" ht="63.75" customHeight="1" x14ac:dyDescent="0.2">
      <c r="A77" s="35" t="s">
        <v>8</v>
      </c>
      <c r="B77" s="141" t="s">
        <v>21</v>
      </c>
      <c r="C77" s="142"/>
      <c r="D77" s="143" t="s">
        <v>51</v>
      </c>
      <c r="E77" s="143"/>
      <c r="F77" s="36" t="s">
        <v>65</v>
      </c>
      <c r="G77" s="36" t="s">
        <v>9</v>
      </c>
      <c r="H77" s="36" t="s">
        <v>10</v>
      </c>
      <c r="I77" s="37" t="s">
        <v>137</v>
      </c>
    </row>
    <row r="78" spans="1:9" s="3" customFormat="1" ht="45" customHeight="1" x14ac:dyDescent="0.2">
      <c r="A78" s="23" t="s">
        <v>81</v>
      </c>
      <c r="B78" s="139" t="s">
        <v>112</v>
      </c>
      <c r="C78" s="139"/>
      <c r="D78" s="132"/>
      <c r="E78" s="132"/>
      <c r="F78" s="23" t="s">
        <v>13</v>
      </c>
      <c r="G78" s="23">
        <v>1</v>
      </c>
      <c r="H78" s="34"/>
      <c r="I78" s="34">
        <v>590</v>
      </c>
    </row>
    <row r="79" spans="1:9" s="3" customFormat="1" ht="45.75" customHeight="1" x14ac:dyDescent="0.2">
      <c r="A79" s="23" t="s">
        <v>125</v>
      </c>
      <c r="B79" s="139" t="s">
        <v>22</v>
      </c>
      <c r="C79" s="139"/>
      <c r="D79" s="132"/>
      <c r="E79" s="132"/>
      <c r="F79" s="23" t="s">
        <v>13</v>
      </c>
      <c r="G79" s="23">
        <v>1</v>
      </c>
      <c r="H79" s="34"/>
      <c r="I79" s="34">
        <v>500</v>
      </c>
    </row>
    <row r="80" spans="1:9" s="3" customFormat="1" ht="46.5" customHeight="1" x14ac:dyDescent="0.2">
      <c r="A80" s="23" t="s">
        <v>126</v>
      </c>
      <c r="B80" s="139" t="s">
        <v>113</v>
      </c>
      <c r="C80" s="139"/>
      <c r="D80" s="132"/>
      <c r="E80" s="132"/>
      <c r="F80" s="23" t="s">
        <v>13</v>
      </c>
      <c r="G80" s="23">
        <v>1</v>
      </c>
      <c r="H80" s="34"/>
      <c r="I80" s="34">
        <v>620</v>
      </c>
    </row>
    <row r="81" spans="1:9" s="3" customFormat="1" ht="47.1" customHeight="1" x14ac:dyDescent="0.2">
      <c r="A81" s="23" t="s">
        <v>127</v>
      </c>
      <c r="B81" s="139" t="s">
        <v>23</v>
      </c>
      <c r="C81" s="139"/>
      <c r="D81" s="132"/>
      <c r="E81" s="132"/>
      <c r="F81" s="23" t="s">
        <v>13</v>
      </c>
      <c r="G81" s="23">
        <v>1</v>
      </c>
      <c r="H81" s="34"/>
      <c r="I81" s="34">
        <v>530</v>
      </c>
    </row>
    <row r="82" spans="1:9" s="3" customFormat="1" ht="45" customHeight="1" x14ac:dyDescent="0.2">
      <c r="A82" s="23" t="s">
        <v>128</v>
      </c>
      <c r="B82" s="139" t="s">
        <v>24</v>
      </c>
      <c r="C82" s="139"/>
      <c r="D82" s="132"/>
      <c r="E82" s="132"/>
      <c r="F82" s="23" t="s">
        <v>13</v>
      </c>
      <c r="G82" s="23">
        <v>1</v>
      </c>
      <c r="H82" s="34"/>
      <c r="I82" s="34">
        <v>800</v>
      </c>
    </row>
    <row r="83" spans="1:9" s="3" customFormat="1" ht="45" customHeight="1" x14ac:dyDescent="0.2">
      <c r="A83" s="23" t="s">
        <v>129</v>
      </c>
      <c r="B83" s="139" t="s">
        <v>25</v>
      </c>
      <c r="C83" s="139"/>
      <c r="D83" s="132"/>
      <c r="E83" s="132"/>
      <c r="F83" s="23" t="s">
        <v>13</v>
      </c>
      <c r="G83" s="23">
        <v>1</v>
      </c>
      <c r="H83" s="34"/>
      <c r="I83" s="34">
        <v>1090</v>
      </c>
    </row>
    <row r="84" spans="1:9" s="3" customFormat="1" ht="46.5" customHeight="1" x14ac:dyDescent="0.2">
      <c r="A84" s="23" t="s">
        <v>130</v>
      </c>
      <c r="B84" s="139" t="s">
        <v>26</v>
      </c>
      <c r="C84" s="139"/>
      <c r="D84" s="132"/>
      <c r="E84" s="132"/>
      <c r="F84" s="23" t="s">
        <v>13</v>
      </c>
      <c r="G84" s="23">
        <v>1</v>
      </c>
      <c r="H84" s="34"/>
      <c r="I84" s="34">
        <v>1513</v>
      </c>
    </row>
    <row r="85" spans="1:9" s="3" customFormat="1" ht="47.25" customHeight="1" x14ac:dyDescent="0.2">
      <c r="A85" s="23" t="s">
        <v>131</v>
      </c>
      <c r="B85" s="139" t="s">
        <v>27</v>
      </c>
      <c r="C85" s="139"/>
      <c r="D85" s="132"/>
      <c r="E85" s="132"/>
      <c r="F85" s="23" t="s">
        <v>13</v>
      </c>
      <c r="G85" s="23">
        <v>1</v>
      </c>
      <c r="H85" s="34"/>
      <c r="I85" s="34">
        <v>908</v>
      </c>
    </row>
    <row r="86" spans="1:9" s="3" customFormat="1" ht="45.95" customHeight="1" x14ac:dyDescent="0.2">
      <c r="A86" s="23" t="s">
        <v>132</v>
      </c>
      <c r="B86" s="139" t="s">
        <v>28</v>
      </c>
      <c r="C86" s="139"/>
      <c r="D86" s="132"/>
      <c r="E86" s="132"/>
      <c r="F86" s="23" t="s">
        <v>13</v>
      </c>
      <c r="G86" s="23">
        <v>1</v>
      </c>
      <c r="H86" s="34"/>
      <c r="I86" s="34">
        <v>1120</v>
      </c>
    </row>
    <row r="87" spans="1:9" s="3" customFormat="1" ht="45" customHeight="1" x14ac:dyDescent="0.2">
      <c r="A87" s="23" t="s">
        <v>133</v>
      </c>
      <c r="B87" s="139" t="s">
        <v>29</v>
      </c>
      <c r="C87" s="139"/>
      <c r="D87" s="132"/>
      <c r="E87" s="132"/>
      <c r="F87" s="23" t="s">
        <v>13</v>
      </c>
      <c r="G87" s="23">
        <v>1</v>
      </c>
      <c r="H87" s="34"/>
      <c r="I87" s="34">
        <v>1290</v>
      </c>
    </row>
    <row r="88" spans="1:9" s="3" customFormat="1" ht="44.25" customHeight="1" x14ac:dyDescent="0.2">
      <c r="A88" s="23" t="s">
        <v>134</v>
      </c>
      <c r="B88" s="139" t="s">
        <v>30</v>
      </c>
      <c r="C88" s="139"/>
      <c r="D88" s="132"/>
      <c r="E88" s="132"/>
      <c r="F88" s="23" t="s">
        <v>13</v>
      </c>
      <c r="G88" s="23">
        <v>1</v>
      </c>
      <c r="H88" s="34"/>
      <c r="I88" s="34">
        <v>1630</v>
      </c>
    </row>
    <row r="89" spans="1:9" s="3" customFormat="1" ht="45.95" customHeight="1" x14ac:dyDescent="0.2">
      <c r="A89" s="23" t="s">
        <v>135</v>
      </c>
      <c r="B89" s="139" t="s">
        <v>31</v>
      </c>
      <c r="C89" s="139"/>
      <c r="D89" s="132"/>
      <c r="E89" s="132"/>
      <c r="F89" s="23" t="s">
        <v>13</v>
      </c>
      <c r="G89" s="23">
        <v>1</v>
      </c>
      <c r="H89" s="34"/>
      <c r="I89" s="34">
        <v>2830</v>
      </c>
    </row>
    <row r="90" spans="1:9" s="3" customFormat="1" ht="45.75" customHeight="1" x14ac:dyDescent="0.2">
      <c r="A90" s="23" t="s">
        <v>177</v>
      </c>
      <c r="B90" s="139" t="s">
        <v>32</v>
      </c>
      <c r="C90" s="139"/>
      <c r="D90" s="132"/>
      <c r="E90" s="132"/>
      <c r="F90" s="23" t="s">
        <v>11</v>
      </c>
      <c r="G90" s="23">
        <v>1</v>
      </c>
      <c r="H90" s="34"/>
      <c r="I90" s="34">
        <v>850</v>
      </c>
    </row>
    <row r="91" spans="1:9" s="3" customFormat="1" ht="45.75" customHeight="1" x14ac:dyDescent="0.2">
      <c r="A91" s="23" t="s">
        <v>178</v>
      </c>
      <c r="B91" s="139" t="s">
        <v>33</v>
      </c>
      <c r="C91" s="139"/>
      <c r="D91" s="132"/>
      <c r="E91" s="132"/>
      <c r="F91" s="23" t="s">
        <v>11</v>
      </c>
      <c r="G91" s="23">
        <v>1</v>
      </c>
      <c r="H91" s="34"/>
      <c r="I91" s="34">
        <v>1200</v>
      </c>
    </row>
    <row r="92" spans="1:9" s="3" customFormat="1" ht="59.25" customHeight="1" x14ac:dyDescent="0.2">
      <c r="A92" s="23" t="s">
        <v>179</v>
      </c>
      <c r="B92" s="139" t="s">
        <v>34</v>
      </c>
      <c r="C92" s="139"/>
      <c r="D92" s="132"/>
      <c r="E92" s="132"/>
      <c r="F92" s="23" t="s">
        <v>11</v>
      </c>
      <c r="G92" s="23">
        <v>1</v>
      </c>
      <c r="H92" s="34"/>
      <c r="I92" s="34">
        <v>1750</v>
      </c>
    </row>
    <row r="93" spans="1:9" s="3" customFormat="1" ht="59.25" customHeight="1" x14ac:dyDescent="0.2">
      <c r="A93" s="23" t="s">
        <v>180</v>
      </c>
      <c r="B93" s="139" t="s">
        <v>35</v>
      </c>
      <c r="C93" s="139"/>
      <c r="D93" s="132"/>
      <c r="E93" s="132"/>
      <c r="F93" s="23" t="s">
        <v>11</v>
      </c>
      <c r="G93" s="23">
        <v>1</v>
      </c>
      <c r="H93" s="34"/>
      <c r="I93" s="34">
        <v>1890</v>
      </c>
    </row>
    <row r="94" spans="1:9" s="3" customFormat="1" ht="32.25" customHeight="1" x14ac:dyDescent="0.2">
      <c r="A94" s="23" t="s">
        <v>181</v>
      </c>
      <c r="B94" s="139" t="s">
        <v>36</v>
      </c>
      <c r="C94" s="139"/>
      <c r="D94" s="132"/>
      <c r="E94" s="132"/>
      <c r="F94" s="23" t="s">
        <v>11</v>
      </c>
      <c r="G94" s="23">
        <v>1</v>
      </c>
      <c r="H94" s="34"/>
      <c r="I94" s="34">
        <v>180</v>
      </c>
    </row>
    <row r="95" spans="1:9" s="3" customFormat="1" ht="32.25" customHeight="1" x14ac:dyDescent="0.2">
      <c r="A95" s="23" t="s">
        <v>182</v>
      </c>
      <c r="B95" s="139" t="s">
        <v>37</v>
      </c>
      <c r="C95" s="139"/>
      <c r="D95" s="132"/>
      <c r="E95" s="132"/>
      <c r="F95" s="23" t="s">
        <v>11</v>
      </c>
      <c r="G95" s="23">
        <v>1</v>
      </c>
      <c r="H95" s="34"/>
      <c r="I95" s="34">
        <v>190</v>
      </c>
    </row>
    <row r="96" spans="1:9" s="3" customFormat="1" ht="32.25" customHeight="1" x14ac:dyDescent="0.2">
      <c r="A96" s="23" t="s">
        <v>183</v>
      </c>
      <c r="B96" s="139" t="s">
        <v>38</v>
      </c>
      <c r="C96" s="139"/>
      <c r="D96" s="132"/>
      <c r="E96" s="132"/>
      <c r="F96" s="23" t="s">
        <v>11</v>
      </c>
      <c r="G96" s="23">
        <v>1</v>
      </c>
      <c r="H96" s="34"/>
      <c r="I96" s="34">
        <v>270</v>
      </c>
    </row>
    <row r="97" spans="1:9" s="3" customFormat="1" ht="30.75" customHeight="1" x14ac:dyDescent="0.2">
      <c r="A97" s="23" t="s">
        <v>184</v>
      </c>
      <c r="B97" s="139" t="s">
        <v>39</v>
      </c>
      <c r="C97" s="139"/>
      <c r="D97" s="132"/>
      <c r="E97" s="132"/>
      <c r="F97" s="23" t="s">
        <v>11</v>
      </c>
      <c r="G97" s="23">
        <v>1</v>
      </c>
      <c r="H97" s="34"/>
      <c r="I97" s="34">
        <v>350</v>
      </c>
    </row>
    <row r="98" spans="1:9" s="3" customFormat="1" ht="30.75" customHeight="1" x14ac:dyDescent="0.2">
      <c r="A98" s="23" t="s">
        <v>185</v>
      </c>
      <c r="B98" s="139" t="s">
        <v>40</v>
      </c>
      <c r="C98" s="139"/>
      <c r="D98" s="132"/>
      <c r="E98" s="132"/>
      <c r="F98" s="23" t="s">
        <v>11</v>
      </c>
      <c r="G98" s="23">
        <v>1</v>
      </c>
      <c r="H98" s="34"/>
      <c r="I98" s="34">
        <v>390</v>
      </c>
    </row>
    <row r="99" spans="1:9" s="3" customFormat="1" ht="30" customHeight="1" x14ac:dyDescent="0.2">
      <c r="A99" s="23" t="s">
        <v>186</v>
      </c>
      <c r="B99" s="139" t="s">
        <v>41</v>
      </c>
      <c r="C99" s="139"/>
      <c r="D99" s="132"/>
      <c r="E99" s="132"/>
      <c r="F99" s="23" t="s">
        <v>11</v>
      </c>
      <c r="G99" s="23">
        <v>1</v>
      </c>
      <c r="H99" s="34"/>
      <c r="I99" s="34">
        <v>410</v>
      </c>
    </row>
    <row r="100" spans="1:9" s="3" customFormat="1" ht="28.9" customHeight="1" x14ac:dyDescent="0.2">
      <c r="A100" s="23" t="s">
        <v>187</v>
      </c>
      <c r="B100" s="139" t="s">
        <v>114</v>
      </c>
      <c r="C100" s="139"/>
      <c r="D100" s="132"/>
      <c r="E100" s="132"/>
      <c r="F100" s="23" t="s">
        <v>11</v>
      </c>
      <c r="G100" s="23">
        <v>1</v>
      </c>
      <c r="H100" s="34"/>
      <c r="I100" s="34">
        <v>2240</v>
      </c>
    </row>
    <row r="101" spans="1:9" s="3" customFormat="1" ht="30" customHeight="1" x14ac:dyDescent="0.2">
      <c r="A101" s="23" t="s">
        <v>188</v>
      </c>
      <c r="B101" s="139" t="s">
        <v>115</v>
      </c>
      <c r="C101" s="139"/>
      <c r="D101" s="132"/>
      <c r="E101" s="132"/>
      <c r="F101" s="23" t="s">
        <v>11</v>
      </c>
      <c r="G101" s="23">
        <v>1</v>
      </c>
      <c r="H101" s="34"/>
      <c r="I101" s="34">
        <v>2260</v>
      </c>
    </row>
    <row r="102" spans="1:9" s="3" customFormat="1" ht="30.75" customHeight="1" x14ac:dyDescent="0.2">
      <c r="A102" s="23" t="s">
        <v>189</v>
      </c>
      <c r="B102" s="139" t="s">
        <v>116</v>
      </c>
      <c r="C102" s="139"/>
      <c r="D102" s="132"/>
      <c r="E102" s="132"/>
      <c r="F102" s="23" t="s">
        <v>11</v>
      </c>
      <c r="G102" s="23">
        <v>1</v>
      </c>
      <c r="H102" s="34"/>
      <c r="I102" s="34">
        <v>1938</v>
      </c>
    </row>
    <row r="103" spans="1:9" s="3" customFormat="1" ht="30.75" customHeight="1" x14ac:dyDescent="0.2">
      <c r="A103" s="23" t="s">
        <v>190</v>
      </c>
      <c r="B103" s="139" t="s">
        <v>117</v>
      </c>
      <c r="C103" s="139"/>
      <c r="D103" s="132"/>
      <c r="E103" s="132"/>
      <c r="F103" s="23" t="s">
        <v>11</v>
      </c>
      <c r="G103" s="23">
        <v>1</v>
      </c>
      <c r="H103" s="34"/>
      <c r="I103" s="34">
        <v>2660</v>
      </c>
    </row>
    <row r="104" spans="1:9" s="3" customFormat="1" ht="33" customHeight="1" x14ac:dyDescent="0.2">
      <c r="A104" s="23" t="s">
        <v>191</v>
      </c>
      <c r="B104" s="139" t="s">
        <v>118</v>
      </c>
      <c r="C104" s="139"/>
      <c r="D104" s="132"/>
      <c r="E104" s="132"/>
      <c r="F104" s="23" t="s">
        <v>11</v>
      </c>
      <c r="G104" s="23">
        <v>1</v>
      </c>
      <c r="H104" s="34"/>
      <c r="I104" s="34">
        <v>4156</v>
      </c>
    </row>
    <row r="105" spans="1:9" s="3" customFormat="1" ht="32.25" customHeight="1" x14ac:dyDescent="0.2">
      <c r="A105" s="23" t="s">
        <v>192</v>
      </c>
      <c r="B105" s="139" t="s">
        <v>119</v>
      </c>
      <c r="C105" s="139"/>
      <c r="D105" s="132"/>
      <c r="E105" s="132"/>
      <c r="F105" s="23" t="s">
        <v>11</v>
      </c>
      <c r="G105" s="23">
        <v>1</v>
      </c>
      <c r="H105" s="34"/>
      <c r="I105" s="34">
        <v>4749</v>
      </c>
    </row>
    <row r="106" spans="1:9" s="3" customFormat="1" ht="31.5" customHeight="1" x14ac:dyDescent="0.2">
      <c r="A106" s="23" t="s">
        <v>193</v>
      </c>
      <c r="B106" s="139" t="s">
        <v>120</v>
      </c>
      <c r="C106" s="139"/>
      <c r="D106" s="132"/>
      <c r="E106" s="132"/>
      <c r="F106" s="23" t="s">
        <v>11</v>
      </c>
      <c r="G106" s="23">
        <v>1</v>
      </c>
      <c r="H106" s="34"/>
      <c r="I106" s="34">
        <v>4598</v>
      </c>
    </row>
    <row r="107" spans="1:9" s="3" customFormat="1" ht="32.25" customHeight="1" x14ac:dyDescent="0.2">
      <c r="A107" s="23" t="s">
        <v>194</v>
      </c>
      <c r="B107" s="139" t="s">
        <v>121</v>
      </c>
      <c r="C107" s="139"/>
      <c r="D107" s="132"/>
      <c r="E107" s="132"/>
      <c r="F107" s="23" t="s">
        <v>11</v>
      </c>
      <c r="G107" s="23">
        <v>1</v>
      </c>
      <c r="H107" s="34"/>
      <c r="I107" s="34">
        <v>5423</v>
      </c>
    </row>
    <row r="108" spans="1:9" s="3" customFormat="1" ht="30" customHeight="1" x14ac:dyDescent="0.2">
      <c r="A108" s="23" t="s">
        <v>195</v>
      </c>
      <c r="B108" s="139" t="s">
        <v>122</v>
      </c>
      <c r="C108" s="139"/>
      <c r="D108" s="132"/>
      <c r="E108" s="132"/>
      <c r="F108" s="23" t="s">
        <v>11</v>
      </c>
      <c r="G108" s="23">
        <v>1</v>
      </c>
      <c r="H108" s="34"/>
      <c r="I108" s="34">
        <v>5848</v>
      </c>
    </row>
    <row r="109" spans="1:9" s="3" customFormat="1" ht="30.75" customHeight="1" x14ac:dyDescent="0.2">
      <c r="A109" s="23" t="s">
        <v>196</v>
      </c>
      <c r="B109" s="139" t="s">
        <v>123</v>
      </c>
      <c r="C109" s="139"/>
      <c r="D109" s="132"/>
      <c r="E109" s="132"/>
      <c r="F109" s="23" t="s">
        <v>11</v>
      </c>
      <c r="G109" s="23">
        <v>1</v>
      </c>
      <c r="H109" s="34"/>
      <c r="I109" s="34">
        <v>6859</v>
      </c>
    </row>
    <row r="110" spans="1:9" s="3" customFormat="1" ht="32.25" customHeight="1" x14ac:dyDescent="0.2">
      <c r="A110" s="23" t="s">
        <v>197</v>
      </c>
      <c r="B110" s="139" t="s">
        <v>42</v>
      </c>
      <c r="C110" s="139"/>
      <c r="D110" s="132"/>
      <c r="E110" s="132"/>
      <c r="F110" s="23" t="s">
        <v>11</v>
      </c>
      <c r="G110" s="23">
        <v>1</v>
      </c>
      <c r="H110" s="34"/>
      <c r="I110" s="34">
        <v>310</v>
      </c>
    </row>
    <row r="111" spans="1:9" s="3" customFormat="1" ht="31.5" customHeight="1" x14ac:dyDescent="0.2">
      <c r="A111" s="23" t="s">
        <v>198</v>
      </c>
      <c r="B111" s="139" t="s">
        <v>43</v>
      </c>
      <c r="C111" s="139"/>
      <c r="D111" s="132"/>
      <c r="E111" s="132"/>
      <c r="F111" s="23" t="s">
        <v>11</v>
      </c>
      <c r="G111" s="23">
        <v>1</v>
      </c>
      <c r="H111" s="34"/>
      <c r="I111" s="34">
        <v>380</v>
      </c>
    </row>
    <row r="112" spans="1:9" s="3" customFormat="1" ht="30.75" customHeight="1" x14ac:dyDescent="0.2">
      <c r="A112" s="23" t="s">
        <v>199</v>
      </c>
      <c r="B112" s="139" t="s">
        <v>44</v>
      </c>
      <c r="C112" s="139"/>
      <c r="D112" s="132"/>
      <c r="E112" s="132"/>
      <c r="F112" s="23" t="s">
        <v>11</v>
      </c>
      <c r="G112" s="23">
        <v>1</v>
      </c>
      <c r="H112" s="34"/>
      <c r="I112" s="34">
        <v>440</v>
      </c>
    </row>
    <row r="113" spans="1:9" s="3" customFormat="1" ht="32.25" customHeight="1" x14ac:dyDescent="0.2">
      <c r="A113" s="23" t="s">
        <v>200</v>
      </c>
      <c r="B113" s="139" t="s">
        <v>45</v>
      </c>
      <c r="C113" s="139"/>
      <c r="D113" s="132"/>
      <c r="E113" s="132"/>
      <c r="F113" s="23" t="s">
        <v>11</v>
      </c>
      <c r="G113" s="23">
        <v>1</v>
      </c>
      <c r="H113" s="34"/>
      <c r="I113" s="34">
        <v>470</v>
      </c>
    </row>
    <row r="114" spans="1:9" s="3" customFormat="1" ht="33" customHeight="1" x14ac:dyDescent="0.2">
      <c r="A114" s="23" t="s">
        <v>201</v>
      </c>
      <c r="B114" s="139" t="s">
        <v>46</v>
      </c>
      <c r="C114" s="139"/>
      <c r="D114" s="132"/>
      <c r="E114" s="132"/>
      <c r="F114" s="23" t="s">
        <v>11</v>
      </c>
      <c r="G114" s="23">
        <v>1</v>
      </c>
      <c r="H114" s="34"/>
      <c r="I114" s="34">
        <v>390</v>
      </c>
    </row>
    <row r="115" spans="1:9" s="3" customFormat="1" ht="31.5" customHeight="1" x14ac:dyDescent="0.2">
      <c r="A115" s="23" t="s">
        <v>202</v>
      </c>
      <c r="B115" s="139" t="s">
        <v>47</v>
      </c>
      <c r="C115" s="139"/>
      <c r="D115" s="132"/>
      <c r="E115" s="132"/>
      <c r="F115" s="23" t="s">
        <v>11</v>
      </c>
      <c r="G115" s="23">
        <v>1</v>
      </c>
      <c r="H115" s="34"/>
      <c r="I115" s="34">
        <v>450</v>
      </c>
    </row>
    <row r="116" spans="1:9" s="3" customFormat="1" ht="33" customHeight="1" x14ac:dyDescent="0.2">
      <c r="A116" s="23" t="s">
        <v>203</v>
      </c>
      <c r="B116" s="139" t="s">
        <v>48</v>
      </c>
      <c r="C116" s="139"/>
      <c r="D116" s="132"/>
      <c r="E116" s="132"/>
      <c r="F116" s="23" t="s">
        <v>11</v>
      </c>
      <c r="G116" s="23">
        <v>1</v>
      </c>
      <c r="H116" s="34"/>
      <c r="I116" s="34">
        <v>480</v>
      </c>
    </row>
    <row r="117" spans="1:9" s="3" customFormat="1" ht="33.75" customHeight="1" x14ac:dyDescent="0.2">
      <c r="A117" s="23" t="s">
        <v>204</v>
      </c>
      <c r="B117" s="139" t="s">
        <v>49</v>
      </c>
      <c r="C117" s="139"/>
      <c r="D117" s="132"/>
      <c r="E117" s="132"/>
      <c r="F117" s="23" t="s">
        <v>11</v>
      </c>
      <c r="G117" s="23">
        <v>1</v>
      </c>
      <c r="H117" s="34"/>
      <c r="I117" s="34">
        <v>490</v>
      </c>
    </row>
    <row r="118" spans="1:9" s="3" customFormat="1" ht="60.75" customHeight="1" x14ac:dyDescent="0.2">
      <c r="A118" s="25" t="s">
        <v>8</v>
      </c>
      <c r="B118" s="140" t="s">
        <v>50</v>
      </c>
      <c r="C118" s="140"/>
      <c r="D118" s="140" t="s">
        <v>176</v>
      </c>
      <c r="E118" s="140"/>
      <c r="F118" s="25" t="s">
        <v>65</v>
      </c>
      <c r="G118" s="25" t="s">
        <v>9</v>
      </c>
      <c r="H118" s="25" t="s">
        <v>10</v>
      </c>
      <c r="I118" s="25" t="s">
        <v>137</v>
      </c>
    </row>
    <row r="119" spans="1:9" s="3" customFormat="1" ht="23.25" customHeight="1" x14ac:dyDescent="0.25">
      <c r="A119" s="24" t="s">
        <v>205</v>
      </c>
      <c r="B119" s="113" t="s">
        <v>52</v>
      </c>
      <c r="C119" s="113"/>
      <c r="D119" s="132"/>
      <c r="E119" s="132"/>
      <c r="F119" s="23" t="s">
        <v>13</v>
      </c>
      <c r="G119" s="23">
        <v>1</v>
      </c>
      <c r="H119" s="34"/>
      <c r="I119" s="26">
        <v>14</v>
      </c>
    </row>
    <row r="120" spans="1:9" s="3" customFormat="1" ht="27.75" customHeight="1" x14ac:dyDescent="0.25">
      <c r="A120" s="23" t="s">
        <v>206</v>
      </c>
      <c r="B120" s="113" t="s">
        <v>53</v>
      </c>
      <c r="C120" s="113"/>
      <c r="D120" s="132"/>
      <c r="E120" s="132"/>
      <c r="F120" s="23" t="s">
        <v>13</v>
      </c>
      <c r="G120" s="23">
        <v>1</v>
      </c>
      <c r="H120" s="34"/>
      <c r="I120" s="26">
        <v>22</v>
      </c>
    </row>
    <row r="121" spans="1:9" s="3" customFormat="1" ht="21.75" customHeight="1" x14ac:dyDescent="0.25">
      <c r="A121" s="24" t="s">
        <v>207</v>
      </c>
      <c r="B121" s="113" t="s">
        <v>54</v>
      </c>
      <c r="C121" s="113"/>
      <c r="D121" s="132"/>
      <c r="E121" s="132"/>
      <c r="F121" s="23" t="s">
        <v>13</v>
      </c>
      <c r="G121" s="23">
        <v>1</v>
      </c>
      <c r="H121" s="34"/>
      <c r="I121" s="26">
        <v>18</v>
      </c>
    </row>
    <row r="122" spans="1:9" s="3" customFormat="1" ht="18.75" customHeight="1" x14ac:dyDescent="0.25">
      <c r="A122" s="24" t="s">
        <v>208</v>
      </c>
      <c r="B122" s="113" t="s">
        <v>55</v>
      </c>
      <c r="C122" s="113"/>
      <c r="D122" s="132"/>
      <c r="E122" s="132"/>
      <c r="F122" s="23" t="s">
        <v>15</v>
      </c>
      <c r="G122" s="23">
        <v>1</v>
      </c>
      <c r="H122" s="34"/>
      <c r="I122" s="26">
        <v>4.0999999999999996</v>
      </c>
    </row>
    <row r="123" spans="1:9" s="3" customFormat="1" ht="18" customHeight="1" x14ac:dyDescent="0.25">
      <c r="A123" s="24" t="s">
        <v>209</v>
      </c>
      <c r="B123" s="113" t="s">
        <v>56</v>
      </c>
      <c r="C123" s="113"/>
      <c r="D123" s="132"/>
      <c r="E123" s="132"/>
      <c r="F123" s="23" t="s">
        <v>15</v>
      </c>
      <c r="G123" s="23">
        <v>1</v>
      </c>
      <c r="H123" s="34"/>
      <c r="I123" s="26">
        <v>2.9</v>
      </c>
    </row>
    <row r="124" spans="1:9" s="3" customFormat="1" ht="17.25" customHeight="1" x14ac:dyDescent="0.25">
      <c r="A124" s="24" t="s">
        <v>210</v>
      </c>
      <c r="B124" s="113" t="s">
        <v>57</v>
      </c>
      <c r="C124" s="113"/>
      <c r="D124" s="132"/>
      <c r="E124" s="132"/>
      <c r="F124" s="23" t="s">
        <v>15</v>
      </c>
      <c r="G124" s="23">
        <v>1</v>
      </c>
      <c r="H124" s="34"/>
      <c r="I124" s="26">
        <v>2.1</v>
      </c>
    </row>
    <row r="125" spans="1:9" s="3" customFormat="1" ht="17.25" customHeight="1" x14ac:dyDescent="0.25">
      <c r="A125" s="24" t="s">
        <v>211</v>
      </c>
      <c r="B125" s="113" t="s">
        <v>87</v>
      </c>
      <c r="C125" s="113"/>
      <c r="D125" s="132"/>
      <c r="E125" s="132"/>
      <c r="F125" s="23" t="s">
        <v>11</v>
      </c>
      <c r="G125" s="23">
        <v>1</v>
      </c>
      <c r="H125" s="34"/>
      <c r="I125" s="26">
        <v>75</v>
      </c>
    </row>
    <row r="126" spans="1:9" s="3" customFormat="1" ht="78" customHeight="1" thickBot="1" x14ac:dyDescent="0.25">
      <c r="A126" s="42" t="s">
        <v>212</v>
      </c>
      <c r="B126" s="133" t="s">
        <v>68</v>
      </c>
      <c r="C126" s="133"/>
      <c r="D126" s="134" t="s">
        <v>58</v>
      </c>
      <c r="E126" s="134"/>
      <c r="F126" s="57" t="s">
        <v>69</v>
      </c>
      <c r="G126" s="57">
        <v>1</v>
      </c>
      <c r="H126" s="62"/>
      <c r="I126" s="63">
        <v>8</v>
      </c>
    </row>
    <row r="127" spans="1:9" s="3" customFormat="1" ht="18.75" customHeight="1" x14ac:dyDescent="0.2">
      <c r="A127" s="135" t="s">
        <v>143</v>
      </c>
      <c r="B127" s="136"/>
      <c r="C127" s="136"/>
      <c r="D127" s="136"/>
      <c r="E127" s="136"/>
      <c r="F127" s="136"/>
      <c r="G127" s="136"/>
      <c r="H127" s="58">
        <f>SUM(H78:H117)+SUM(H119:H126)</f>
        <v>0</v>
      </c>
      <c r="I127" s="64">
        <f>SUM(I78:I117)+SUM(I119:I126)</f>
        <v>65188.1</v>
      </c>
    </row>
    <row r="128" spans="1:9" ht="18" customHeight="1" x14ac:dyDescent="0.25">
      <c r="A128" s="103" t="s">
        <v>141</v>
      </c>
      <c r="B128" s="104"/>
      <c r="C128" s="104"/>
      <c r="D128" s="104"/>
      <c r="E128" s="104"/>
      <c r="F128" s="104"/>
      <c r="G128" s="104"/>
      <c r="H128" s="45">
        <f>H129-H127</f>
        <v>0</v>
      </c>
      <c r="I128" s="53">
        <f>I129-I127</f>
        <v>13689.500999999997</v>
      </c>
    </row>
    <row r="129" spans="1:9" ht="18.75" customHeight="1" thickBot="1" x14ac:dyDescent="0.3">
      <c r="A129" s="107" t="s">
        <v>144</v>
      </c>
      <c r="B129" s="108"/>
      <c r="C129" s="108"/>
      <c r="D129" s="108"/>
      <c r="E129" s="108"/>
      <c r="F129" s="108"/>
      <c r="G129" s="108"/>
      <c r="H129" s="46">
        <f>H127*1.21</f>
        <v>0</v>
      </c>
      <c r="I129" s="54">
        <f>I127*1.21</f>
        <v>78877.600999999995</v>
      </c>
    </row>
    <row r="131" spans="1:9" ht="14.45" customHeight="1" x14ac:dyDescent="0.25">
      <c r="A131" s="137" t="s">
        <v>17</v>
      </c>
      <c r="B131" s="137"/>
      <c r="C131" s="137"/>
      <c r="D131" s="137"/>
      <c r="E131" s="137"/>
      <c r="F131" s="137"/>
      <c r="G131" s="137"/>
    </row>
    <row r="132" spans="1:9" x14ac:dyDescent="0.25">
      <c r="A132" s="138" t="s">
        <v>138</v>
      </c>
      <c r="B132" s="138"/>
      <c r="C132" s="138"/>
      <c r="D132" s="138"/>
      <c r="E132" s="138"/>
      <c r="F132" s="138"/>
      <c r="G132" s="138"/>
    </row>
    <row r="133" spans="1:9" ht="35.25" customHeight="1" x14ac:dyDescent="0.25">
      <c r="A133" s="138" t="s">
        <v>70</v>
      </c>
      <c r="B133" s="138"/>
      <c r="C133" s="138"/>
      <c r="D133" s="138"/>
      <c r="E133" s="138"/>
      <c r="F133" s="138"/>
      <c r="G133" s="138"/>
    </row>
    <row r="134" spans="1:9" ht="17.45" customHeight="1" x14ac:dyDescent="0.25">
      <c r="A134" s="138" t="s">
        <v>18</v>
      </c>
      <c r="B134" s="138"/>
      <c r="C134" s="138"/>
      <c r="D134" s="138"/>
      <c r="E134" s="138"/>
      <c r="F134" s="138"/>
      <c r="G134" s="138"/>
    </row>
    <row r="135" spans="1:9" ht="37.5" customHeight="1" x14ac:dyDescent="0.25">
      <c r="A135" s="138" t="s">
        <v>139</v>
      </c>
      <c r="B135" s="138"/>
      <c r="C135" s="138"/>
      <c r="D135" s="138"/>
      <c r="E135" s="138"/>
      <c r="F135" s="138"/>
      <c r="G135" s="138"/>
    </row>
    <row r="136" spans="1:9" ht="15.75" customHeight="1" x14ac:dyDescent="0.25">
      <c r="A136" s="138" t="s">
        <v>214</v>
      </c>
      <c r="B136" s="138"/>
      <c r="C136" s="138"/>
      <c r="D136" s="138"/>
      <c r="E136" s="138"/>
      <c r="F136" s="138"/>
      <c r="G136" s="138"/>
      <c r="H136" s="138"/>
      <c r="I136" s="138"/>
    </row>
    <row r="137" spans="1:9" ht="18" customHeight="1" x14ac:dyDescent="0.25">
      <c r="A137" s="55"/>
      <c r="B137" s="55"/>
      <c r="C137" s="55"/>
      <c r="D137" s="55"/>
      <c r="E137" s="55"/>
      <c r="F137" s="55"/>
      <c r="G137" s="55"/>
    </row>
    <row r="139" spans="1:9" ht="21" customHeight="1" thickBot="1" x14ac:dyDescent="0.3">
      <c r="A139" s="112" t="s">
        <v>213</v>
      </c>
      <c r="B139" s="112"/>
      <c r="C139" s="112"/>
      <c r="D139" s="112"/>
      <c r="E139" s="112"/>
      <c r="F139" s="112"/>
      <c r="G139" s="112"/>
      <c r="H139" s="112"/>
    </row>
    <row r="140" spans="1:9" ht="15.75" thickBot="1" x14ac:dyDescent="0.3">
      <c r="A140" s="48" t="s">
        <v>8</v>
      </c>
      <c r="B140" s="124" t="s">
        <v>166</v>
      </c>
      <c r="C140" s="124"/>
      <c r="D140" s="124"/>
      <c r="E140" s="124"/>
      <c r="F140" s="124"/>
      <c r="G140" s="124" t="s">
        <v>149</v>
      </c>
      <c r="H140" s="125"/>
    </row>
    <row r="141" spans="1:9" ht="19.5" customHeight="1" x14ac:dyDescent="0.25">
      <c r="A141" s="49" t="s">
        <v>81</v>
      </c>
      <c r="B141" s="126" t="s">
        <v>59</v>
      </c>
      <c r="C141" s="126"/>
      <c r="D141" s="126"/>
      <c r="E141" s="126"/>
      <c r="F141" s="126"/>
      <c r="G141" s="127">
        <f>F69</f>
        <v>0</v>
      </c>
      <c r="H141" s="128"/>
    </row>
    <row r="142" spans="1:9" ht="32.1" customHeight="1" thickBot="1" x14ac:dyDescent="0.3">
      <c r="A142" s="50" t="s">
        <v>125</v>
      </c>
      <c r="B142" s="129" t="s">
        <v>145</v>
      </c>
      <c r="C142" s="129"/>
      <c r="D142" s="129"/>
      <c r="E142" s="129"/>
      <c r="F142" s="129"/>
      <c r="G142" s="130">
        <f>H127</f>
        <v>0</v>
      </c>
      <c r="H142" s="131"/>
    </row>
    <row r="143" spans="1:9" ht="19.5" customHeight="1" x14ac:dyDescent="0.25">
      <c r="A143" s="99" t="s">
        <v>146</v>
      </c>
      <c r="B143" s="100"/>
      <c r="C143" s="100"/>
      <c r="D143" s="100"/>
      <c r="E143" s="100"/>
      <c r="F143" s="100"/>
      <c r="G143" s="101">
        <f>G141+G142</f>
        <v>0</v>
      </c>
      <c r="H143" s="102"/>
    </row>
    <row r="144" spans="1:9" ht="19.5" customHeight="1" x14ac:dyDescent="0.25">
      <c r="A144" s="103" t="s">
        <v>147</v>
      </c>
      <c r="B144" s="104"/>
      <c r="C144" s="104"/>
      <c r="D144" s="104"/>
      <c r="E144" s="104"/>
      <c r="F144" s="104"/>
      <c r="G144" s="105">
        <f>G145-G143</f>
        <v>0</v>
      </c>
      <c r="H144" s="106"/>
    </row>
    <row r="145" spans="1:10" ht="21" customHeight="1" thickBot="1" x14ac:dyDescent="0.3">
      <c r="A145" s="107" t="s">
        <v>148</v>
      </c>
      <c r="B145" s="108"/>
      <c r="C145" s="108"/>
      <c r="D145" s="108"/>
      <c r="E145" s="108"/>
      <c r="F145" s="108"/>
      <c r="G145" s="109">
        <f>G143*1.21</f>
        <v>0</v>
      </c>
      <c r="H145" s="110"/>
    </row>
    <row r="146" spans="1:10" ht="20.25" customHeight="1" x14ac:dyDescent="0.25">
      <c r="A146" s="111" t="s">
        <v>165</v>
      </c>
      <c r="B146" s="111"/>
      <c r="C146" s="111"/>
      <c r="D146" s="111"/>
      <c r="E146" s="111"/>
      <c r="F146" s="111"/>
      <c r="G146" s="111"/>
      <c r="H146" s="111"/>
    </row>
    <row r="147" spans="1:10" ht="16.5" customHeight="1" x14ac:dyDescent="0.25">
      <c r="A147" s="38"/>
      <c r="B147" s="38"/>
      <c r="C147" s="38"/>
      <c r="D147" s="38"/>
      <c r="E147" s="38"/>
      <c r="F147" s="38"/>
      <c r="G147" s="38"/>
      <c r="H147" s="38"/>
    </row>
    <row r="148" spans="1:10" ht="15.75" x14ac:dyDescent="0.25">
      <c r="A148" s="7"/>
      <c r="B148" s="6"/>
      <c r="C148" s="6"/>
      <c r="D148" s="6"/>
      <c r="E148" s="6"/>
      <c r="F148" s="6"/>
      <c r="G148" s="6"/>
      <c r="H148" s="6"/>
    </row>
    <row r="149" spans="1:10" ht="21" customHeight="1" thickBot="1" x14ac:dyDescent="0.3">
      <c r="A149" s="112" t="s">
        <v>150</v>
      </c>
      <c r="B149" s="112"/>
      <c r="C149" s="112"/>
      <c r="D149" s="112"/>
      <c r="E149" s="112"/>
      <c r="F149" s="112"/>
      <c r="G149" s="112"/>
      <c r="H149" s="112"/>
      <c r="I149" s="6"/>
    </row>
    <row r="150" spans="1:10" ht="14.65" customHeight="1" x14ac:dyDescent="0.25">
      <c r="A150" s="116" t="s">
        <v>60</v>
      </c>
      <c r="B150" s="118" t="s">
        <v>61</v>
      </c>
      <c r="C150" s="118"/>
      <c r="D150" s="118"/>
      <c r="E150" s="118"/>
      <c r="F150" s="118"/>
      <c r="G150" s="120" t="s">
        <v>124</v>
      </c>
      <c r="H150" s="121"/>
      <c r="I150" s="95"/>
      <c r="J150" s="11"/>
    </row>
    <row r="151" spans="1:10" ht="43.5" customHeight="1" thickBot="1" x14ac:dyDescent="0.3">
      <c r="A151" s="117"/>
      <c r="B151" s="119"/>
      <c r="C151" s="119"/>
      <c r="D151" s="119"/>
      <c r="E151" s="119"/>
      <c r="F151" s="119"/>
      <c r="G151" s="122"/>
      <c r="H151" s="123"/>
      <c r="I151" s="95"/>
      <c r="J151" s="11"/>
    </row>
    <row r="152" spans="1:10" ht="34.5" customHeight="1" x14ac:dyDescent="0.25">
      <c r="A152" s="49" t="s">
        <v>81</v>
      </c>
      <c r="B152" s="96" t="s">
        <v>167</v>
      </c>
      <c r="C152" s="96"/>
      <c r="D152" s="96"/>
      <c r="E152" s="96"/>
      <c r="F152" s="96"/>
      <c r="G152" s="97"/>
      <c r="H152" s="98"/>
      <c r="I152" s="27"/>
      <c r="J152" s="4"/>
    </row>
    <row r="153" spans="1:10" ht="35.450000000000003" customHeight="1" x14ac:dyDescent="0.25">
      <c r="A153" s="51" t="s">
        <v>125</v>
      </c>
      <c r="B153" s="113" t="s">
        <v>168</v>
      </c>
      <c r="C153" s="113"/>
      <c r="D153" s="113"/>
      <c r="E153" s="113"/>
      <c r="F153" s="113"/>
      <c r="G153" s="114"/>
      <c r="H153" s="114"/>
      <c r="I153" s="27"/>
      <c r="J153" s="4"/>
    </row>
    <row r="154" spans="1:10" ht="21.75" customHeight="1" x14ac:dyDescent="0.25">
      <c r="A154" s="51" t="s">
        <v>126</v>
      </c>
      <c r="B154" s="115" t="s">
        <v>169</v>
      </c>
      <c r="C154" s="115"/>
      <c r="D154" s="115"/>
      <c r="E154" s="115"/>
      <c r="F154" s="115"/>
      <c r="G154" s="114"/>
      <c r="H154" s="114"/>
      <c r="I154" s="27"/>
      <c r="J154" s="4"/>
    </row>
    <row r="155" spans="1:10" ht="27.75" customHeight="1" x14ac:dyDescent="0.25">
      <c r="A155" s="51" t="s">
        <v>127</v>
      </c>
      <c r="B155" s="113" t="s">
        <v>170</v>
      </c>
      <c r="C155" s="113"/>
      <c r="D155" s="113"/>
      <c r="E155" s="113"/>
      <c r="F155" s="113"/>
      <c r="G155" s="114"/>
      <c r="H155" s="114"/>
      <c r="I155" s="27"/>
      <c r="J155" s="4"/>
    </row>
    <row r="156" spans="1:10" ht="199.5" customHeight="1" x14ac:dyDescent="0.25">
      <c r="A156" s="59" t="s">
        <v>128</v>
      </c>
      <c r="B156" s="90" t="s">
        <v>171</v>
      </c>
      <c r="C156" s="91"/>
      <c r="D156" s="91"/>
      <c r="E156" s="91"/>
      <c r="F156" s="92"/>
      <c r="G156" s="93" t="s">
        <v>175</v>
      </c>
      <c r="H156" s="94"/>
      <c r="I156" s="27"/>
      <c r="J156" s="4"/>
    </row>
    <row r="157" spans="1:10" x14ac:dyDescent="0.25">
      <c r="A157" s="5"/>
      <c r="B157" s="4"/>
      <c r="C157" s="4"/>
      <c r="D157" s="4"/>
      <c r="E157" s="4"/>
      <c r="F157" s="4"/>
      <c r="G157" s="4"/>
      <c r="H157" s="4"/>
    </row>
    <row r="159" spans="1:10" ht="19.5" customHeight="1" thickBot="1" x14ac:dyDescent="0.3">
      <c r="A159" s="74" t="s">
        <v>151</v>
      </c>
      <c r="B159" s="74"/>
      <c r="C159" s="74"/>
      <c r="D159" s="74"/>
      <c r="E159" s="74"/>
      <c r="F159" s="74"/>
      <c r="G159" s="74"/>
      <c r="H159" s="74"/>
    </row>
    <row r="160" spans="1:10" ht="50.25" customHeight="1" x14ac:dyDescent="0.25">
      <c r="A160" s="52" t="s">
        <v>8</v>
      </c>
      <c r="B160" s="84" t="s">
        <v>73</v>
      </c>
      <c r="C160" s="85"/>
      <c r="D160" s="84" t="s">
        <v>74</v>
      </c>
      <c r="E160" s="86"/>
      <c r="F160" s="86"/>
      <c r="G160" s="86"/>
      <c r="H160" s="87"/>
    </row>
    <row r="161" spans="1:8" ht="20.25" customHeight="1" x14ac:dyDescent="0.25">
      <c r="A161" s="68"/>
      <c r="B161" s="88"/>
      <c r="C161" s="88"/>
      <c r="D161" s="88"/>
      <c r="E161" s="88"/>
      <c r="F161" s="88"/>
      <c r="G161" s="88"/>
      <c r="H161" s="89"/>
    </row>
    <row r="162" spans="1:8" ht="20.25" customHeight="1" x14ac:dyDescent="0.25">
      <c r="A162" s="68"/>
      <c r="B162" s="88"/>
      <c r="C162" s="88"/>
      <c r="D162" s="88"/>
      <c r="E162" s="88"/>
      <c r="F162" s="88"/>
      <c r="G162" s="88"/>
      <c r="H162" s="89"/>
    </row>
    <row r="163" spans="1:8" ht="19.5" customHeight="1" thickBot="1" x14ac:dyDescent="0.3">
      <c r="A163" s="69"/>
      <c r="B163" s="82"/>
      <c r="C163" s="82"/>
      <c r="D163" s="82"/>
      <c r="E163" s="82"/>
      <c r="F163" s="82"/>
      <c r="G163" s="82"/>
      <c r="H163" s="83"/>
    </row>
    <row r="165" spans="1:8" x14ac:dyDescent="0.25">
      <c r="A165" s="79" t="s">
        <v>72</v>
      </c>
      <c r="B165" s="79"/>
      <c r="C165" s="79"/>
      <c r="D165" s="79"/>
      <c r="E165" s="79"/>
      <c r="F165" s="79"/>
      <c r="G165" s="79"/>
      <c r="H165" s="79"/>
    </row>
    <row r="166" spans="1:8" x14ac:dyDescent="0.25">
      <c r="A166" s="79"/>
      <c r="B166" s="79"/>
      <c r="C166" s="79"/>
      <c r="D166" s="79"/>
      <c r="E166" s="79"/>
      <c r="F166" s="79"/>
      <c r="G166" s="79"/>
      <c r="H166" s="79"/>
    </row>
    <row r="167" spans="1:8" ht="90.75" customHeight="1" x14ac:dyDescent="0.25">
      <c r="A167" s="79"/>
      <c r="B167" s="79"/>
      <c r="C167" s="79"/>
      <c r="D167" s="79"/>
      <c r="E167" s="79"/>
      <c r="F167" s="79"/>
      <c r="G167" s="79"/>
      <c r="H167" s="79"/>
    </row>
    <row r="168" spans="1:8" ht="18.75" customHeight="1" x14ac:dyDescent="0.25">
      <c r="A168" s="47"/>
      <c r="B168" s="47"/>
      <c r="C168" s="47"/>
      <c r="D168" s="47"/>
      <c r="E168" s="47"/>
      <c r="F168" s="47"/>
      <c r="G168" s="47"/>
      <c r="H168" s="47"/>
    </row>
    <row r="169" spans="1:8" ht="17.25" customHeight="1" x14ac:dyDescent="0.25"/>
    <row r="170" spans="1:8" x14ac:dyDescent="0.25">
      <c r="A170" s="28" t="s">
        <v>75</v>
      </c>
      <c r="B170" s="28"/>
      <c r="C170" s="29"/>
      <c r="D170" s="29"/>
      <c r="E170" s="29"/>
      <c r="F170" s="29"/>
      <c r="G170" s="29"/>
      <c r="H170" s="29"/>
    </row>
    <row r="171" spans="1:8" ht="18" customHeight="1" x14ac:dyDescent="0.25">
      <c r="A171" s="81" t="s">
        <v>76</v>
      </c>
      <c r="B171" s="81"/>
      <c r="C171" s="81"/>
      <c r="D171" s="81"/>
      <c r="E171" s="81"/>
      <c r="F171" s="81"/>
      <c r="G171" s="81"/>
      <c r="H171" s="81"/>
    </row>
    <row r="172" spans="1:8" ht="18" customHeight="1" x14ac:dyDescent="0.25">
      <c r="A172" s="80" t="s">
        <v>62</v>
      </c>
      <c r="B172" s="80"/>
      <c r="C172" s="80"/>
      <c r="D172" s="80"/>
      <c r="E172" s="80"/>
      <c r="F172" s="80"/>
      <c r="G172" s="80"/>
      <c r="H172" s="80"/>
    </row>
    <row r="173" spans="1:8" ht="31.5" customHeight="1" x14ac:dyDescent="0.25">
      <c r="A173" s="81" t="s">
        <v>77</v>
      </c>
      <c r="B173" s="81"/>
      <c r="C173" s="81"/>
      <c r="D173" s="81"/>
      <c r="E173" s="81"/>
      <c r="F173" s="81"/>
      <c r="G173" s="81"/>
      <c r="H173" s="81"/>
    </row>
    <row r="174" spans="1:8" ht="30" customHeight="1" x14ac:dyDescent="0.25">
      <c r="A174" s="81" t="s">
        <v>78</v>
      </c>
      <c r="B174" s="81"/>
      <c r="C174" s="81"/>
      <c r="D174" s="81"/>
      <c r="E174" s="81"/>
      <c r="F174" s="81"/>
      <c r="G174" s="81"/>
      <c r="H174" s="81"/>
    </row>
    <row r="175" spans="1:8" ht="19.5" customHeight="1" x14ac:dyDescent="0.25">
      <c r="A175" s="75" t="s">
        <v>79</v>
      </c>
      <c r="B175" s="75"/>
      <c r="C175" s="75"/>
      <c r="D175" s="75"/>
      <c r="E175" s="75"/>
      <c r="F175" s="75"/>
      <c r="G175" s="75"/>
      <c r="H175" s="75"/>
    </row>
    <row r="176" spans="1:8" ht="46.5" customHeight="1" x14ac:dyDescent="0.25">
      <c r="A176" s="75" t="s">
        <v>152</v>
      </c>
      <c r="B176" s="75"/>
      <c r="C176" s="75"/>
      <c r="D176" s="75"/>
      <c r="E176" s="75"/>
      <c r="F176" s="75"/>
      <c r="G176" s="75"/>
      <c r="H176" s="75"/>
    </row>
    <row r="177" spans="1:8" ht="59.25" customHeight="1" x14ac:dyDescent="0.25">
      <c r="A177" s="75" t="s">
        <v>82</v>
      </c>
      <c r="B177" s="75"/>
      <c r="C177" s="75"/>
      <c r="D177" s="75"/>
      <c r="E177" s="75"/>
      <c r="F177" s="75"/>
      <c r="G177" s="75"/>
      <c r="H177" s="75"/>
    </row>
    <row r="178" spans="1:8" ht="92.25" customHeight="1" x14ac:dyDescent="0.25">
      <c r="A178" s="75" t="s">
        <v>83</v>
      </c>
      <c r="B178" s="75"/>
      <c r="C178" s="75"/>
      <c r="D178" s="75"/>
      <c r="E178" s="75"/>
      <c r="F178" s="75"/>
      <c r="G178" s="75"/>
      <c r="H178" s="75"/>
    </row>
    <row r="179" spans="1:8" ht="29.25" customHeight="1" x14ac:dyDescent="0.25">
      <c r="A179" s="76" t="s">
        <v>84</v>
      </c>
      <c r="B179" s="76"/>
      <c r="C179" s="76"/>
      <c r="D179" s="76"/>
      <c r="E179" s="76"/>
      <c r="F179" s="76"/>
      <c r="G179" s="76"/>
      <c r="H179" s="76"/>
    </row>
    <row r="180" spans="1:8" ht="18.75" customHeight="1" x14ac:dyDescent="0.25">
      <c r="A180" s="75" t="s">
        <v>86</v>
      </c>
      <c r="B180" s="75"/>
      <c r="C180" s="75"/>
      <c r="D180" s="75"/>
      <c r="E180" s="75"/>
      <c r="F180" s="75"/>
      <c r="G180" s="75"/>
      <c r="H180" s="75"/>
    </row>
    <row r="181" spans="1:8" ht="60.75" customHeight="1" x14ac:dyDescent="0.25">
      <c r="A181" s="76" t="s">
        <v>85</v>
      </c>
      <c r="B181" s="76"/>
      <c r="C181" s="76"/>
      <c r="D181" s="76"/>
      <c r="E181" s="76"/>
      <c r="F181" s="76"/>
      <c r="G181" s="76"/>
      <c r="H181" s="76"/>
    </row>
    <row r="182" spans="1:8" x14ac:dyDescent="0.25">
      <c r="A182" s="30"/>
      <c r="B182" s="30"/>
      <c r="C182" s="30"/>
      <c r="D182" s="30"/>
      <c r="E182" s="30"/>
      <c r="F182" s="30"/>
      <c r="G182" s="30"/>
      <c r="H182" s="30"/>
    </row>
    <row r="183" spans="1:8" x14ac:dyDescent="0.25">
      <c r="A183" s="30"/>
      <c r="B183" s="30"/>
      <c r="C183" s="30"/>
      <c r="D183" s="30"/>
      <c r="E183" s="30"/>
      <c r="F183" s="30"/>
      <c r="G183" s="30"/>
      <c r="H183" s="30"/>
    </row>
    <row r="184" spans="1:8" x14ac:dyDescent="0.25">
      <c r="A184" s="73"/>
      <c r="B184" s="73"/>
      <c r="C184" s="73"/>
      <c r="E184" s="70"/>
      <c r="G184" s="73"/>
      <c r="H184" s="73"/>
    </row>
    <row r="185" spans="1:8" ht="15.75" x14ac:dyDescent="0.25">
      <c r="A185" s="77" t="s">
        <v>63</v>
      </c>
      <c r="B185" s="77"/>
      <c r="C185" s="77"/>
      <c r="D185" s="19"/>
      <c r="E185" s="31" t="s">
        <v>64</v>
      </c>
      <c r="F185" s="32"/>
      <c r="G185" s="78" t="s">
        <v>80</v>
      </c>
      <c r="H185" s="78"/>
    </row>
  </sheetData>
  <sheetProtection algorithmName="SHA-512" hashValue="TxTFvn77PLVnxt6D9hfxBWUubT8zNA8ETO0iXirflAyywZoW6PZMx2/YKt4q5qeQKxgPxGzIgPpQUi4oGBeAQA==" saltValue="sUjkYZ9Imw0UQgY2Bbq3EA==" spinCount="100000" sheet="1" objects="1" scenarios="1" formatCells="0" formatColumns="0" formatRows="0"/>
  <protectedRanges>
    <protectedRange sqref="A184:H185" name="Parašas"/>
    <protectedRange sqref="G152:H156" name="Ekonominiai rodikliai"/>
    <protectedRange sqref="A135:G135" name="PVM"/>
    <protectedRange sqref="D78:E125" name="Modeliai"/>
    <protectedRange sqref="A47:H48" name="Specialistai"/>
    <protectedRange sqref="A31:H33" name="Ūkio subjektai"/>
    <protectedRange sqref="A12:H12" name="Data"/>
    <protectedRange sqref="C18:H25" name="Tiekėjo duomenys"/>
    <protectedRange sqref="A5:H5" name="Pavadinimas"/>
    <protectedRange sqref="A14:H14" name="Vieta"/>
    <protectedRange sqref="A3:H3" name="Herbas"/>
    <protectedRange sqref="A6:H6" name="Rekvizitai"/>
    <protectedRange sqref="A39:H40" name="Subranga"/>
    <protectedRange sqref="F57:F71" name="Darbų įkainiai"/>
    <protectedRange sqref="H78:H129" name="Įrangos įkainiai"/>
    <protectedRange sqref="G141:H145" name="Sumos"/>
    <protectedRange sqref="A161:H163" name="Konfidencialu"/>
  </protectedRanges>
  <mergeCells count="257">
    <mergeCell ref="C38:D38"/>
    <mergeCell ref="E38:H38"/>
    <mergeCell ref="G30:H30"/>
    <mergeCell ref="A18:C18"/>
    <mergeCell ref="D22:H22"/>
    <mergeCell ref="D24:H24"/>
    <mergeCell ref="A19:C19"/>
    <mergeCell ref="G32:H32"/>
    <mergeCell ref="A24:C24"/>
    <mergeCell ref="A22:C22"/>
    <mergeCell ref="D19:H19"/>
    <mergeCell ref="D23:H23"/>
    <mergeCell ref="D25:H25"/>
    <mergeCell ref="A29:H29"/>
    <mergeCell ref="C30:D30"/>
    <mergeCell ref="E30:F30"/>
    <mergeCell ref="C33:D33"/>
    <mergeCell ref="E33:F33"/>
    <mergeCell ref="G33:H33"/>
    <mergeCell ref="A34:H34"/>
    <mergeCell ref="A35:H35"/>
    <mergeCell ref="A37:H37"/>
    <mergeCell ref="A27:H27"/>
    <mergeCell ref="A23:C23"/>
    <mergeCell ref="A25:C25"/>
    <mergeCell ref="C31:D31"/>
    <mergeCell ref="E31:F31"/>
    <mergeCell ref="G31:H31"/>
    <mergeCell ref="C32:D32"/>
    <mergeCell ref="E32:F32"/>
    <mergeCell ref="F1:H1"/>
    <mergeCell ref="A3:H3"/>
    <mergeCell ref="A5:H5"/>
    <mergeCell ref="A6:H6"/>
    <mergeCell ref="A8:F8"/>
    <mergeCell ref="A10:H10"/>
    <mergeCell ref="D18:H18"/>
    <mergeCell ref="D20:H20"/>
    <mergeCell ref="D21:H21"/>
    <mergeCell ref="A20:C20"/>
    <mergeCell ref="A21:C21"/>
    <mergeCell ref="A17:H17"/>
    <mergeCell ref="A11:H11"/>
    <mergeCell ref="A12:H12"/>
    <mergeCell ref="A13:H13"/>
    <mergeCell ref="A14:H14"/>
    <mergeCell ref="A15:H15"/>
    <mergeCell ref="B55:C56"/>
    <mergeCell ref="E55:E56"/>
    <mergeCell ref="F55:F56"/>
    <mergeCell ref="G55:G56"/>
    <mergeCell ref="B57:C57"/>
    <mergeCell ref="D55:D56"/>
    <mergeCell ref="A55:A56"/>
    <mergeCell ref="E39:H39"/>
    <mergeCell ref="C40:D40"/>
    <mergeCell ref="E40:H40"/>
    <mergeCell ref="A41:H41"/>
    <mergeCell ref="A42:H42"/>
    <mergeCell ref="E46:H46"/>
    <mergeCell ref="E47:H47"/>
    <mergeCell ref="E48:H48"/>
    <mergeCell ref="A49:H49"/>
    <mergeCell ref="A54:G54"/>
    <mergeCell ref="B47:D47"/>
    <mergeCell ref="B48:D48"/>
    <mergeCell ref="A50:H50"/>
    <mergeCell ref="A52:H52"/>
    <mergeCell ref="A45:H45"/>
    <mergeCell ref="B46:D46"/>
    <mergeCell ref="A43:H43"/>
    <mergeCell ref="B64:C64"/>
    <mergeCell ref="B65:C65"/>
    <mergeCell ref="B66:C66"/>
    <mergeCell ref="B67:C67"/>
    <mergeCell ref="B68:C68"/>
    <mergeCell ref="B58:C58"/>
    <mergeCell ref="B59:C59"/>
    <mergeCell ref="B60:C60"/>
    <mergeCell ref="B61:C61"/>
    <mergeCell ref="B62:C62"/>
    <mergeCell ref="B63:C63"/>
    <mergeCell ref="B75:C76"/>
    <mergeCell ref="D75:E76"/>
    <mergeCell ref="H75:H76"/>
    <mergeCell ref="I75:I76"/>
    <mergeCell ref="A69:E69"/>
    <mergeCell ref="A70:E70"/>
    <mergeCell ref="A71:E71"/>
    <mergeCell ref="F75:F76"/>
    <mergeCell ref="A75:A76"/>
    <mergeCell ref="G75:G76"/>
    <mergeCell ref="A74:I74"/>
    <mergeCell ref="B80:C80"/>
    <mergeCell ref="D80:E80"/>
    <mergeCell ref="B81:C81"/>
    <mergeCell ref="D81:E81"/>
    <mergeCell ref="B82:C82"/>
    <mergeCell ref="D82:E82"/>
    <mergeCell ref="B77:C77"/>
    <mergeCell ref="D77:E77"/>
    <mergeCell ref="B78:C78"/>
    <mergeCell ref="D78:E78"/>
    <mergeCell ref="B79:C79"/>
    <mergeCell ref="D79:E79"/>
    <mergeCell ref="B86:C86"/>
    <mergeCell ref="D86:E86"/>
    <mergeCell ref="B87:C87"/>
    <mergeCell ref="D87:E87"/>
    <mergeCell ref="B88:C88"/>
    <mergeCell ref="D88:E88"/>
    <mergeCell ref="B83:C83"/>
    <mergeCell ref="D83:E83"/>
    <mergeCell ref="B84:C84"/>
    <mergeCell ref="D84:E84"/>
    <mergeCell ref="B85:C85"/>
    <mergeCell ref="D85:E85"/>
    <mergeCell ref="B92:C92"/>
    <mergeCell ref="D92:E92"/>
    <mergeCell ref="B93:C93"/>
    <mergeCell ref="D93:E93"/>
    <mergeCell ref="B94:C94"/>
    <mergeCell ref="D94:E94"/>
    <mergeCell ref="B89:C89"/>
    <mergeCell ref="D89:E89"/>
    <mergeCell ref="B90:C90"/>
    <mergeCell ref="D90:E90"/>
    <mergeCell ref="B91:C91"/>
    <mergeCell ref="D91:E91"/>
    <mergeCell ref="B98:C98"/>
    <mergeCell ref="D98:E98"/>
    <mergeCell ref="B99:C99"/>
    <mergeCell ref="D99:E99"/>
    <mergeCell ref="B100:C100"/>
    <mergeCell ref="D100:E100"/>
    <mergeCell ref="B95:C95"/>
    <mergeCell ref="D95:E95"/>
    <mergeCell ref="B96:C96"/>
    <mergeCell ref="D96:E96"/>
    <mergeCell ref="B97:C97"/>
    <mergeCell ref="D97:E97"/>
    <mergeCell ref="B104:C104"/>
    <mergeCell ref="D104:E104"/>
    <mergeCell ref="B105:C105"/>
    <mergeCell ref="D105:E105"/>
    <mergeCell ref="B106:C106"/>
    <mergeCell ref="D106:E106"/>
    <mergeCell ref="B101:C101"/>
    <mergeCell ref="D101:E101"/>
    <mergeCell ref="B102:C102"/>
    <mergeCell ref="D102:E102"/>
    <mergeCell ref="B103:C103"/>
    <mergeCell ref="D103:E103"/>
    <mergeCell ref="B110:C110"/>
    <mergeCell ref="D110:E110"/>
    <mergeCell ref="B111:C111"/>
    <mergeCell ref="D111:E111"/>
    <mergeCell ref="B112:C112"/>
    <mergeCell ref="D112:E112"/>
    <mergeCell ref="B107:C107"/>
    <mergeCell ref="D107:E107"/>
    <mergeCell ref="B108:C108"/>
    <mergeCell ref="D108:E108"/>
    <mergeCell ref="B109:C109"/>
    <mergeCell ref="D109:E109"/>
    <mergeCell ref="B116:C116"/>
    <mergeCell ref="D116:E116"/>
    <mergeCell ref="B117:C117"/>
    <mergeCell ref="D117:E117"/>
    <mergeCell ref="B118:C118"/>
    <mergeCell ref="D118:E118"/>
    <mergeCell ref="B113:C113"/>
    <mergeCell ref="D113:E113"/>
    <mergeCell ref="B114:C114"/>
    <mergeCell ref="D114:E114"/>
    <mergeCell ref="B115:C115"/>
    <mergeCell ref="D115:E115"/>
    <mergeCell ref="B122:C122"/>
    <mergeCell ref="D122:E122"/>
    <mergeCell ref="B123:C123"/>
    <mergeCell ref="D123:E123"/>
    <mergeCell ref="B124:C124"/>
    <mergeCell ref="D124:E124"/>
    <mergeCell ref="B119:C119"/>
    <mergeCell ref="D119:E119"/>
    <mergeCell ref="B120:C120"/>
    <mergeCell ref="D120:E120"/>
    <mergeCell ref="B121:C121"/>
    <mergeCell ref="D121:E121"/>
    <mergeCell ref="A129:G129"/>
    <mergeCell ref="B140:F140"/>
    <mergeCell ref="G140:H140"/>
    <mergeCell ref="B141:F141"/>
    <mergeCell ref="G141:H141"/>
    <mergeCell ref="B142:F142"/>
    <mergeCell ref="G142:H142"/>
    <mergeCell ref="B125:C125"/>
    <mergeCell ref="D125:E125"/>
    <mergeCell ref="B126:C126"/>
    <mergeCell ref="D126:E126"/>
    <mergeCell ref="A127:G127"/>
    <mergeCell ref="A128:G128"/>
    <mergeCell ref="A139:H139"/>
    <mergeCell ref="A131:G131"/>
    <mergeCell ref="A132:G132"/>
    <mergeCell ref="A133:G133"/>
    <mergeCell ref="A134:G134"/>
    <mergeCell ref="A135:G135"/>
    <mergeCell ref="A136:I136"/>
    <mergeCell ref="B162:C162"/>
    <mergeCell ref="D162:H162"/>
    <mergeCell ref="B156:F156"/>
    <mergeCell ref="G156:H156"/>
    <mergeCell ref="I150:I151"/>
    <mergeCell ref="B152:F152"/>
    <mergeCell ref="G152:H152"/>
    <mergeCell ref="A143:F143"/>
    <mergeCell ref="G143:H143"/>
    <mergeCell ref="A144:F144"/>
    <mergeCell ref="G144:H144"/>
    <mergeCell ref="A145:F145"/>
    <mergeCell ref="G145:H145"/>
    <mergeCell ref="A146:H146"/>
    <mergeCell ref="A149:H149"/>
    <mergeCell ref="B153:F153"/>
    <mergeCell ref="G153:H153"/>
    <mergeCell ref="B154:F154"/>
    <mergeCell ref="G154:H154"/>
    <mergeCell ref="B155:F155"/>
    <mergeCell ref="G155:H155"/>
    <mergeCell ref="A150:A151"/>
    <mergeCell ref="B150:F151"/>
    <mergeCell ref="G150:H151"/>
    <mergeCell ref="C39:D39"/>
    <mergeCell ref="A184:C184"/>
    <mergeCell ref="G184:H184"/>
    <mergeCell ref="A159:H159"/>
    <mergeCell ref="A178:H178"/>
    <mergeCell ref="A179:H179"/>
    <mergeCell ref="A180:H180"/>
    <mergeCell ref="A181:H181"/>
    <mergeCell ref="A185:C185"/>
    <mergeCell ref="G185:H185"/>
    <mergeCell ref="A165:H167"/>
    <mergeCell ref="A176:H176"/>
    <mergeCell ref="A177:H177"/>
    <mergeCell ref="A172:H172"/>
    <mergeCell ref="A173:H173"/>
    <mergeCell ref="A174:H174"/>
    <mergeCell ref="A175:H175"/>
    <mergeCell ref="B163:C163"/>
    <mergeCell ref="D163:H163"/>
    <mergeCell ref="A171:H171"/>
    <mergeCell ref="B160:C160"/>
    <mergeCell ref="D160:H160"/>
    <mergeCell ref="B161:C161"/>
    <mergeCell ref="D161:H161"/>
  </mergeCells>
  <pageMargins left="0.7" right="0.7"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FB10D0-61C9-4385-945E-AF6ECFC9E75D}">
  <ds:schemaRefs>
    <ds:schemaRef ds:uri="http://schemas.microsoft.com/sharepoint/v3/contenttype/forms"/>
  </ds:schemaRefs>
</ds:datastoreItem>
</file>

<file path=customXml/itemProps2.xml><?xml version="1.0" encoding="utf-8"?>
<ds:datastoreItem xmlns:ds="http://schemas.openxmlformats.org/officeDocument/2006/customXml" ds:itemID="{6FF6DA63-2912-477A-919A-62B888809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3098065-79AC-4A4C-AC16-9E355B64E9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II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SKUNDA, Mindaugas | Turto Bankas</dc:creator>
  <cp:keywords/>
  <dc:description/>
  <cp:lastModifiedBy>KUTNIAUSKIENĖ, Giedrė | Turto bankas</cp:lastModifiedBy>
  <cp:revision/>
  <cp:lastPrinted>2026-06-02T15:09:43Z</cp:lastPrinted>
  <dcterms:created xsi:type="dcterms:W3CDTF">2026-05-04T13:17:42Z</dcterms:created>
  <dcterms:modified xsi:type="dcterms:W3CDTF">2026-06-04T13:52:29Z</dcterms:modified>
  <cp:category/>
  <cp:contentStatus/>
</cp:coreProperties>
</file>