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5266 Centrinės venos kateterių rinkiniai\CVP IS\"/>
    </mc:Choice>
  </mc:AlternateContent>
  <xr:revisionPtr revIDLastSave="0" documentId="13_ncr:1_{3688C53E-6126-4375-9D63-AA53F31D817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6" i="1" l="1"/>
  <c r="G95" i="1"/>
  <c r="F95" i="1"/>
  <c r="F96" i="1" s="1"/>
  <c r="F97" i="1" s="1"/>
  <c r="F83" i="1"/>
  <c r="G73" i="1"/>
  <c r="F73" i="1"/>
  <c r="F74" i="1" s="1"/>
  <c r="G72" i="1"/>
  <c r="F72" i="1"/>
  <c r="F60" i="1"/>
  <c r="G50" i="1"/>
  <c r="F50" i="1"/>
  <c r="F51" i="1" s="1"/>
  <c r="G49" i="1"/>
  <c r="F49" i="1"/>
  <c r="F37" i="1"/>
</calcChain>
</file>

<file path=xl/sharedStrings.xml><?xml version="1.0" encoding="utf-8"?>
<sst xmlns="http://schemas.openxmlformats.org/spreadsheetml/2006/main" count="179" uniqueCount="124">
  <si>
    <t>PIRKIMO SĄLYGŲ PRIEDAS "PASIŪLYMO FORMA"</t>
  </si>
  <si>
    <t>CENTRINĖS VENOS KATETERIŲ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</si>
  <si>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</si>
  <si>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</si>
  <si>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</si>
  <si>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</si>
  <si>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</si>
  <si>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</si>
  <si>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</si>
  <si>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</si>
  <si>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</si>
  <si>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</si>
  <si>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</si>
  <si>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</si>
  <si>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</si>
  <si>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</si>
  <si>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</si>
  <si>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</si>
  <si>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</si>
  <si>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</si>
  <si>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</si>
  <si>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</si>
  <si>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</si>
  <si>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</si>
  <si>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</si>
  <si>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</si>
  <si>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CENTRINĖS VENOS KATETERIO RINKINYS- VIENO KANALO</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</si>
  <si>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</si>
  <si>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</si>
  <si>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</si>
  <si>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</si>
  <si>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</si>
  <si>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</si>
  <si>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</si>
  <si>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</si>
  <si>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</si>
  <si>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t>
  </si>
  <si>
    <t>1.</t>
  </si>
  <si>
    <t>Centrinės venos kateterio rinkinys- vieno kanalo</t>
  </si>
  <si>
    <t>1.1.</t>
  </si>
  <si>
    <t>vnt.</t>
  </si>
  <si>
    <t>1.1.1.</t>
  </si>
  <si>
    <t>1.1.2.</t>
  </si>
  <si>
    <t>Kateterio dydis: 14G, 16G. Reikiamas dydis nurodomas užskymo metu</t>
  </si>
  <si>
    <t>1.1.3.</t>
  </si>
  <si>
    <t>Sterilūs, vienkartiniai.</t>
  </si>
  <si>
    <t>1.1.4.</t>
  </si>
  <si>
    <t>Be latekso, be DEHP (arba lygiaverčiai saugūs).</t>
  </si>
  <si>
    <t>1.1.5.</t>
  </si>
  <si>
    <t>Tinkami naudoti pagal Seldinger metodą.</t>
  </si>
  <si>
    <t>1.1.6.</t>
  </si>
  <si>
    <t>Kateteris pagamintas iš poliuretano arba lygiavertės medžiagos.</t>
  </si>
  <si>
    <t>1.1.7.</t>
  </si>
  <si>
    <t>Kateteris rentgenokontrastiškas (su žymėjimu).</t>
  </si>
  <si>
    <t>1.1.8.</t>
  </si>
  <si>
    <t>Ant kateterio – aiškios ilgio žymos.</t>
  </si>
  <si>
    <t>1.1.9.</t>
  </si>
  <si>
    <t>Luer Lock jungtys.</t>
  </si>
  <si>
    <t>1.1.10.</t>
  </si>
  <si>
    <t>Kiekvienas kanalas pažymėtas spalviškai arba kita aiškia identifikacija.</t>
  </si>
  <si>
    <t>1.1.11.</t>
  </si>
  <si>
    <t>Atitinka ES MDR 2017/745 reikalavimus.</t>
  </si>
  <si>
    <t>Suma be PVM</t>
  </si>
  <si>
    <t>Taikomas PVM dydis (%)</t>
  </si>
  <si>
    <t>PVM suma</t>
  </si>
  <si>
    <t>Suma su PVM</t>
  </si>
  <si>
    <t>2. DALIS</t>
  </si>
  <si>
    <t>CENTRINĖS VENOS KATETERIO RINKINYS- DVIEJŲ KANALŲ</t>
  </si>
  <si>
    <t>2.</t>
  </si>
  <si>
    <t>Centrinės venos kateterio rinkinys- dviejų kanalų</t>
  </si>
  <si>
    <t>2.1.</t>
  </si>
  <si>
    <t>2.1.1.</t>
  </si>
  <si>
    <t>2.1.2.</t>
  </si>
  <si>
    <t>Kanalų dydžiai: 16G/16G arba 14G/18G</t>
  </si>
  <si>
    <t>2.1.3.</t>
  </si>
  <si>
    <t>2.1.4.</t>
  </si>
  <si>
    <t>2.1.5.</t>
  </si>
  <si>
    <t>2.1.6.</t>
  </si>
  <si>
    <t>2.1.7.</t>
  </si>
  <si>
    <t>2.1.8.</t>
  </si>
  <si>
    <t>2.1.9.</t>
  </si>
  <si>
    <t>2.1.10.</t>
  </si>
  <si>
    <t>2.1.11.</t>
  </si>
  <si>
    <t>3. DALIS</t>
  </si>
  <si>
    <t>CENTRINĖS VENOS KATETERIO RINKINYS- TRIJŲ KANALŲ</t>
  </si>
  <si>
    <t>3.</t>
  </si>
  <si>
    <t>Centrinės venos kateterio rinkinys- trijų kanalų</t>
  </si>
  <si>
    <t>3.1.</t>
  </si>
  <si>
    <t>3.1.1.</t>
  </si>
  <si>
    <t>3.1.2.</t>
  </si>
  <si>
    <t>Kanalų dydžiai: 16G/18G/18G.</t>
  </si>
  <si>
    <t>3.1.3.</t>
  </si>
  <si>
    <t>3.1.4.</t>
  </si>
  <si>
    <t>3.1.5.</t>
  </si>
  <si>
    <t>3.1.6.</t>
  </si>
  <si>
    <t>3.1.7.</t>
  </si>
  <si>
    <t>3.1.8.</t>
  </si>
  <si>
    <t>3.1.9.</t>
  </si>
  <si>
    <t>3.1.10.</t>
  </si>
  <si>
    <t>3.1.11.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</si>
  <si>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</si>
  <si>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</si>
  <si>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</si>
  <si>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</si>
  <si>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</si>
  <si>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</si>
  <si>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</si>
  <si>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</si>
  <si>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</si>
  <si>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</si>
  <si>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</si>
  <si>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</si>
  <si>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</si>
  <si>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</si>
  <si>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</si>
  <si>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</si>
  <si>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</si>
  <si>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</si>
  <si>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</si>
  <si>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</si>
  <si>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5266 2026-06-08 13:23:33</t>
  </si>
  <si>
    <t>Rinkinį sudaro:                                                                                                                                                    
1. Poliuretaninis kateteris su konektoriumi.                                                                                                          
 2. Kamštelis su silikonine arba lygiaverte membrana.                                                                                            
3. Dydis G14-G16, 15; 20; 30 cm. ilgio. Reikiamas dydis nurodomas užsakymo metu.                                                                                                                  4. Viela - pravediklis, atspari perlinkimui-pagaminta iš nitinolio arba lygiavertės medžiagos, su atžymomis, įmontuota plastikiniame valdymo korpuse 50 - 70cm ilgio.                                                                              5. Komplekte yra 7F ± 1 Fr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</si>
  <si>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</si>
  <si>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dilatatorius; tvirtinimo sparneliai; echogeniška punkcinė adata G18, kurios ilgis ne trumpesnis nei 63 mm, bet ne ilgesnis nei 74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</si>
</sst>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7"/>
  <sheetViews>
    <sheetView tabSelected="1" workbookViewId="0">
      <selection activeCell="H13" sqref="H13"/>
    </sheetView>
  </sheetViews>
  <sheetFormatPr defaultColWidth="10.875" defaultRowHeight="15" x14ac:dyDescent="0.25"/>
  <cols>
    <col min="1" max="1" width="9.125" style="1" customWidth="1"/>
    <col min="2" max="2" width="55.375" style="11" customWidth="1"/>
    <col min="3" max="3" width="11.875" style="1" customWidth="1"/>
    <col min="4" max="4" width="12.375" style="1" customWidth="1"/>
    <col min="5" max="5" width="15.875" style="1" customWidth="1"/>
    <col min="6" max="6" width="15.375" style="1" customWidth="1"/>
    <col min="7" max="7" width="32.125" style="1" customWidth="1"/>
    <col min="8" max="8" width="44.25" style="1" customWidth="1"/>
    <col min="9" max="9" width="36.875" style="1" customWidth="1"/>
    <col min="10" max="15" width="25" style="1" customWidth="1"/>
    <col min="16" max="16" width="10.875" style="1" customWidth="1"/>
    <col min="17" max="16384" width="10.875" style="1"/>
  </cols>
  <sheetData>
    <row r="2" spans="1:6" x14ac:dyDescent="0.25">
      <c r="A2" s="12" t="s">
        <v>0</v>
      </c>
      <c r="B2" s="71"/>
    </row>
    <row r="3" spans="1:6" x14ac:dyDescent="0.25">
      <c r="B3" s="72"/>
    </row>
    <row r="4" spans="1:6" x14ac:dyDescent="0.25">
      <c r="A4" s="12" t="s">
        <v>1</v>
      </c>
      <c r="B4" s="71"/>
    </row>
    <row r="5" spans="1:6" x14ac:dyDescent="0.25">
      <c r="A5" s="2"/>
      <c r="B5" s="71"/>
    </row>
    <row r="6" spans="1:6" x14ac:dyDescent="0.25">
      <c r="A6" s="1" t="s">
        <v>2</v>
      </c>
      <c r="B6" s="73" t="s">
        <v>3</v>
      </c>
    </row>
    <row r="7" spans="1:6" x14ac:dyDescent="0.25">
      <c r="B7" s="71"/>
    </row>
    <row r="8" spans="1:6" x14ac:dyDescent="0.25">
      <c r="A8" s="3" t="s">
        <v>4</v>
      </c>
      <c r="B8" s="74"/>
    </row>
    <row r="9" spans="1:6" x14ac:dyDescent="0.25">
      <c r="A9" s="3" t="s">
        <v>5</v>
      </c>
      <c r="B9" s="74"/>
    </row>
    <row r="10" spans="1:6" x14ac:dyDescent="0.25">
      <c r="A10" s="3" t="s">
        <v>6</v>
      </c>
      <c r="B10" s="74"/>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2.2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45" customHeight="1" x14ac:dyDescent="0.25">
      <c r="A30" s="69" t="s">
        <v>23</v>
      </c>
      <c r="B30" s="69"/>
      <c r="D30" s="70"/>
    </row>
    <row r="31" spans="1:7" x14ac:dyDescent="0.25">
      <c r="A31" s="13" t="s">
        <v>24</v>
      </c>
    </row>
    <row r="32" spans="1:7" x14ac:dyDescent="0.25">
      <c r="A32" s="12" t="s">
        <v>25</v>
      </c>
      <c r="B32" s="73" t="s">
        <v>26</v>
      </c>
    </row>
    <row r="34" spans="1:9" x14ac:dyDescent="0.25">
      <c r="A34" s="12" t="s">
        <v>27</v>
      </c>
    </row>
    <row r="35" spans="1:9" s="11" customFormat="1" ht="45" x14ac:dyDescent="0.25">
      <c r="A35" s="64" t="s">
        <v>28</v>
      </c>
      <c r="B35" s="64" t="s">
        <v>29</v>
      </c>
      <c r="C35" s="64" t="s">
        <v>30</v>
      </c>
      <c r="D35" s="64" t="s">
        <v>31</v>
      </c>
      <c r="E35" s="64" t="s">
        <v>32</v>
      </c>
      <c r="F35" s="64" t="s">
        <v>33</v>
      </c>
      <c r="G35" s="64" t="s">
        <v>34</v>
      </c>
      <c r="H35" s="64" t="s">
        <v>35</v>
      </c>
      <c r="I35" s="64" t="s">
        <v>36</v>
      </c>
    </row>
    <row r="36" spans="1:9" s="11" customFormat="1" x14ac:dyDescent="0.25">
      <c r="A36" s="64" t="s">
        <v>37</v>
      </c>
      <c r="B36" s="64" t="s">
        <v>38</v>
      </c>
      <c r="C36" s="65"/>
      <c r="D36" s="65"/>
      <c r="E36" s="65"/>
      <c r="F36" s="65"/>
      <c r="G36" s="65"/>
      <c r="H36" s="65"/>
      <c r="I36" s="65"/>
    </row>
    <row r="37" spans="1:9" s="11" customFormat="1" x14ac:dyDescent="0.25">
      <c r="A37" s="65" t="s">
        <v>39</v>
      </c>
      <c r="B37" s="65" t="s">
        <v>38</v>
      </c>
      <c r="C37" s="65">
        <v>600</v>
      </c>
      <c r="D37" s="65" t="s">
        <v>40</v>
      </c>
      <c r="E37" s="66"/>
      <c r="F37" s="65" t="str">
        <f>IF(ISBLANK(E37),"", PRODUCT(C37,E37))</f>
        <v/>
      </c>
      <c r="G37" s="67"/>
      <c r="H37" s="65"/>
      <c r="I37" s="65"/>
    </row>
    <row r="38" spans="1:9" s="11" customFormat="1" ht="165" x14ac:dyDescent="0.25">
      <c r="A38" s="65" t="s">
        <v>41</v>
      </c>
      <c r="B38" s="65" t="s">
        <v>121</v>
      </c>
      <c r="C38" s="65"/>
      <c r="D38" s="65"/>
      <c r="E38" s="65"/>
      <c r="F38" s="65"/>
      <c r="G38" s="65"/>
      <c r="H38" s="67"/>
      <c r="I38" s="67"/>
    </row>
    <row r="39" spans="1:9" s="11" customFormat="1" ht="30" x14ac:dyDescent="0.25">
      <c r="A39" s="65" t="s">
        <v>42</v>
      </c>
      <c r="B39" s="65" t="s">
        <v>43</v>
      </c>
      <c r="C39" s="65"/>
      <c r="D39" s="65"/>
      <c r="E39" s="65"/>
      <c r="F39" s="65"/>
      <c r="G39" s="65"/>
      <c r="H39" s="67"/>
      <c r="I39" s="67"/>
    </row>
    <row r="40" spans="1:9" s="11" customFormat="1" x14ac:dyDescent="0.25">
      <c r="A40" s="65" t="s">
        <v>44</v>
      </c>
      <c r="B40" s="65" t="s">
        <v>45</v>
      </c>
      <c r="C40" s="65"/>
      <c r="D40" s="65"/>
      <c r="E40" s="65"/>
      <c r="F40" s="65"/>
      <c r="G40" s="65"/>
      <c r="H40" s="67"/>
      <c r="I40" s="67"/>
    </row>
    <row r="41" spans="1:9" s="11" customFormat="1" x14ac:dyDescent="0.25">
      <c r="A41" s="65" t="s">
        <v>46</v>
      </c>
      <c r="B41" s="65" t="s">
        <v>47</v>
      </c>
      <c r="C41" s="65"/>
      <c r="D41" s="65"/>
      <c r="E41" s="65"/>
      <c r="F41" s="65"/>
      <c r="G41" s="65"/>
      <c r="H41" s="67"/>
      <c r="I41" s="67"/>
    </row>
    <row r="42" spans="1:9" s="11" customFormat="1" x14ac:dyDescent="0.25">
      <c r="A42" s="65" t="s">
        <v>48</v>
      </c>
      <c r="B42" s="65" t="s">
        <v>49</v>
      </c>
      <c r="C42" s="65"/>
      <c r="D42" s="65"/>
      <c r="E42" s="65"/>
      <c r="F42" s="65"/>
      <c r="G42" s="65"/>
      <c r="H42" s="67"/>
      <c r="I42" s="67"/>
    </row>
    <row r="43" spans="1:9" s="11" customFormat="1" x14ac:dyDescent="0.25">
      <c r="A43" s="65" t="s">
        <v>50</v>
      </c>
      <c r="B43" s="65" t="s">
        <v>51</v>
      </c>
      <c r="C43" s="65"/>
      <c r="D43" s="65"/>
      <c r="E43" s="65"/>
      <c r="F43" s="65"/>
      <c r="G43" s="65"/>
      <c r="H43" s="67"/>
      <c r="I43" s="67"/>
    </row>
    <row r="44" spans="1:9" s="11" customFormat="1" x14ac:dyDescent="0.25">
      <c r="A44" s="65" t="s">
        <v>52</v>
      </c>
      <c r="B44" s="65" t="s">
        <v>53</v>
      </c>
      <c r="C44" s="65"/>
      <c r="D44" s="65"/>
      <c r="E44" s="65"/>
      <c r="F44" s="65"/>
      <c r="G44" s="65"/>
      <c r="H44" s="67"/>
      <c r="I44" s="67"/>
    </row>
    <row r="45" spans="1:9" s="11" customFormat="1" x14ac:dyDescent="0.25">
      <c r="A45" s="65" t="s">
        <v>54</v>
      </c>
      <c r="B45" s="65" t="s">
        <v>55</v>
      </c>
      <c r="C45" s="65"/>
      <c r="D45" s="65"/>
      <c r="E45" s="65"/>
      <c r="F45" s="65"/>
      <c r="G45" s="65"/>
      <c r="H45" s="67"/>
      <c r="I45" s="67"/>
    </row>
    <row r="46" spans="1:9" s="11" customFormat="1" x14ac:dyDescent="0.25">
      <c r="A46" s="65" t="s">
        <v>56</v>
      </c>
      <c r="B46" s="65" t="s">
        <v>57</v>
      </c>
      <c r="C46" s="65"/>
      <c r="D46" s="65"/>
      <c r="E46" s="65"/>
      <c r="F46" s="65"/>
      <c r="G46" s="65"/>
      <c r="H46" s="67"/>
      <c r="I46" s="67"/>
    </row>
    <row r="47" spans="1:9" s="11" customFormat="1" ht="30" x14ac:dyDescent="0.25">
      <c r="A47" s="65" t="s">
        <v>58</v>
      </c>
      <c r="B47" s="65" t="s">
        <v>59</v>
      </c>
      <c r="C47" s="65"/>
      <c r="D47" s="65"/>
      <c r="E47" s="65"/>
      <c r="F47" s="65"/>
      <c r="G47" s="65"/>
      <c r="H47" s="67"/>
      <c r="I47" s="67"/>
    </row>
    <row r="48" spans="1:9" s="11" customFormat="1" x14ac:dyDescent="0.25">
      <c r="A48" s="65" t="s">
        <v>60</v>
      </c>
      <c r="B48" s="65" t="s">
        <v>61</v>
      </c>
      <c r="C48" s="65"/>
      <c r="D48" s="65"/>
      <c r="E48" s="65"/>
      <c r="F48" s="65"/>
      <c r="G48" s="65"/>
      <c r="H48" s="67"/>
      <c r="I48" s="67"/>
    </row>
    <row r="49" spans="1:9" s="11" customFormat="1" ht="30" x14ac:dyDescent="0.25">
      <c r="E49" s="64" t="s">
        <v>62</v>
      </c>
      <c r="F49" s="64" t="str">
        <f>IF((COUNT(C37:C48)&lt;&gt;COUNT(F37:F48)),"", ROUND(SUM(F37:F48),2))</f>
        <v/>
      </c>
      <c r="G49" s="68" t="str">
        <f>IF((COUNT(C37:C48)&lt;&gt;COUNT(F37:F48)),"Neužpildytos visų objektų kainos", "")</f>
        <v>Neužpildytos visų objektų kainos</v>
      </c>
    </row>
    <row r="50" spans="1:9" s="11" customFormat="1" ht="30" x14ac:dyDescent="0.25">
      <c r="C50" s="64" t="s">
        <v>63</v>
      </c>
      <c r="D50" s="67"/>
      <c r="E50" s="64" t="s">
        <v>64</v>
      </c>
      <c r="F50" s="64" t="str">
        <f>IF(OR(F49="",D50=""),"", ROUND(PRODUCT(D50,F49)/100,2))</f>
        <v/>
      </c>
      <c r="G50" s="68" t="str">
        <f>IF(D50="", "Nurodykite taikomą PVM dydį", "")</f>
        <v>Nurodykite taikomą PVM dydį</v>
      </c>
    </row>
    <row r="51" spans="1:9" s="11" customFormat="1" x14ac:dyDescent="0.25">
      <c r="E51" s="64" t="s">
        <v>65</v>
      </c>
      <c r="F51" s="64">
        <f>IF(ISBLANK(F50), "", ROUND(SUM(F49:F50),2))</f>
        <v>0</v>
      </c>
    </row>
    <row r="55" spans="1:9" x14ac:dyDescent="0.25">
      <c r="A55" s="12" t="s">
        <v>66</v>
      </c>
      <c r="B55" s="73" t="s">
        <v>67</v>
      </c>
    </row>
    <row r="57" spans="1:9" x14ac:dyDescent="0.25">
      <c r="A57" s="12" t="s">
        <v>27</v>
      </c>
    </row>
    <row r="58" spans="1:9" s="11" customFormat="1" ht="45" x14ac:dyDescent="0.25">
      <c r="A58" s="64" t="s">
        <v>28</v>
      </c>
      <c r="B58" s="64" t="s">
        <v>29</v>
      </c>
      <c r="C58" s="64" t="s">
        <v>30</v>
      </c>
      <c r="D58" s="64" t="s">
        <v>31</v>
      </c>
      <c r="E58" s="64" t="s">
        <v>32</v>
      </c>
      <c r="F58" s="64" t="s">
        <v>33</v>
      </c>
      <c r="G58" s="64" t="s">
        <v>34</v>
      </c>
      <c r="H58" s="64" t="s">
        <v>35</v>
      </c>
      <c r="I58" s="64" t="s">
        <v>36</v>
      </c>
    </row>
    <row r="59" spans="1:9" s="11" customFormat="1" x14ac:dyDescent="0.25">
      <c r="A59" s="64" t="s">
        <v>68</v>
      </c>
      <c r="B59" s="64" t="s">
        <v>69</v>
      </c>
      <c r="C59" s="65"/>
      <c r="D59" s="65"/>
      <c r="E59" s="65"/>
      <c r="F59" s="65"/>
      <c r="G59" s="65"/>
      <c r="H59" s="65"/>
      <c r="I59" s="65"/>
    </row>
    <row r="60" spans="1:9" s="11" customFormat="1" x14ac:dyDescent="0.25">
      <c r="A60" s="65" t="s">
        <v>70</v>
      </c>
      <c r="B60" s="65" t="s">
        <v>69</v>
      </c>
      <c r="C60" s="65">
        <v>1600</v>
      </c>
      <c r="D60" s="65" t="s">
        <v>40</v>
      </c>
      <c r="E60" s="66"/>
      <c r="F60" s="65" t="str">
        <f>IF(ISBLANK(E60),"", PRODUCT(C60,E60))</f>
        <v/>
      </c>
      <c r="G60" s="67"/>
      <c r="H60" s="65"/>
      <c r="I60" s="65"/>
    </row>
    <row r="61" spans="1:9" s="11" customFormat="1" ht="165" x14ac:dyDescent="0.25">
      <c r="A61" s="65" t="s">
        <v>71</v>
      </c>
      <c r="B61" s="65" t="s">
        <v>122</v>
      </c>
      <c r="C61" s="65"/>
      <c r="D61" s="65"/>
      <c r="E61" s="65"/>
      <c r="F61" s="65"/>
      <c r="G61" s="65"/>
      <c r="H61" s="67"/>
      <c r="I61" s="67"/>
    </row>
    <row r="62" spans="1:9" s="11" customFormat="1" x14ac:dyDescent="0.25">
      <c r="A62" s="65" t="s">
        <v>72</v>
      </c>
      <c r="B62" s="65" t="s">
        <v>73</v>
      </c>
      <c r="C62" s="65"/>
      <c r="D62" s="65"/>
      <c r="E62" s="65"/>
      <c r="F62" s="65"/>
      <c r="G62" s="65"/>
      <c r="H62" s="67"/>
      <c r="I62" s="67"/>
    </row>
    <row r="63" spans="1:9" s="11" customFormat="1" x14ac:dyDescent="0.25">
      <c r="A63" s="65" t="s">
        <v>74</v>
      </c>
      <c r="B63" s="65" t="s">
        <v>45</v>
      </c>
      <c r="C63" s="65"/>
      <c r="D63" s="65"/>
      <c r="E63" s="65"/>
      <c r="F63" s="65"/>
      <c r="G63" s="65"/>
      <c r="H63" s="67"/>
      <c r="I63" s="67"/>
    </row>
    <row r="64" spans="1:9" s="11" customFormat="1" x14ac:dyDescent="0.25">
      <c r="A64" s="65" t="s">
        <v>75</v>
      </c>
      <c r="B64" s="65" t="s">
        <v>47</v>
      </c>
      <c r="C64" s="65"/>
      <c r="D64" s="65"/>
      <c r="E64" s="65"/>
      <c r="F64" s="65"/>
      <c r="G64" s="65"/>
      <c r="H64" s="67"/>
      <c r="I64" s="67"/>
    </row>
    <row r="65" spans="1:9" s="11" customFormat="1" x14ac:dyDescent="0.25">
      <c r="A65" s="65" t="s">
        <v>76</v>
      </c>
      <c r="B65" s="65" t="s">
        <v>49</v>
      </c>
      <c r="C65" s="65"/>
      <c r="D65" s="65"/>
      <c r="E65" s="65"/>
      <c r="F65" s="65"/>
      <c r="G65" s="65"/>
      <c r="H65" s="67"/>
      <c r="I65" s="67"/>
    </row>
    <row r="66" spans="1:9" s="11" customFormat="1" x14ac:dyDescent="0.25">
      <c r="A66" s="65" t="s">
        <v>77</v>
      </c>
      <c r="B66" s="65" t="s">
        <v>51</v>
      </c>
      <c r="C66" s="65"/>
      <c r="D66" s="65"/>
      <c r="E66" s="65"/>
      <c r="F66" s="65"/>
      <c r="G66" s="65"/>
      <c r="H66" s="67"/>
      <c r="I66" s="67"/>
    </row>
    <row r="67" spans="1:9" s="11" customFormat="1" x14ac:dyDescent="0.25">
      <c r="A67" s="65" t="s">
        <v>78</v>
      </c>
      <c r="B67" s="65" t="s">
        <v>53</v>
      </c>
      <c r="C67" s="65"/>
      <c r="D67" s="65"/>
      <c r="E67" s="65"/>
      <c r="F67" s="65"/>
      <c r="G67" s="65"/>
      <c r="H67" s="67"/>
      <c r="I67" s="67"/>
    </row>
    <row r="68" spans="1:9" s="11" customFormat="1" x14ac:dyDescent="0.25">
      <c r="A68" s="65" t="s">
        <v>79</v>
      </c>
      <c r="B68" s="65" t="s">
        <v>55</v>
      </c>
      <c r="C68" s="65"/>
      <c r="D68" s="65"/>
      <c r="E68" s="65"/>
      <c r="F68" s="65"/>
      <c r="G68" s="65"/>
      <c r="H68" s="67"/>
      <c r="I68" s="67"/>
    </row>
    <row r="69" spans="1:9" s="11" customFormat="1" x14ac:dyDescent="0.25">
      <c r="A69" s="65" t="s">
        <v>80</v>
      </c>
      <c r="B69" s="65" t="s">
        <v>57</v>
      </c>
      <c r="C69" s="65"/>
      <c r="D69" s="65"/>
      <c r="E69" s="65"/>
      <c r="F69" s="65"/>
      <c r="G69" s="65"/>
      <c r="H69" s="67"/>
      <c r="I69" s="67"/>
    </row>
    <row r="70" spans="1:9" s="11" customFormat="1" ht="30" x14ac:dyDescent="0.25">
      <c r="A70" s="65" t="s">
        <v>81</v>
      </c>
      <c r="B70" s="65" t="s">
        <v>59</v>
      </c>
      <c r="C70" s="65"/>
      <c r="D70" s="65"/>
      <c r="E70" s="65"/>
      <c r="F70" s="65"/>
      <c r="G70" s="65"/>
      <c r="H70" s="67"/>
      <c r="I70" s="67"/>
    </row>
    <row r="71" spans="1:9" s="11" customFormat="1" x14ac:dyDescent="0.25">
      <c r="A71" s="65" t="s">
        <v>82</v>
      </c>
      <c r="B71" s="65" t="s">
        <v>61</v>
      </c>
      <c r="C71" s="65"/>
      <c r="D71" s="65"/>
      <c r="E71" s="65"/>
      <c r="F71" s="65"/>
      <c r="G71" s="65"/>
      <c r="H71" s="67"/>
      <c r="I71" s="67"/>
    </row>
    <row r="72" spans="1:9" s="11" customFormat="1" ht="30" x14ac:dyDescent="0.25">
      <c r="E72" s="64" t="s">
        <v>62</v>
      </c>
      <c r="F72" s="64" t="str">
        <f>IF((COUNT(C60:C71)&lt;&gt;COUNT(F60:F71)),"", ROUND(SUM(F60:F71),2))</f>
        <v/>
      </c>
      <c r="G72" s="68" t="str">
        <f>IF((COUNT(C60:C71)&lt;&gt;COUNT(F60:F71)),"Neužpildytos visų objektų kainos", "")</f>
        <v>Neužpildytos visų objektų kainos</v>
      </c>
    </row>
    <row r="73" spans="1:9" s="11" customFormat="1" ht="30" x14ac:dyDescent="0.25">
      <c r="C73" s="64" t="s">
        <v>63</v>
      </c>
      <c r="D73" s="67"/>
      <c r="E73" s="64" t="s">
        <v>64</v>
      </c>
      <c r="F73" s="64" t="str">
        <f>IF(OR(F72="",D73=""),"", ROUND(PRODUCT(D73,F72)/100,2))</f>
        <v/>
      </c>
      <c r="G73" s="68" t="str">
        <f>IF(D73="", "Nurodykite taikomą PVM dydį", "")</f>
        <v>Nurodykite taikomą PVM dydį</v>
      </c>
    </row>
    <row r="74" spans="1:9" s="11" customFormat="1" x14ac:dyDescent="0.25">
      <c r="E74" s="64" t="s">
        <v>65</v>
      </c>
      <c r="F74" s="64">
        <f>IF(ISBLANK(F73), "", ROUND(SUM(F72:F73),2))</f>
        <v>0</v>
      </c>
    </row>
    <row r="78" spans="1:9" x14ac:dyDescent="0.25">
      <c r="A78" s="12" t="s">
        <v>83</v>
      </c>
      <c r="B78" s="73" t="s">
        <v>84</v>
      </c>
    </row>
    <row r="80" spans="1:9" x14ac:dyDescent="0.25">
      <c r="A80" s="12" t="s">
        <v>27</v>
      </c>
    </row>
    <row r="81" spans="1:9" s="11" customFormat="1" ht="45" x14ac:dyDescent="0.25">
      <c r="A81" s="64" t="s">
        <v>28</v>
      </c>
      <c r="B81" s="64" t="s">
        <v>29</v>
      </c>
      <c r="C81" s="64" t="s">
        <v>30</v>
      </c>
      <c r="D81" s="64" t="s">
        <v>31</v>
      </c>
      <c r="E81" s="64" t="s">
        <v>32</v>
      </c>
      <c r="F81" s="64" t="s">
        <v>33</v>
      </c>
      <c r="G81" s="64" t="s">
        <v>34</v>
      </c>
      <c r="H81" s="64" t="s">
        <v>35</v>
      </c>
      <c r="I81" s="64" t="s">
        <v>36</v>
      </c>
    </row>
    <row r="82" spans="1:9" s="11" customFormat="1" x14ac:dyDescent="0.25">
      <c r="A82" s="64" t="s">
        <v>85</v>
      </c>
      <c r="B82" s="64" t="s">
        <v>86</v>
      </c>
      <c r="C82" s="65"/>
      <c r="D82" s="65"/>
      <c r="E82" s="65"/>
      <c r="F82" s="65"/>
      <c r="G82" s="65"/>
      <c r="H82" s="65"/>
      <c r="I82" s="65"/>
    </row>
    <row r="83" spans="1:9" s="11" customFormat="1" x14ac:dyDescent="0.25">
      <c r="A83" s="65" t="s">
        <v>87</v>
      </c>
      <c r="B83" s="65" t="s">
        <v>86</v>
      </c>
      <c r="C83" s="65">
        <v>400</v>
      </c>
      <c r="D83" s="65" t="s">
        <v>40</v>
      </c>
      <c r="E83" s="66"/>
      <c r="F83" s="65" t="str">
        <f>IF(ISBLANK(E83),"", PRODUCT(C83,E83))</f>
        <v/>
      </c>
      <c r="G83" s="67"/>
      <c r="H83" s="65"/>
      <c r="I83" s="65"/>
    </row>
    <row r="84" spans="1:9" s="11" customFormat="1" ht="165" x14ac:dyDescent="0.25">
      <c r="A84" s="65" t="s">
        <v>88</v>
      </c>
      <c r="B84" s="65" t="s">
        <v>123</v>
      </c>
      <c r="C84" s="65"/>
      <c r="D84" s="65"/>
      <c r="E84" s="65"/>
      <c r="F84" s="65"/>
      <c r="G84" s="65"/>
      <c r="H84" s="67"/>
      <c r="I84" s="67"/>
    </row>
    <row r="85" spans="1:9" s="11" customFormat="1" x14ac:dyDescent="0.25">
      <c r="A85" s="65" t="s">
        <v>89</v>
      </c>
      <c r="B85" s="65" t="s">
        <v>90</v>
      </c>
      <c r="C85" s="65"/>
      <c r="D85" s="65"/>
      <c r="E85" s="65"/>
      <c r="F85" s="65"/>
      <c r="G85" s="65"/>
      <c r="H85" s="67"/>
      <c r="I85" s="67"/>
    </row>
    <row r="86" spans="1:9" s="11" customFormat="1" x14ac:dyDescent="0.25">
      <c r="A86" s="65" t="s">
        <v>91</v>
      </c>
      <c r="B86" s="65" t="s">
        <v>45</v>
      </c>
      <c r="C86" s="65"/>
      <c r="D86" s="65"/>
      <c r="E86" s="65"/>
      <c r="F86" s="65"/>
      <c r="G86" s="65"/>
      <c r="H86" s="67"/>
      <c r="I86" s="67"/>
    </row>
    <row r="87" spans="1:9" s="11" customFormat="1" x14ac:dyDescent="0.25">
      <c r="A87" s="65" t="s">
        <v>92</v>
      </c>
      <c r="B87" s="65" t="s">
        <v>47</v>
      </c>
      <c r="C87" s="65"/>
      <c r="D87" s="65"/>
      <c r="E87" s="65"/>
      <c r="F87" s="65"/>
      <c r="G87" s="65"/>
      <c r="H87" s="67"/>
      <c r="I87" s="67"/>
    </row>
    <row r="88" spans="1:9" s="11" customFormat="1" x14ac:dyDescent="0.25">
      <c r="A88" s="65" t="s">
        <v>93</v>
      </c>
      <c r="B88" s="65" t="s">
        <v>49</v>
      </c>
      <c r="C88" s="65"/>
      <c r="D88" s="65"/>
      <c r="E88" s="65"/>
      <c r="F88" s="65"/>
      <c r="G88" s="65"/>
      <c r="H88" s="67"/>
      <c r="I88" s="67"/>
    </row>
    <row r="89" spans="1:9" s="11" customFormat="1" x14ac:dyDescent="0.25">
      <c r="A89" s="65" t="s">
        <v>94</v>
      </c>
      <c r="B89" s="65" t="s">
        <v>51</v>
      </c>
      <c r="C89" s="65"/>
      <c r="D89" s="65"/>
      <c r="E89" s="65"/>
      <c r="F89" s="65"/>
      <c r="G89" s="65"/>
      <c r="H89" s="67"/>
      <c r="I89" s="67"/>
    </row>
    <row r="90" spans="1:9" s="11" customFormat="1" x14ac:dyDescent="0.25">
      <c r="A90" s="65" t="s">
        <v>95</v>
      </c>
      <c r="B90" s="65" t="s">
        <v>53</v>
      </c>
      <c r="C90" s="65"/>
      <c r="D90" s="65"/>
      <c r="E90" s="65"/>
      <c r="F90" s="65"/>
      <c r="G90" s="65"/>
      <c r="H90" s="67"/>
      <c r="I90" s="67"/>
    </row>
    <row r="91" spans="1:9" s="11" customFormat="1" x14ac:dyDescent="0.25">
      <c r="A91" s="65" t="s">
        <v>96</v>
      </c>
      <c r="B91" s="65" t="s">
        <v>55</v>
      </c>
      <c r="C91" s="65"/>
      <c r="D91" s="65"/>
      <c r="E91" s="65"/>
      <c r="F91" s="65"/>
      <c r="G91" s="65"/>
      <c r="H91" s="67"/>
      <c r="I91" s="67"/>
    </row>
    <row r="92" spans="1:9" s="11" customFormat="1" x14ac:dyDescent="0.25">
      <c r="A92" s="65" t="s">
        <v>97</v>
      </c>
      <c r="B92" s="65" t="s">
        <v>57</v>
      </c>
      <c r="C92" s="65"/>
      <c r="D92" s="65"/>
      <c r="E92" s="65"/>
      <c r="F92" s="65"/>
      <c r="G92" s="65"/>
      <c r="H92" s="67"/>
      <c r="I92" s="67"/>
    </row>
    <row r="93" spans="1:9" s="11" customFormat="1" ht="30" x14ac:dyDescent="0.25">
      <c r="A93" s="65" t="s">
        <v>98</v>
      </c>
      <c r="B93" s="65" t="s">
        <v>59</v>
      </c>
      <c r="C93" s="65"/>
      <c r="D93" s="65"/>
      <c r="E93" s="65"/>
      <c r="F93" s="65"/>
      <c r="G93" s="65"/>
      <c r="H93" s="67"/>
      <c r="I93" s="67"/>
    </row>
    <row r="94" spans="1:9" s="11" customFormat="1" x14ac:dyDescent="0.25">
      <c r="A94" s="65" t="s">
        <v>99</v>
      </c>
      <c r="B94" s="65" t="s">
        <v>61</v>
      </c>
      <c r="C94" s="65"/>
      <c r="D94" s="65"/>
      <c r="E94" s="65"/>
      <c r="F94" s="65"/>
      <c r="G94" s="65"/>
      <c r="H94" s="67"/>
      <c r="I94" s="67"/>
    </row>
    <row r="95" spans="1:9" s="11" customFormat="1" ht="30" x14ac:dyDescent="0.25">
      <c r="E95" s="64" t="s">
        <v>62</v>
      </c>
      <c r="F95" s="64" t="str">
        <f>IF((COUNT(C83:C94)&lt;&gt;COUNT(F83:F94)),"", ROUND(SUM(F83:F94),2))</f>
        <v/>
      </c>
      <c r="G95" s="68" t="str">
        <f>IF((COUNT(C83:C94)&lt;&gt;COUNT(F83:F94)),"Neužpildytos visų objektų kainos", "")</f>
        <v>Neužpildytos visų objektų kainos</v>
      </c>
    </row>
    <row r="96" spans="1:9" s="11" customFormat="1" ht="30" x14ac:dyDescent="0.25">
      <c r="C96" s="64" t="s">
        <v>63</v>
      </c>
      <c r="D96" s="67"/>
      <c r="E96" s="64" t="s">
        <v>64</v>
      </c>
      <c r="F96" s="64" t="str">
        <f>IF(OR(F95="",D96=""),"", ROUND(PRODUCT(D96,F95)/100,2))</f>
        <v/>
      </c>
      <c r="G96" s="68" t="str">
        <f>IF(D96="", "Nurodykite taikomą PVM dydį", "")</f>
        <v>Nurodykite taikomą PVM dydį</v>
      </c>
    </row>
    <row r="97" spans="5:6" s="11" customFormat="1" x14ac:dyDescent="0.25">
      <c r="E97" s="64" t="s">
        <v>65</v>
      </c>
      <c r="F97" s="64">
        <f>IF(ISBLANK(F96), "", ROUND(SUM(F95:F96),2))</f>
        <v>0</v>
      </c>
    </row>
  </sheetData>
  <sheetProtection algorithmName="SHA-512" hashValue="esWIumGbxfsQgJhRRgy3joSAkwvuI59tE4bjkiwL/fXVfz5RjNKbE6Vg1FqpHJog2fezbxLl5MFtlj22M9F8sg==" saltValue="J0SWfNAh7dm9DAVxnBZka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100</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101</v>
      </c>
      <c r="B5" s="38"/>
      <c r="C5" s="36" t="s">
        <v>102</v>
      </c>
      <c r="D5" s="37"/>
      <c r="E5" s="38"/>
      <c r="F5" s="36" t="s">
        <v>103</v>
      </c>
      <c r="G5" s="37"/>
      <c r="H5" s="38"/>
      <c r="I5" s="36" t="s">
        <v>104</v>
      </c>
      <c r="J5" s="38"/>
      <c r="K5" s="8" t="s">
        <v>105</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106</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29</v>
      </c>
      <c r="B19" s="38"/>
      <c r="C19" s="36" t="s">
        <v>102</v>
      </c>
      <c r="D19" s="37"/>
      <c r="E19" s="38"/>
      <c r="F19" s="36" t="s">
        <v>107</v>
      </c>
      <c r="G19" s="37"/>
      <c r="H19" s="38"/>
      <c r="I19" s="57" t="s">
        <v>104</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108</v>
      </c>
      <c r="B33" s="24"/>
      <c r="C33" s="24"/>
      <c r="D33" s="24"/>
      <c r="E33" s="24"/>
      <c r="F33" s="24"/>
      <c r="G33" s="24"/>
      <c r="H33" s="24"/>
      <c r="I33" s="24"/>
      <c r="J33" s="24"/>
    </row>
    <row r="34" spans="1:10" ht="15.95" customHeight="1" thickBot="1" x14ac:dyDescent="0.3"/>
    <row r="35" spans="1:10" ht="15.95" customHeight="1" x14ac:dyDescent="0.25">
      <c r="A35" s="7" t="s">
        <v>28</v>
      </c>
      <c r="B35" s="53" t="s">
        <v>109</v>
      </c>
      <c r="C35" s="37"/>
      <c r="D35" s="37"/>
      <c r="E35" s="37"/>
      <c r="F35" s="37"/>
      <c r="G35" s="38"/>
      <c r="H35" s="54" t="s">
        <v>110</v>
      </c>
      <c r="I35" s="37"/>
      <c r="J35" s="55"/>
    </row>
    <row r="36" spans="1:10" ht="48" customHeight="1" x14ac:dyDescent="0.25">
      <c r="A36" s="16" t="s">
        <v>111</v>
      </c>
      <c r="B36" s="45" t="s">
        <v>112</v>
      </c>
      <c r="C36" s="40"/>
      <c r="D36" s="40"/>
      <c r="E36" s="40"/>
      <c r="F36" s="40"/>
      <c r="G36" s="23"/>
      <c r="H36" s="48"/>
      <c r="I36" s="40"/>
      <c r="J36" s="42"/>
    </row>
    <row r="37" spans="1:10" ht="48" customHeight="1" x14ac:dyDescent="0.25">
      <c r="A37" s="16" t="s">
        <v>113</v>
      </c>
      <c r="B37" s="45" t="s">
        <v>114</v>
      </c>
      <c r="C37" s="40"/>
      <c r="D37" s="40"/>
      <c r="E37" s="40"/>
      <c r="F37" s="40"/>
      <c r="G37" s="23"/>
      <c r="H37" s="48"/>
      <c r="I37" s="40"/>
      <c r="J37" s="42"/>
    </row>
    <row r="38" spans="1:10" ht="48" customHeight="1" x14ac:dyDescent="0.25">
      <c r="A38" s="16" t="s">
        <v>115</v>
      </c>
      <c r="B38" s="45" t="s">
        <v>116</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117</v>
      </c>
      <c r="B48" s="24"/>
      <c r="C48" s="24"/>
      <c r="D48" s="24"/>
      <c r="E48" s="24"/>
      <c r="F48" s="24"/>
      <c r="G48" s="24"/>
      <c r="H48" s="24"/>
      <c r="I48" s="24"/>
      <c r="J48" s="24"/>
    </row>
    <row r="51" spans="1:10" x14ac:dyDescent="0.25">
      <c r="A51" s="44" t="s">
        <v>118</v>
      </c>
      <c r="B51" s="24"/>
      <c r="C51" s="24"/>
      <c r="D51" s="24"/>
      <c r="E51" s="50"/>
      <c r="F51" s="24"/>
      <c r="G51" s="24"/>
      <c r="H51" s="24"/>
      <c r="I51" s="24"/>
      <c r="J51" s="24"/>
    </row>
    <row r="53" spans="1:10" x14ac:dyDescent="0.25">
      <c r="A53" s="44" t="s">
        <v>119</v>
      </c>
      <c r="B53" s="24"/>
      <c r="C53" s="24"/>
      <c r="D53" s="24"/>
      <c r="E53" s="50"/>
      <c r="F53" s="24"/>
      <c r="G53" s="24"/>
      <c r="H53" s="24"/>
      <c r="I53" s="24"/>
      <c r="J53" s="24"/>
    </row>
    <row r="100" spans="1:1" ht="15.75" x14ac:dyDescent="0.25">
      <c r="A100" t="s">
        <v>120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2026-06-08T10:46:11Z</cp:lastPrinted>
  <dcterms:created xsi:type="dcterms:W3CDTF">2023-04-04T12:16:45Z</dcterms:created>
  <dcterms:modified xsi:type="dcterms:W3CDTF">2026-06-08T11:02:18Z</dcterms:modified>
</cp:coreProperties>
</file>