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Prie rainelės tvirtinami IL 5269 AV\CVPIS\"/>
    </mc:Choice>
  </mc:AlternateContent>
  <xr:revisionPtr revIDLastSave="0" documentId="13_ncr:1_{28193168-F603-40EB-B2A9-D49F8E58B3C1}"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1" i="1" l="1"/>
  <c r="F34" i="1"/>
  <c r="G40" i="1" s="1"/>
  <c r="G21" i="1"/>
  <c r="F40" i="1" l="1"/>
  <c r="F41" i="1" s="1"/>
  <c r="F42" i="1" s="1"/>
</calcChain>
</file>

<file path=xl/sharedStrings.xml><?xml version="1.0" encoding="utf-8"?>
<sst xmlns="http://schemas.openxmlformats.org/spreadsheetml/2006/main" count="78" uniqueCount="74">
  <si>
    <t>PIRKIMO SĄLYGŲ PRIEDAS "PASIŪLYMO FORMA"</t>
  </si>
  <si>
    <t>PRIE RAINĖLĖS TVIRTINAMI INTRAOKULINIAI LĘŠIUKAI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</si>
  <si>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</si>
  <si>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</si>
  <si>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</si>
  <si>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</si>
  <si>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</si>
  <si>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</si>
  <si>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</si>
  <si>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</si>
  <si>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</si>
  <si>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</si>
  <si>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</si>
  <si>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</si>
  <si>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</si>
  <si>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</si>
  <si>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</si>
  <si>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</si>
  <si>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</si>
  <si>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</si>
  <si>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</si>
  <si>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</si>
  <si>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</si>
  <si>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</si>
  <si>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</si>
  <si>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</si>
  <si>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</si>
  <si>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</si>
  <si>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</si>
  <si>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</si>
  <si>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</si>
  <si>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</si>
  <si>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</si>
  <si>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</si>
  <si>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</si>
  <si>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</si>
  <si>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1.1.</t>
  </si>
  <si>
    <t>Prie rainelės tvirtinami intraokuliniai lęšiukai</t>
  </si>
  <si>
    <t>vnt.</t>
  </si>
  <si>
    <t>1.1.1.</t>
  </si>
  <si>
    <t>Medžiaga:Polimetilmetakrilatas CQ-UV, kompresiškai presuotas (angl. Compressing Molding technology) arba lygiavertė medžiaga</t>
  </si>
  <si>
    <t>1.1.2.</t>
  </si>
  <si>
    <t>Bendras ilgis 6,5-8,5 mm</t>
  </si>
  <si>
    <t>1.1.3.</t>
  </si>
  <si>
    <t xml:space="preserve">Optinė dalis 4,4-6,0mm, abipusiai išgaubta </t>
  </si>
  <si>
    <t>1.1.4.</t>
  </si>
  <si>
    <t xml:space="preserve">Laužiamoji galia afakijos korekcijai nuo +2,0 iki +30,0, intervalas 1,0D (nuo +14,5D iki +24,5D intervalas 0,5D); </t>
  </si>
  <si>
    <t>1.1.5.</t>
  </si>
  <si>
    <t>Atraminiai elementai „rainelės žnyplių (angl. „iris claw“) tipo arba lygiaverčiai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</si>
  <si>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</si>
  <si>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</si>
  <si>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</si>
  <si>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</si>
  <si>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</si>
  <si>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</si>
  <si>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</si>
  <si>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</si>
  <si>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</si>
  <si>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</si>
  <si>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</si>
  <si>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</si>
  <si>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</si>
  <si>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</si>
  <si>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</si>
  <si>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</si>
  <si>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</si>
  <si>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</si>
  <si>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</si>
  <si>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</si>
  <si>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</si>
  <si>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</si>
  <si>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</si>
  <si>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</si>
  <si>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5269 2026-06-08 10:55:54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</si>
</sst>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2"/>
  <sheetViews>
    <sheetView tabSelected="1" workbookViewId="0">
      <selection activeCell="A3" sqref="A3"/>
    </sheetView>
  </sheetViews>
  <sheetFormatPr defaultColWidth="10.875" defaultRowHeight="15" x14ac:dyDescent="0.25"/>
  <cols>
    <col min="1" max="1" width="9.125" style="1" customWidth="1"/>
    <col min="2" max="2" width="44.125" style="1" customWidth="1"/>
    <col min="3" max="3" width="12" style="1" customWidth="1"/>
    <col min="4" max="4" width="12.5" style="1" customWidth="1"/>
    <col min="5" max="5" width="15.75" style="1" customWidth="1"/>
    <col min="6" max="6" width="16.125" style="1" customWidth="1"/>
    <col min="7" max="7" width="24.12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3" customHeight="1" x14ac:dyDescent="0.25">
      <c r="A30" s="74" t="s">
        <v>24</v>
      </c>
      <c r="B30" s="74"/>
      <c r="C30" s="74"/>
      <c r="D30" s="15"/>
    </row>
    <row r="31" spans="1:7" x14ac:dyDescent="0.25">
      <c r="A31" s="14" t="s">
        <v>25</v>
      </c>
    </row>
    <row r="32" spans="1:7" x14ac:dyDescent="0.25">
      <c r="A32" s="12" t="s">
        <v>26</v>
      </c>
    </row>
    <row r="33" spans="1:9" ht="120" x14ac:dyDescent="0.25">
      <c r="A33" s="72" t="s">
        <v>27</v>
      </c>
      <c r="B33" s="72" t="s">
        <v>28</v>
      </c>
      <c r="C33" s="72" t="s">
        <v>29</v>
      </c>
      <c r="D33" s="72" t="s">
        <v>30</v>
      </c>
      <c r="E33" s="72" t="s">
        <v>31</v>
      </c>
      <c r="F33" s="72" t="s">
        <v>32</v>
      </c>
      <c r="G33" s="72" t="s">
        <v>33</v>
      </c>
      <c r="H33" s="72" t="s">
        <v>34</v>
      </c>
      <c r="I33" s="72" t="s">
        <v>35</v>
      </c>
    </row>
    <row r="34" spans="1:9" x14ac:dyDescent="0.25">
      <c r="A34" s="69" t="s">
        <v>36</v>
      </c>
      <c r="B34" s="69" t="s">
        <v>37</v>
      </c>
      <c r="C34" s="73">
        <v>150</v>
      </c>
      <c r="D34" s="73" t="s">
        <v>38</v>
      </c>
      <c r="E34" s="70"/>
      <c r="F34" s="69" t="str">
        <f>IF(ISBLANK(E34),"", PRODUCT(C34,E34))</f>
        <v/>
      </c>
      <c r="G34" s="71"/>
      <c r="H34" s="69"/>
      <c r="I34" s="69"/>
    </row>
    <row r="35" spans="1:9" ht="45" x14ac:dyDescent="0.25">
      <c r="A35" s="69" t="s">
        <v>39</v>
      </c>
      <c r="B35" s="69" t="s">
        <v>40</v>
      </c>
      <c r="C35" s="69"/>
      <c r="D35" s="69"/>
      <c r="E35" s="69"/>
      <c r="F35" s="69"/>
      <c r="G35" s="69"/>
      <c r="H35" s="71"/>
      <c r="I35" s="71"/>
    </row>
    <row r="36" spans="1:9" x14ac:dyDescent="0.25">
      <c r="A36" s="69" t="s">
        <v>41</v>
      </c>
      <c r="B36" s="69" t="s">
        <v>42</v>
      </c>
      <c r="C36" s="69"/>
      <c r="D36" s="69"/>
      <c r="E36" s="69"/>
      <c r="F36" s="69"/>
      <c r="G36" s="69"/>
      <c r="H36" s="71"/>
      <c r="I36" s="71"/>
    </row>
    <row r="37" spans="1:9" x14ac:dyDescent="0.25">
      <c r="A37" s="69" t="s">
        <v>43</v>
      </c>
      <c r="B37" s="69" t="s">
        <v>44</v>
      </c>
      <c r="C37" s="69"/>
      <c r="D37" s="69"/>
      <c r="E37" s="69"/>
      <c r="F37" s="69"/>
      <c r="G37" s="69"/>
      <c r="H37" s="71"/>
      <c r="I37" s="71"/>
    </row>
    <row r="38" spans="1:9" ht="30" x14ac:dyDescent="0.25">
      <c r="A38" s="69" t="s">
        <v>45</v>
      </c>
      <c r="B38" s="69" t="s">
        <v>46</v>
      </c>
      <c r="C38" s="69"/>
      <c r="D38" s="69"/>
      <c r="E38" s="69"/>
      <c r="F38" s="69"/>
      <c r="G38" s="69"/>
      <c r="H38" s="71"/>
      <c r="I38" s="71"/>
    </row>
    <row r="39" spans="1:9" ht="30" x14ac:dyDescent="0.25">
      <c r="A39" s="69" t="s">
        <v>47</v>
      </c>
      <c r="B39" s="69" t="s">
        <v>48</v>
      </c>
      <c r="C39" s="69"/>
      <c r="D39" s="69"/>
      <c r="E39" s="69"/>
      <c r="F39" s="69"/>
      <c r="G39" s="69"/>
      <c r="H39" s="71"/>
      <c r="I39" s="71"/>
    </row>
    <row r="40" spans="1:9" x14ac:dyDescent="0.25">
      <c r="E40" s="16" t="s">
        <v>49</v>
      </c>
      <c r="F40" s="16" t="str">
        <f>IF((COUNT(C34:C39)&lt;&gt;COUNT(F34:F39)),"", ROUND(SUM(F34:F39),2))</f>
        <v/>
      </c>
      <c r="G40" s="14" t="str">
        <f>IF((COUNT(C34:C39)&lt;&gt;COUNT(F34:F39)),"Neužpildytos visų objektų kainos", "")</f>
        <v>Neužpildytos visų objektų kainos</v>
      </c>
    </row>
    <row r="41" spans="1:9" ht="45" x14ac:dyDescent="0.25">
      <c r="C41" s="68" t="s">
        <v>50</v>
      </c>
      <c r="D41" s="17"/>
      <c r="E41" s="16" t="s">
        <v>51</v>
      </c>
      <c r="F41" s="16" t="str">
        <f>IF(OR(F40="",D41=""),"", ROUND(PRODUCT(D41,F40)/100,2))</f>
        <v/>
      </c>
      <c r="G41" s="14" t="str">
        <f>IF(D41="", "Nurodykite taikomą PVM dydį", "")</f>
        <v>Nurodykite taikomą PVM dydį</v>
      </c>
    </row>
    <row r="42" spans="1:9" x14ac:dyDescent="0.25">
      <c r="E42" s="16" t="s">
        <v>52</v>
      </c>
      <c r="F42" s="16">
        <f>IF(ISBLANK(F41), "", ROUND(SUM(F40:F41),2))</f>
        <v>0</v>
      </c>
    </row>
  </sheetData>
  <sheetProtection algorithmName="SHA-512" hashValue="iHMl+H4Sb+6t7BS8v384J7d5XiI5WMJhmXrGFv7c1HwqHziBaVtbpZOe0Xhe7hMj28uVCWRiKUOyeh0EPYTkZQ==" saltValue="N8Gg0clXJjcKoZ52LRnAo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53</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54</v>
      </c>
      <c r="B5" s="42"/>
      <c r="C5" s="40" t="s">
        <v>55</v>
      </c>
      <c r="D5" s="41"/>
      <c r="E5" s="42"/>
      <c r="F5" s="40" t="s">
        <v>56</v>
      </c>
      <c r="G5" s="41"/>
      <c r="H5" s="42"/>
      <c r="I5" s="40" t="s">
        <v>57</v>
      </c>
      <c r="J5" s="42"/>
      <c r="K5" s="9" t="s">
        <v>58</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59</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55</v>
      </c>
      <c r="D19" s="41"/>
      <c r="E19" s="42"/>
      <c r="F19" s="40" t="s">
        <v>60</v>
      </c>
      <c r="G19" s="41"/>
      <c r="H19" s="42"/>
      <c r="I19" s="61" t="s">
        <v>57</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61</v>
      </c>
      <c r="B33" s="28"/>
      <c r="C33" s="28"/>
      <c r="D33" s="28"/>
      <c r="E33" s="28"/>
      <c r="F33" s="28"/>
      <c r="G33" s="28"/>
      <c r="H33" s="28"/>
      <c r="I33" s="28"/>
      <c r="J33" s="28"/>
    </row>
    <row r="34" spans="1:10" ht="15.95" customHeight="1" thickBot="1" x14ac:dyDescent="0.3"/>
    <row r="35" spans="1:10" ht="15.95" customHeight="1" x14ac:dyDescent="0.25">
      <c r="A35" s="8" t="s">
        <v>27</v>
      </c>
      <c r="B35" s="57" t="s">
        <v>62</v>
      </c>
      <c r="C35" s="41"/>
      <c r="D35" s="41"/>
      <c r="E35" s="41"/>
      <c r="F35" s="41"/>
      <c r="G35" s="42"/>
      <c r="H35" s="58" t="s">
        <v>63</v>
      </c>
      <c r="I35" s="41"/>
      <c r="J35" s="59"/>
    </row>
    <row r="36" spans="1:10" ht="48" customHeight="1" x14ac:dyDescent="0.25">
      <c r="A36" s="20" t="s">
        <v>64</v>
      </c>
      <c r="B36" s="49" t="s">
        <v>65</v>
      </c>
      <c r="C36" s="44"/>
      <c r="D36" s="44"/>
      <c r="E36" s="44"/>
      <c r="F36" s="44"/>
      <c r="G36" s="27"/>
      <c r="H36" s="52"/>
      <c r="I36" s="44"/>
      <c r="J36" s="46"/>
    </row>
    <row r="37" spans="1:10" ht="48" customHeight="1" x14ac:dyDescent="0.25">
      <c r="A37" s="20" t="s">
        <v>66</v>
      </c>
      <c r="B37" s="49" t="s">
        <v>67</v>
      </c>
      <c r="C37" s="44"/>
      <c r="D37" s="44"/>
      <c r="E37" s="44"/>
      <c r="F37" s="44"/>
      <c r="G37" s="27"/>
      <c r="H37" s="52"/>
      <c r="I37" s="44"/>
      <c r="J37" s="46"/>
    </row>
    <row r="38" spans="1:10" ht="48" customHeight="1" x14ac:dyDescent="0.25">
      <c r="A38" s="20" t="s">
        <v>68</v>
      </c>
      <c r="B38" s="49" t="s">
        <v>69</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70</v>
      </c>
      <c r="B48" s="28"/>
      <c r="C48" s="28"/>
      <c r="D48" s="28"/>
      <c r="E48" s="28"/>
      <c r="F48" s="28"/>
      <c r="G48" s="28"/>
      <c r="H48" s="28"/>
      <c r="I48" s="28"/>
      <c r="J48" s="28"/>
    </row>
    <row r="51" spans="1:10" x14ac:dyDescent="0.25">
      <c r="A51" s="48" t="s">
        <v>71</v>
      </c>
      <c r="B51" s="28"/>
      <c r="C51" s="28"/>
      <c r="D51" s="28"/>
      <c r="E51" s="54"/>
      <c r="F51" s="28"/>
      <c r="G51" s="28"/>
      <c r="H51" s="28"/>
      <c r="I51" s="28"/>
      <c r="J51" s="28"/>
    </row>
    <row r="53" spans="1:10" x14ac:dyDescent="0.25">
      <c r="A53" s="48" t="s">
        <v>72</v>
      </c>
      <c r="B53" s="28"/>
      <c r="C53" s="28"/>
      <c r="D53" s="28"/>
      <c r="E53" s="54"/>
      <c r="F53" s="28"/>
      <c r="G53" s="28"/>
      <c r="H53" s="28"/>
      <c r="I53" s="28"/>
      <c r="J53" s="28"/>
    </row>
    <row r="100" spans="1:1" ht="15.75" x14ac:dyDescent="0.25">
      <c r="A100" t="s">
        <v>73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2026-06-08T09:27:57Z</dcterms:modified>
</cp:coreProperties>
</file>