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med.pr. Biopsinės adatos 5248 AV\CVPIS\"/>
    </mc:Choice>
  </mc:AlternateContent>
  <xr:revisionPtr revIDLastSave="0" documentId="13_ncr:1_{1E13F818-803C-4D09-8099-E3E2D69B085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96" i="1" l="1"/>
  <c r="F191" i="1"/>
  <c r="F187" i="1"/>
  <c r="G195" i="1" s="1"/>
  <c r="G177" i="1"/>
  <c r="F157" i="1"/>
  <c r="G176" i="1" s="1"/>
  <c r="G147" i="1"/>
  <c r="F137" i="1"/>
  <c r="F129" i="1"/>
  <c r="G146" i="1" s="1"/>
  <c r="G119" i="1"/>
  <c r="F106" i="1"/>
  <c r="G118" i="1" s="1"/>
  <c r="G96" i="1"/>
  <c r="F80" i="1"/>
  <c r="G95" i="1" s="1"/>
  <c r="G70" i="1"/>
  <c r="F56" i="1"/>
  <c r="G69" i="1" s="1"/>
  <c r="G46" i="1"/>
  <c r="F37" i="1"/>
  <c r="G45" i="1" s="1"/>
  <c r="G21" i="1"/>
  <c r="F45" i="1" l="1"/>
  <c r="F46" i="1" s="1"/>
  <c r="F47" i="1" s="1"/>
  <c r="F69" i="1"/>
  <c r="F70" i="1" s="1"/>
  <c r="F71" i="1" s="1"/>
  <c r="F95" i="1"/>
  <c r="F96" i="1" s="1"/>
  <c r="F97" i="1" s="1"/>
  <c r="F118" i="1"/>
  <c r="F119" i="1" s="1"/>
  <c r="F120" i="1" s="1"/>
  <c r="F146" i="1"/>
  <c r="F147" i="1" s="1"/>
  <c r="F148" i="1" s="1"/>
  <c r="F176" i="1"/>
  <c r="F177" i="1" s="1"/>
  <c r="F178" i="1" s="1"/>
  <c r="F195" i="1"/>
  <c r="F196" i="1" s="1"/>
  <c r="F197" i="1" s="1"/>
</calcChain>
</file>

<file path=xl/sharedStrings.xml><?xml version="1.0" encoding="utf-8"?>
<sst xmlns="http://schemas.openxmlformats.org/spreadsheetml/2006/main" count="370" uniqueCount="261">
  <si>
    <t>PIRKIMO SĄLYGŲ PRIEDAS "PASIŪLYMO FORMA"</t>
  </si>
  <si>
    <t>VIENKARTINĖS MEDICINOS PRIEMONĖS. BIOPSINĖS ADATOS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</si>
  <si>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</si>
  <si>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</si>
  <si>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</si>
  <si>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</si>
  <si>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</si>
  <si>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</si>
  <si>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</si>
  <si>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</si>
  <si>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</si>
  <si>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</si>
  <si>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</si>
  <si>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</si>
  <si>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</si>
  <si>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</si>
  <si>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</si>
  <si>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</si>
  <si>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</si>
  <si>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</si>
  <si>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</si>
  <si>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</si>
  <si>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</si>
  <si>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</si>
  <si>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</si>
  <si>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</si>
  <si>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</si>
  <si>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KONTROLIUOJAMOS BIOPSIJOS SISTEMA</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</si>
  <si>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</si>
  <si>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</si>
  <si>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</si>
  <si>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</si>
  <si>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</si>
  <si>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</si>
  <si>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</si>
  <si>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</si>
  <si>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</si>
  <si>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</si>
  <si>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</si>
  <si>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Kontroliuojamos biopsijos sistema</t>
  </si>
  <si>
    <t>1.1.</t>
  </si>
  <si>
    <t>rink.</t>
  </si>
  <si>
    <t>1.1.1.</t>
  </si>
  <si>
    <t>Skirta kontroliuojamai plaučių ir kitų minkštųjų audinių biopsijai</t>
  </si>
  <si>
    <t>1.1.2.</t>
  </si>
  <si>
    <t>Rinkinį sudaro pravedėjas ir sukama spiralinė adata</t>
  </si>
  <si>
    <t>1.1.3.</t>
  </si>
  <si>
    <t>Adatos spindis: nuo 8G iki 14G</t>
  </si>
  <si>
    <t>1.1.4.</t>
  </si>
  <si>
    <t xml:space="preserve">Adatos ilgis: nuo 6cm iki 20cm </t>
  </si>
  <si>
    <t>1.1.5.</t>
  </si>
  <si>
    <t>Rinkinyje kasetė netraumuojančiam mėginio nuėmimui</t>
  </si>
  <si>
    <t>1.1.6.</t>
  </si>
  <si>
    <t>Galimybė prijungti Luer švirkštą</t>
  </si>
  <si>
    <t>1.1.7.</t>
  </si>
  <si>
    <t>Galiojimo laikas - ne mažiau 12 mėn. nuo pristatymo dienos</t>
  </si>
  <si>
    <t>Suma be PVM</t>
  </si>
  <si>
    <t>Taikomas PVM dydis (%)</t>
  </si>
  <si>
    <t>PVM suma</t>
  </si>
  <si>
    <t>Suma su PVM</t>
  </si>
  <si>
    <t>2. DALIS</t>
  </si>
  <si>
    <t>RINKINYS KEPENŲ BIOPSIJAI PER JUNGO VENĄ</t>
  </si>
  <si>
    <t>2.</t>
  </si>
  <si>
    <t>Rinkinys kepenų biopsijai per Jungo veną</t>
  </si>
  <si>
    <t>2.1.</t>
  </si>
  <si>
    <t>2.1.1.</t>
  </si>
  <si>
    <t>Rinkinys skirtas kepenų biopsijai per Jungo veną</t>
  </si>
  <si>
    <t>2.1.2.</t>
  </si>
  <si>
    <t xml:space="preserve">Biopsinės adatos dydis: 18G ir 19G </t>
  </si>
  <si>
    <t>2.1.3.</t>
  </si>
  <si>
    <t>Rinkinyje yra Quick-Core biopsinė adata, 60cm ilgio</t>
  </si>
  <si>
    <t>2.1.4.</t>
  </si>
  <si>
    <t>Rinkinyje yra 7F 60cm ilgio įvedėjas (introdiuseris) su rentgenokontrastiniu žymekliu</t>
  </si>
  <si>
    <t>2.1.5.</t>
  </si>
  <si>
    <t>Rinkinyje 2 vidiniai 5F kateteriai: tiesus 65cm ir lenktas 76cm</t>
  </si>
  <si>
    <t>2.1.6.</t>
  </si>
  <si>
    <t>Šūvis 20mm</t>
  </si>
  <si>
    <t>2.1.7.</t>
  </si>
  <si>
    <t>Mėginys 17mm</t>
  </si>
  <si>
    <t>2.1.8.</t>
  </si>
  <si>
    <t>Su lanksčiu galu</t>
  </si>
  <si>
    <t>2.1.9.</t>
  </si>
  <si>
    <t>Su "Flexcore" technologija; su trokaro tipo galiuku</t>
  </si>
  <si>
    <t>2.1.10.</t>
  </si>
  <si>
    <t>Įvedėjas (introdiuseris): su šoniniu prailginimo vamzdeliu ir 3-jų atšakų kraneliu; ant rankenos indikuojančios spalvos žymės adatos padėčiai nustatyti; vidinis metalinis sukietintojas lenktu galu</t>
  </si>
  <si>
    <t>2.1.11.</t>
  </si>
  <si>
    <t>Rinkinyje yra mėginio nuėmimo tamponėliai, ne mažiau nei 4 vnt.</t>
  </si>
  <si>
    <t>2.1.12.</t>
  </si>
  <si>
    <t>3. DALIS</t>
  </si>
  <si>
    <t>AUTOMATINĖ PILNOS ŠERDIES BIOPSINĖ SISTEMA (RINKINYS)</t>
  </si>
  <si>
    <t>3.</t>
  </si>
  <si>
    <t>Automatinė pilnos šerdies biopsinė sistema (rinkinys)</t>
  </si>
  <si>
    <t>3.1.</t>
  </si>
  <si>
    <t>3.1.1.</t>
  </si>
  <si>
    <t>Rinkinį sudaro: automatinė biopsinė šaudyklė ir adata-pravedėjas</t>
  </si>
  <si>
    <t>3.1.2.</t>
  </si>
  <si>
    <t>Šaudyklės dydžiai: 18G; 16G (su spalviniu kodavimu)</t>
  </si>
  <si>
    <t>3.1.3.</t>
  </si>
  <si>
    <t xml:space="preserve">Šaudyklės ilgiai: 10cm ±1; 15cm ±1; 20cm ±1 (su 1cm žymekliais gyliui). </t>
  </si>
  <si>
    <t>3.1.4.</t>
  </si>
  <si>
    <t>Pilnos šerdies mėginio ilgis: 9mm ±1mm, 19mm ±1mm, 29mm ±1mm</t>
  </si>
  <si>
    <t>3.1.5.</t>
  </si>
  <si>
    <t>Trigeriai: du skirtingose vietose (šone ir gale) operatoriaus patogumui</t>
  </si>
  <si>
    <t>3.1.6.</t>
  </si>
  <si>
    <t>Saugumas: saugiklis nuo atsitiktinio šūvio, paruoštos sistemos indikatorius</t>
  </si>
  <si>
    <t>3.1.7.</t>
  </si>
  <si>
    <t>Adatos galas šiurkštus - tinkama UG kontrolei</t>
  </si>
  <si>
    <t>3.1.8.</t>
  </si>
  <si>
    <t>Sitema užrakina mėginį šaudyklėje</t>
  </si>
  <si>
    <t>3.1.9.</t>
  </si>
  <si>
    <t>Adatų-pravedėjų dydžiai: 17G; 15G (su spalviniu kodavimu)</t>
  </si>
  <si>
    <t>3.1.10.</t>
  </si>
  <si>
    <t>Adatų-pravedėjų ilgiai: 6,8cm; 11,8cm; 16,8cm (su 1cm žymekliais gyliui)</t>
  </si>
  <si>
    <t>3.1.11.</t>
  </si>
  <si>
    <t>Galimybė prijungti švirkštą su Luer-Lock jungtimi: būtina</t>
  </si>
  <si>
    <t>3.1.12.</t>
  </si>
  <si>
    <t>Vidinis stiletas su keturbriauniu galu: būtina</t>
  </si>
  <si>
    <t>3.1.13.</t>
  </si>
  <si>
    <t>Išorinė dalis su buku galu: būtina</t>
  </si>
  <si>
    <t>3.1.14.</t>
  </si>
  <si>
    <t>4. DALIS</t>
  </si>
  <si>
    <t>PUSIAU AUTOMATINĖ BIOPSINĖ ŠAUDYKLĖ</t>
  </si>
  <si>
    <t>4.</t>
  </si>
  <si>
    <t>Pusiau automatinė biopsinė šaudyklė</t>
  </si>
  <si>
    <t>4.1.</t>
  </si>
  <si>
    <t>vnt.</t>
  </si>
  <si>
    <t>4.1.1.</t>
  </si>
  <si>
    <t>Rinkinį sudaro: pusiau automatinė biopsinė šaudyklė ir adata-pravedėjas</t>
  </si>
  <si>
    <t>4.1.2.</t>
  </si>
  <si>
    <t>Šaudyklės ilgiai: 6cm; 9cm; 15cm; 20cm (su 1cm žymekliais gyliui)</t>
  </si>
  <si>
    <t>4.1.3.</t>
  </si>
  <si>
    <t>Šaudyklės dydžiai: 20G; 18G; 16G; 14G (spalvinis kodavimas)</t>
  </si>
  <si>
    <t>4.1.4.</t>
  </si>
  <si>
    <t>Rinkinio adatos-pravedėjo ilgiai: 3,9-4,8cm; 7,8-9,9cm; 14,8-15cm; 17,8-20cm (su 1cm žymekliais gyliui)</t>
  </si>
  <si>
    <t>4.1.5.</t>
  </si>
  <si>
    <t>Rinkinio adatos-pravedėjo dydžiai: 19G; 17G; 15G; 13G (su spalviniu kodavimu)</t>
  </si>
  <si>
    <t>4.1.6.</t>
  </si>
  <si>
    <t>Stileto stūmimo mygtukas lieka užfiksuotas dūrimo metu: būtina</t>
  </si>
  <si>
    <t>4.1.7.</t>
  </si>
  <si>
    <t>Iš anksto nustatytas biopsijos ilgis (10 - 20 mm)±1mm</t>
  </si>
  <si>
    <t>4.1.8.</t>
  </si>
  <si>
    <t>4.1.9.</t>
  </si>
  <si>
    <t>4.1.10.</t>
  </si>
  <si>
    <t>Sistemos mėginio adata įvedama atvira, saugikliui laikant užpjovimo adatą, taip apsaugant nuo atsitiktinio šūvio</t>
  </si>
  <si>
    <t>4.1.11.</t>
  </si>
  <si>
    <t>5. DALIS</t>
  </si>
  <si>
    <t>PRO-MAG ULTRA ŠAUDYKLEI TINKAMO TIPO BIOPSINĖ SISTEMA (TARPUSAVYJE SUDERINAMAS RINKINYS)</t>
  </si>
  <si>
    <t>5.</t>
  </si>
  <si>
    <t>Pro-Mag Ultra šaudyklei tinkamo tipo biopsinė sistema (tarpusavyje suderinamas rinkinys)</t>
  </si>
  <si>
    <t>5.1.</t>
  </si>
  <si>
    <t>Pro-Mag Ultra šaudyklei tinkamo tipo biopsinė adata</t>
  </si>
  <si>
    <t>5.1.1.</t>
  </si>
  <si>
    <t>Suderinama su Pro-Mag Ultra šaudykle: būtina</t>
  </si>
  <si>
    <t>5.1.2.</t>
  </si>
  <si>
    <t>Adatos ilgiai: 10cm; 16cm; 20cm</t>
  </si>
  <si>
    <t>5.1.3.</t>
  </si>
  <si>
    <t>Adatos dydžiai: 20G; 18G; 16G; 14G</t>
  </si>
  <si>
    <t>5.1.4.</t>
  </si>
  <si>
    <t>Mėginio ilgis: 19mm</t>
  </si>
  <si>
    <t>5.1.5.</t>
  </si>
  <si>
    <t>5.1.6.</t>
  </si>
  <si>
    <t>Adatos fiksacinė plokštelė stačiakampės arba kitos formos su slankiojančiu mechanizmu mėginiui nuimti, neišėmus adatos nuo biopsinės šaudyklės</t>
  </si>
  <si>
    <t>5.1.7.</t>
  </si>
  <si>
    <t>5.2.</t>
  </si>
  <si>
    <t>Pravedėjai Pro-Mag Ultra šaudyklei tinkamo tipo biopsinėms adatoms</t>
  </si>
  <si>
    <t>5.2.1.</t>
  </si>
  <si>
    <t>Pravedėjai suderinami su Pro-Mag Ultra šaudyklėms tinkamomis biopsinėmis adatomis: būtina</t>
  </si>
  <si>
    <t>5.2.2.</t>
  </si>
  <si>
    <t>Dydžiai: nuo 19G iki 13G</t>
  </si>
  <si>
    <t>5.2.3.</t>
  </si>
  <si>
    <t>Ilgiai: 4,6cm±1cm; 4,9cm±1cm ; 10,6cm±1cm; 10,9cm±1cm; 14,6cm±1cm</t>
  </si>
  <si>
    <t>5.2.4.</t>
  </si>
  <si>
    <t>Galimybė prijungti švirkštą su Luer-Lock jungtimi</t>
  </si>
  <si>
    <t>5.2.5.</t>
  </si>
  <si>
    <t>Vidinis stiletas su keturbriauniu galu</t>
  </si>
  <si>
    <t>5.2.6.</t>
  </si>
  <si>
    <t>Išorinė dalis su buku galu</t>
  </si>
  <si>
    <t>5.2.7.</t>
  </si>
  <si>
    <t>Slankiojantis saugiklis apsaugantis nuo migracijos gylyn</t>
  </si>
  <si>
    <t>5.2.8.</t>
  </si>
  <si>
    <t>6. DALIS</t>
  </si>
  <si>
    <t xml:space="preserve"> BIOPSIJOS ADATOS, SKIRTOS MINKŠTŲJŲ AUDINIŲ BIOPSIJOMS</t>
  </si>
  <si>
    <t>6.</t>
  </si>
  <si>
    <t xml:space="preserve"> Biopsijos adatos, skirtos minkštųjų audinių biopsijoms</t>
  </si>
  <si>
    <t>6.1.</t>
  </si>
  <si>
    <t>6.1.1.</t>
  </si>
  <si>
    <t>Biopsijos adatos, skirtos minkštųjų audinių biopsijoms</t>
  </si>
  <si>
    <t>6.1.2.</t>
  </si>
  <si>
    <t>Adatų dydžiai: 20G; 18G; 16G; 14G; 12G</t>
  </si>
  <si>
    <t>6.1.3.</t>
  </si>
  <si>
    <t>Adatų ilgiai: 10 cm; 13 cm; 16 cm; 20 cm</t>
  </si>
  <si>
    <t>6.1.4.</t>
  </si>
  <si>
    <t>Adata echogeniška: būtina</t>
  </si>
  <si>
    <t>6.1.5.</t>
  </si>
  <si>
    <t>Aštrus adatos troakaras: būtina</t>
  </si>
  <si>
    <t>6.1.6.</t>
  </si>
  <si>
    <t>Skirtingų dydžių kodavimas skirtingomis spalvomis: būtina</t>
  </si>
  <si>
    <t>6.1.7.</t>
  </si>
  <si>
    <t xml:space="preserve">Adata turi fiksatorių su šoniniais spasutukais, užtikrinant saugų ir tvirtą adatos užfiksavimą šaudyklėje. </t>
  </si>
  <si>
    <t>6.1.8.</t>
  </si>
  <si>
    <t>Biopsinės adatos galiojimo laikas - ne mažiau 12 mėn. nuo pristatymo dienos</t>
  </si>
  <si>
    <t>6.1.9.</t>
  </si>
  <si>
    <t>Kartu su adatomis suteikiama ne mažiau nei 5 vnt. biopsinių adatų šaudyklių panaudos būdu.</t>
  </si>
  <si>
    <t>6.1.10.</t>
  </si>
  <si>
    <t>Pagal panaudą suteikiamos šaudyklės turi būti suderinamos su siūlomomis adatomis: būtina</t>
  </si>
  <si>
    <t>6.1.11.</t>
  </si>
  <si>
    <t>Pagal panaudą suteikiamos šaudyklės turi būti daugkartinio naudojimo</t>
  </si>
  <si>
    <t>6.1.12.</t>
  </si>
  <si>
    <t>Pagal panaudą suteikiamos šaudyklės turi turėti reguliuojamą punkcijos gylį 15 mm arba 22 mm su fiksuotais žymėjimais ant korpuso.</t>
  </si>
  <si>
    <t>6.1.13.</t>
  </si>
  <si>
    <t>Pagal panaudą suteikiamos šaudyklės turi būti pilnai automatinės.</t>
  </si>
  <si>
    <t>6.1.14.</t>
  </si>
  <si>
    <t>Pagal panaudą suteikiamos šaudyklės turi būti užtaisomos dviem judesiais.</t>
  </si>
  <si>
    <t>6.1.15.</t>
  </si>
  <si>
    <t>Pagal panaudą suteikiamos šaudyklės turi būti su saugikliu, apsaugančiu nuo netyčinio šūvio atlikimo.</t>
  </si>
  <si>
    <t>6.1.16.</t>
  </si>
  <si>
    <t>Pagal panaudą suteikiamos šaudyklės turi būti  su spalviniu adatos pozicijos indikatoriumi.</t>
  </si>
  <si>
    <t>6.1.17.</t>
  </si>
  <si>
    <t>Pagal panaudą suteikiamos šaudyklės turi turėti dvigubą spyruoklių šūvio mechanizmą („dual spring mechanism“) užtikrinantį vienodą adatos įėjimo ir audinio pjovimo jėgą.</t>
  </si>
  <si>
    <t>6.1.18.</t>
  </si>
  <si>
    <t>Pagal panaudą suteikiamos šaudyklės turi turėti CE sertifikatas, kurį tiekėjas pateikia kartu su pasiūlymu.</t>
  </si>
  <si>
    <t>7. DALIS</t>
  </si>
  <si>
    <t>BIOPSINIŲ ADATŲ NUKREIPĖJAI</t>
  </si>
  <si>
    <t>7.</t>
  </si>
  <si>
    <t>Biopsinių adatų nukreipėjai</t>
  </si>
  <si>
    <t>7.1.</t>
  </si>
  <si>
    <t>14 G nukreipėjai</t>
  </si>
  <si>
    <t>7.1.1.</t>
  </si>
  <si>
    <t xml:space="preserve">Plastikiniai, sterilūs, vienkartiniai adatos nukreipėjai </t>
  </si>
  <si>
    <t>7.1.2.</t>
  </si>
  <si>
    <t>14 G, kurie dedasi į adatos tvirtinimo elementą, atliekant krūtų biopsiją su Perkančiosios organizacijos turima sitema Selenia Dimensions by Hologic</t>
  </si>
  <si>
    <t>7.1.3.</t>
  </si>
  <si>
    <t>Skirta naudojimui su 14G biopsine adata.</t>
  </si>
  <si>
    <t>7.2.</t>
  </si>
  <si>
    <t>12 G nukreipėjai</t>
  </si>
  <si>
    <t>7.2.1.</t>
  </si>
  <si>
    <t>7.2.2.</t>
  </si>
  <si>
    <t>12 G, kurie dedasi į adatos tvirtinimo elementą, atliekant krūtų biopsiją su Perkančiosios organizacijos turima sitema Selenia Dimensions by Hologic</t>
  </si>
  <si>
    <t>7.2.3.</t>
  </si>
  <si>
    <t>Skirta naudojimui su 12G biopsine adata.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</si>
  <si>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</si>
  <si>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</si>
  <si>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</si>
  <si>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</si>
  <si>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</si>
  <si>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</si>
  <si>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</si>
  <si>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</si>
  <si>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</si>
  <si>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</si>
  <si>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</si>
  <si>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</si>
  <si>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</si>
  <si>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</si>
  <si>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</si>
  <si>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</si>
  <si>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</si>
  <si>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</si>
  <si>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</si>
  <si>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</si>
  <si>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5248 2026-06-08 14:43:28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</si>
</sst>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97"/>
  <sheetViews>
    <sheetView tabSelected="1" workbookViewId="0">
      <selection activeCell="B1" sqref="B1"/>
    </sheetView>
  </sheetViews>
  <sheetFormatPr defaultColWidth="10.875" defaultRowHeight="15" x14ac:dyDescent="0.25"/>
  <cols>
    <col min="1" max="1" width="7.875" style="1" customWidth="1"/>
    <col min="2" max="2" width="41.25" style="1" customWidth="1"/>
    <col min="3" max="3" width="11.5" style="1" customWidth="1"/>
    <col min="4" max="4" width="11" style="1" customWidth="1"/>
    <col min="5" max="6" width="15.125" style="1" customWidth="1"/>
    <col min="7" max="7" width="22.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1.099999999999994" customHeight="1" x14ac:dyDescent="0.25">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ht="30.75" customHeight="1" x14ac:dyDescent="0.25">
      <c r="A30" s="30" t="s">
        <v>24</v>
      </c>
      <c r="B30" s="30"/>
      <c r="C30" s="30"/>
      <c r="D30" s="15"/>
    </row>
    <row r="31" spans="1:7" x14ac:dyDescent="0.25">
      <c r="A31" s="14" t="s">
        <v>25</v>
      </c>
    </row>
    <row r="32" spans="1:7" x14ac:dyDescent="0.25">
      <c r="A32" s="12" t="s">
        <v>26</v>
      </c>
      <c r="B32" s="12" t="s">
        <v>27</v>
      </c>
    </row>
    <row r="34" spans="1:9" x14ac:dyDescent="0.25">
      <c r="A34" s="12" t="s">
        <v>28</v>
      </c>
    </row>
    <row r="35" spans="1:9" ht="120" x14ac:dyDescent="0.25">
      <c r="A35" s="28" t="s">
        <v>29</v>
      </c>
      <c r="B35" s="28" t="s">
        <v>30</v>
      </c>
      <c r="C35" s="28" t="s">
        <v>31</v>
      </c>
      <c r="D35" s="28" t="s">
        <v>32</v>
      </c>
      <c r="E35" s="28" t="s">
        <v>33</v>
      </c>
      <c r="F35" s="28" t="s">
        <v>34</v>
      </c>
      <c r="G35" s="28" t="s">
        <v>35</v>
      </c>
      <c r="H35" s="28" t="s">
        <v>36</v>
      </c>
      <c r="I35" s="28" t="s">
        <v>37</v>
      </c>
    </row>
    <row r="36" spans="1:9" x14ac:dyDescent="0.25">
      <c r="A36" s="24" t="s">
        <v>38</v>
      </c>
      <c r="B36" s="24" t="s">
        <v>39</v>
      </c>
      <c r="C36" s="25"/>
      <c r="D36" s="25"/>
      <c r="E36" s="25"/>
      <c r="F36" s="25"/>
      <c r="G36" s="25"/>
      <c r="H36" s="25"/>
      <c r="I36" s="25"/>
    </row>
    <row r="37" spans="1:9" x14ac:dyDescent="0.25">
      <c r="A37" s="25" t="s">
        <v>40</v>
      </c>
      <c r="B37" s="25" t="s">
        <v>39</v>
      </c>
      <c r="C37" s="29">
        <v>300</v>
      </c>
      <c r="D37" s="29" t="s">
        <v>41</v>
      </c>
      <c r="E37" s="26"/>
      <c r="F37" s="25" t="str">
        <f>IF(ISBLANK(E37),"", PRODUCT(C37,E37))</f>
        <v/>
      </c>
      <c r="G37" s="27"/>
      <c r="H37" s="25"/>
      <c r="I37" s="25"/>
    </row>
    <row r="38" spans="1:9" ht="30" x14ac:dyDescent="0.25">
      <c r="A38" s="25" t="s">
        <v>42</v>
      </c>
      <c r="B38" s="25" t="s">
        <v>43</v>
      </c>
      <c r="C38" s="25"/>
      <c r="D38" s="25"/>
      <c r="E38" s="25"/>
      <c r="F38" s="25"/>
      <c r="G38" s="25"/>
      <c r="H38" s="27"/>
      <c r="I38" s="27"/>
    </row>
    <row r="39" spans="1:9" x14ac:dyDescent="0.25">
      <c r="A39" s="25" t="s">
        <v>44</v>
      </c>
      <c r="B39" s="25" t="s">
        <v>45</v>
      </c>
      <c r="C39" s="25"/>
      <c r="D39" s="25"/>
      <c r="E39" s="25"/>
      <c r="F39" s="25"/>
      <c r="G39" s="25"/>
      <c r="H39" s="27"/>
      <c r="I39" s="27"/>
    </row>
    <row r="40" spans="1:9" x14ac:dyDescent="0.25">
      <c r="A40" s="25" t="s">
        <v>46</v>
      </c>
      <c r="B40" s="25" t="s">
        <v>47</v>
      </c>
      <c r="C40" s="25"/>
      <c r="D40" s="25"/>
      <c r="E40" s="25"/>
      <c r="F40" s="25"/>
      <c r="G40" s="25"/>
      <c r="H40" s="27"/>
      <c r="I40" s="27"/>
    </row>
    <row r="41" spans="1:9" x14ac:dyDescent="0.25">
      <c r="A41" s="25" t="s">
        <v>48</v>
      </c>
      <c r="B41" s="25" t="s">
        <v>49</v>
      </c>
      <c r="C41" s="25"/>
      <c r="D41" s="25"/>
      <c r="E41" s="25"/>
      <c r="F41" s="25"/>
      <c r="G41" s="25"/>
      <c r="H41" s="27"/>
      <c r="I41" s="27"/>
    </row>
    <row r="42" spans="1:9" ht="30" x14ac:dyDescent="0.25">
      <c r="A42" s="25" t="s">
        <v>50</v>
      </c>
      <c r="B42" s="25" t="s">
        <v>51</v>
      </c>
      <c r="C42" s="25"/>
      <c r="D42" s="25"/>
      <c r="E42" s="25"/>
      <c r="F42" s="25"/>
      <c r="G42" s="25"/>
      <c r="H42" s="27"/>
      <c r="I42" s="27"/>
    </row>
    <row r="43" spans="1:9" x14ac:dyDescent="0.25">
      <c r="A43" s="25" t="s">
        <v>52</v>
      </c>
      <c r="B43" s="25" t="s">
        <v>53</v>
      </c>
      <c r="C43" s="25"/>
      <c r="D43" s="25"/>
      <c r="E43" s="25"/>
      <c r="F43" s="25"/>
      <c r="G43" s="25"/>
      <c r="H43" s="27"/>
      <c r="I43" s="27"/>
    </row>
    <row r="44" spans="1:9" ht="30" x14ac:dyDescent="0.25">
      <c r="A44" s="25" t="s">
        <v>54</v>
      </c>
      <c r="B44" s="25" t="s">
        <v>55</v>
      </c>
      <c r="C44" s="25"/>
      <c r="D44" s="25"/>
      <c r="E44" s="25"/>
      <c r="F44" s="25"/>
      <c r="G44" s="25"/>
      <c r="H44" s="27"/>
      <c r="I44" s="27"/>
    </row>
    <row r="45" spans="1:9" x14ac:dyDescent="0.25">
      <c r="E45" s="16" t="s">
        <v>56</v>
      </c>
      <c r="F45" s="16" t="str">
        <f>IF((COUNT(C37:C44)&lt;&gt;COUNT(F37:F44)),"", ROUND(SUM(F37:F44),2))</f>
        <v/>
      </c>
      <c r="G45" s="14" t="str">
        <f>IF((COUNT(C37:C44)&lt;&gt;COUNT(F37:F44)),"Neužpildytos visų objektų kainos", "")</f>
        <v>Neužpildytos visų objektų kainos</v>
      </c>
    </row>
    <row r="46" spans="1:9" ht="45" x14ac:dyDescent="0.25">
      <c r="C46" s="23" t="s">
        <v>57</v>
      </c>
      <c r="D46" s="17"/>
      <c r="E46" s="16" t="s">
        <v>58</v>
      </c>
      <c r="F46" s="16" t="str">
        <f>IF(OR(F45="",D46=""),"", ROUND(PRODUCT(D46,F45)/100,2))</f>
        <v/>
      </c>
      <c r="G46" s="14" t="str">
        <f>IF(D46="", "Nurodykite taikomą PVM dydį", "")</f>
        <v>Nurodykite taikomą PVM dydį</v>
      </c>
    </row>
    <row r="47" spans="1:9" x14ac:dyDescent="0.25">
      <c r="E47" s="16" t="s">
        <v>59</v>
      </c>
      <c r="F47" s="16">
        <f>IF(ISBLANK(F46), "", ROUND(SUM(F45:F46),2))</f>
        <v>0</v>
      </c>
    </row>
    <row r="51" spans="1:9" x14ac:dyDescent="0.25">
      <c r="A51" s="12" t="s">
        <v>60</v>
      </c>
      <c r="B51" s="12" t="s">
        <v>61</v>
      </c>
    </row>
    <row r="53" spans="1:9" x14ac:dyDescent="0.25">
      <c r="A53" s="12" t="s">
        <v>28</v>
      </c>
    </row>
    <row r="54" spans="1:9" ht="120" x14ac:dyDescent="0.25">
      <c r="A54" s="28" t="s">
        <v>29</v>
      </c>
      <c r="B54" s="28" t="s">
        <v>30</v>
      </c>
      <c r="C54" s="28" t="s">
        <v>31</v>
      </c>
      <c r="D54" s="28" t="s">
        <v>32</v>
      </c>
      <c r="E54" s="28" t="s">
        <v>33</v>
      </c>
      <c r="F54" s="28" t="s">
        <v>34</v>
      </c>
      <c r="G54" s="28" t="s">
        <v>35</v>
      </c>
      <c r="H54" s="28" t="s">
        <v>36</v>
      </c>
      <c r="I54" s="28" t="s">
        <v>37</v>
      </c>
    </row>
    <row r="55" spans="1:9" x14ac:dyDescent="0.25">
      <c r="A55" s="24" t="s">
        <v>62</v>
      </c>
      <c r="B55" s="24" t="s">
        <v>63</v>
      </c>
      <c r="C55" s="25"/>
      <c r="D55" s="25"/>
      <c r="E55" s="25"/>
      <c r="F55" s="25"/>
      <c r="G55" s="25"/>
      <c r="H55" s="25"/>
      <c r="I55" s="25"/>
    </row>
    <row r="56" spans="1:9" x14ac:dyDescent="0.25">
      <c r="A56" s="25" t="s">
        <v>64</v>
      </c>
      <c r="B56" s="25" t="s">
        <v>63</v>
      </c>
      <c r="C56" s="29">
        <v>15</v>
      </c>
      <c r="D56" s="29" t="s">
        <v>41</v>
      </c>
      <c r="E56" s="26"/>
      <c r="F56" s="25" t="str">
        <f>IF(ISBLANK(E56),"", PRODUCT(C56,E56))</f>
        <v/>
      </c>
      <c r="G56" s="27"/>
      <c r="H56" s="25"/>
      <c r="I56" s="25"/>
    </row>
    <row r="57" spans="1:9" x14ac:dyDescent="0.25">
      <c r="A57" s="25" t="s">
        <v>65</v>
      </c>
      <c r="B57" s="25" t="s">
        <v>66</v>
      </c>
      <c r="C57" s="25"/>
      <c r="D57" s="25"/>
      <c r="E57" s="25"/>
      <c r="F57" s="25"/>
      <c r="G57" s="25"/>
      <c r="H57" s="27"/>
      <c r="I57" s="27"/>
    </row>
    <row r="58" spans="1:9" x14ac:dyDescent="0.25">
      <c r="A58" s="25" t="s">
        <v>67</v>
      </c>
      <c r="B58" s="25" t="s">
        <v>68</v>
      </c>
      <c r="C58" s="25"/>
      <c r="D58" s="25"/>
      <c r="E58" s="25"/>
      <c r="F58" s="25"/>
      <c r="G58" s="25"/>
      <c r="H58" s="27"/>
      <c r="I58" s="27"/>
    </row>
    <row r="59" spans="1:9" x14ac:dyDescent="0.25">
      <c r="A59" s="25" t="s">
        <v>69</v>
      </c>
      <c r="B59" s="25" t="s">
        <v>70</v>
      </c>
      <c r="C59" s="25"/>
      <c r="D59" s="25"/>
      <c r="E59" s="25"/>
      <c r="F59" s="25"/>
      <c r="G59" s="25"/>
      <c r="H59" s="27"/>
      <c r="I59" s="27"/>
    </row>
    <row r="60" spans="1:9" ht="30" x14ac:dyDescent="0.25">
      <c r="A60" s="25" t="s">
        <v>71</v>
      </c>
      <c r="B60" s="25" t="s">
        <v>72</v>
      </c>
      <c r="C60" s="25"/>
      <c r="D60" s="25"/>
      <c r="E60" s="25"/>
      <c r="F60" s="25"/>
      <c r="G60" s="25"/>
      <c r="H60" s="27"/>
      <c r="I60" s="27"/>
    </row>
    <row r="61" spans="1:9" ht="30" x14ac:dyDescent="0.25">
      <c r="A61" s="25" t="s">
        <v>73</v>
      </c>
      <c r="B61" s="25" t="s">
        <v>74</v>
      </c>
      <c r="C61" s="25"/>
      <c r="D61" s="25"/>
      <c r="E61" s="25"/>
      <c r="F61" s="25"/>
      <c r="G61" s="25"/>
      <c r="H61" s="27"/>
      <c r="I61" s="27"/>
    </row>
    <row r="62" spans="1:9" x14ac:dyDescent="0.25">
      <c r="A62" s="25" t="s">
        <v>75</v>
      </c>
      <c r="B62" s="25" t="s">
        <v>76</v>
      </c>
      <c r="C62" s="25"/>
      <c r="D62" s="25"/>
      <c r="E62" s="25"/>
      <c r="F62" s="25"/>
      <c r="G62" s="25"/>
      <c r="H62" s="27"/>
      <c r="I62" s="27"/>
    </row>
    <row r="63" spans="1:9" x14ac:dyDescent="0.25">
      <c r="A63" s="25" t="s">
        <v>77</v>
      </c>
      <c r="B63" s="25" t="s">
        <v>78</v>
      </c>
      <c r="C63" s="25"/>
      <c r="D63" s="25"/>
      <c r="E63" s="25"/>
      <c r="F63" s="25"/>
      <c r="G63" s="25"/>
      <c r="H63" s="27"/>
      <c r="I63" s="27"/>
    </row>
    <row r="64" spans="1:9" x14ac:dyDescent="0.25">
      <c r="A64" s="25" t="s">
        <v>79</v>
      </c>
      <c r="B64" s="25" t="s">
        <v>80</v>
      </c>
      <c r="C64" s="25"/>
      <c r="D64" s="25"/>
      <c r="E64" s="25"/>
      <c r="F64" s="25"/>
      <c r="G64" s="25"/>
      <c r="H64" s="27"/>
      <c r="I64" s="27"/>
    </row>
    <row r="65" spans="1:9" x14ac:dyDescent="0.25">
      <c r="A65" s="25" t="s">
        <v>81</v>
      </c>
      <c r="B65" s="25" t="s">
        <v>82</v>
      </c>
      <c r="C65" s="25"/>
      <c r="D65" s="25"/>
      <c r="E65" s="25"/>
      <c r="F65" s="25"/>
      <c r="G65" s="25"/>
      <c r="H65" s="27"/>
      <c r="I65" s="27"/>
    </row>
    <row r="66" spans="1:9" ht="75" x14ac:dyDescent="0.25">
      <c r="A66" s="25" t="s">
        <v>83</v>
      </c>
      <c r="B66" s="25" t="s">
        <v>84</v>
      </c>
      <c r="C66" s="25"/>
      <c r="D66" s="25"/>
      <c r="E66" s="25"/>
      <c r="F66" s="25"/>
      <c r="G66" s="25"/>
      <c r="H66" s="27"/>
      <c r="I66" s="27"/>
    </row>
    <row r="67" spans="1:9" ht="30" x14ac:dyDescent="0.25">
      <c r="A67" s="25" t="s">
        <v>85</v>
      </c>
      <c r="B67" s="25" t="s">
        <v>86</v>
      </c>
      <c r="C67" s="25"/>
      <c r="D67" s="25"/>
      <c r="E67" s="25"/>
      <c r="F67" s="25"/>
      <c r="G67" s="25"/>
      <c r="H67" s="27"/>
      <c r="I67" s="27"/>
    </row>
    <row r="68" spans="1:9" ht="30" x14ac:dyDescent="0.25">
      <c r="A68" s="25" t="s">
        <v>87</v>
      </c>
      <c r="B68" s="25" t="s">
        <v>55</v>
      </c>
      <c r="C68" s="25"/>
      <c r="D68" s="25"/>
      <c r="E68" s="25"/>
      <c r="F68" s="25"/>
      <c r="G68" s="25"/>
      <c r="H68" s="27"/>
      <c r="I68" s="27"/>
    </row>
    <row r="69" spans="1:9" x14ac:dyDescent="0.25">
      <c r="E69" s="16" t="s">
        <v>56</v>
      </c>
      <c r="F69" s="16" t="str">
        <f>IF((COUNT(C56:C68)&lt;&gt;COUNT(F56:F68)),"", ROUND(SUM(F56:F68),2))</f>
        <v/>
      </c>
      <c r="G69" s="14" t="str">
        <f>IF((COUNT(C56:C68)&lt;&gt;COUNT(F56:F68)),"Neužpildytos visų objektų kainos", "")</f>
        <v>Neužpildytos visų objektų kainos</v>
      </c>
    </row>
    <row r="70" spans="1:9" ht="45" x14ac:dyDescent="0.25">
      <c r="C70" s="23" t="s">
        <v>57</v>
      </c>
      <c r="D70" s="17"/>
      <c r="E70" s="16" t="s">
        <v>58</v>
      </c>
      <c r="F70" s="16" t="str">
        <f>IF(OR(F69="",D70=""),"", ROUND(PRODUCT(D70,F69)/100,2))</f>
        <v/>
      </c>
      <c r="G70" s="14" t="str">
        <f>IF(D70="", "Nurodykite taikomą PVM dydį", "")</f>
        <v>Nurodykite taikomą PVM dydį</v>
      </c>
    </row>
    <row r="71" spans="1:9" x14ac:dyDescent="0.25">
      <c r="E71" s="16" t="s">
        <v>59</v>
      </c>
      <c r="F71" s="16">
        <f>IF(ISBLANK(F70), "", ROUND(SUM(F69:F70),2))</f>
        <v>0</v>
      </c>
    </row>
    <row r="75" spans="1:9" x14ac:dyDescent="0.25">
      <c r="A75" s="12" t="s">
        <v>88</v>
      </c>
      <c r="B75" s="12" t="s">
        <v>89</v>
      </c>
    </row>
    <row r="77" spans="1:9" x14ac:dyDescent="0.25">
      <c r="A77" s="12" t="s">
        <v>28</v>
      </c>
    </row>
    <row r="78" spans="1:9" ht="120" x14ac:dyDescent="0.25">
      <c r="A78" s="28" t="s">
        <v>29</v>
      </c>
      <c r="B78" s="28" t="s">
        <v>30</v>
      </c>
      <c r="C78" s="28" t="s">
        <v>31</v>
      </c>
      <c r="D78" s="28" t="s">
        <v>32</v>
      </c>
      <c r="E78" s="28" t="s">
        <v>33</v>
      </c>
      <c r="F78" s="28" t="s">
        <v>34</v>
      </c>
      <c r="G78" s="28" t="s">
        <v>35</v>
      </c>
      <c r="H78" s="28" t="s">
        <v>36</v>
      </c>
      <c r="I78" s="28" t="s">
        <v>37</v>
      </c>
    </row>
    <row r="79" spans="1:9" ht="30" x14ac:dyDescent="0.25">
      <c r="A79" s="24" t="s">
        <v>90</v>
      </c>
      <c r="B79" s="24" t="s">
        <v>91</v>
      </c>
      <c r="C79" s="25"/>
      <c r="D79" s="25"/>
      <c r="E79" s="25"/>
      <c r="F79" s="25"/>
      <c r="G79" s="25"/>
      <c r="H79" s="25"/>
      <c r="I79" s="25"/>
    </row>
    <row r="80" spans="1:9" ht="30" x14ac:dyDescent="0.25">
      <c r="A80" s="25" t="s">
        <v>92</v>
      </c>
      <c r="B80" s="25" t="s">
        <v>91</v>
      </c>
      <c r="C80" s="29">
        <v>300</v>
      </c>
      <c r="D80" s="29" t="s">
        <v>41</v>
      </c>
      <c r="E80" s="26"/>
      <c r="F80" s="25" t="str">
        <f>IF(ISBLANK(E80),"", PRODUCT(C80,E80))</f>
        <v/>
      </c>
      <c r="G80" s="27"/>
      <c r="H80" s="25"/>
      <c r="I80" s="25"/>
    </row>
    <row r="81" spans="1:9" ht="30" x14ac:dyDescent="0.25">
      <c r="A81" s="25" t="s">
        <v>93</v>
      </c>
      <c r="B81" s="25" t="s">
        <v>94</v>
      </c>
      <c r="C81" s="25"/>
      <c r="D81" s="25"/>
      <c r="E81" s="25"/>
      <c r="F81" s="25"/>
      <c r="G81" s="25"/>
      <c r="H81" s="27"/>
      <c r="I81" s="27"/>
    </row>
    <row r="82" spans="1:9" ht="30" x14ac:dyDescent="0.25">
      <c r="A82" s="25" t="s">
        <v>95</v>
      </c>
      <c r="B82" s="25" t="s">
        <v>96</v>
      </c>
      <c r="C82" s="25"/>
      <c r="D82" s="25"/>
      <c r="E82" s="25"/>
      <c r="F82" s="25"/>
      <c r="G82" s="25"/>
      <c r="H82" s="27"/>
      <c r="I82" s="27"/>
    </row>
    <row r="83" spans="1:9" ht="30" x14ac:dyDescent="0.25">
      <c r="A83" s="25" t="s">
        <v>97</v>
      </c>
      <c r="B83" s="25" t="s">
        <v>98</v>
      </c>
      <c r="C83" s="25"/>
      <c r="D83" s="25"/>
      <c r="E83" s="25"/>
      <c r="F83" s="25"/>
      <c r="G83" s="25"/>
      <c r="H83" s="27"/>
      <c r="I83" s="27"/>
    </row>
    <row r="84" spans="1:9" ht="30" x14ac:dyDescent="0.25">
      <c r="A84" s="25" t="s">
        <v>99</v>
      </c>
      <c r="B84" s="25" t="s">
        <v>100</v>
      </c>
      <c r="C84" s="25"/>
      <c r="D84" s="25"/>
      <c r="E84" s="25"/>
      <c r="F84" s="25"/>
      <c r="G84" s="25"/>
      <c r="H84" s="27"/>
      <c r="I84" s="27"/>
    </row>
    <row r="85" spans="1:9" ht="30" x14ac:dyDescent="0.25">
      <c r="A85" s="25" t="s">
        <v>101</v>
      </c>
      <c r="B85" s="25" t="s">
        <v>102</v>
      </c>
      <c r="C85" s="25"/>
      <c r="D85" s="25"/>
      <c r="E85" s="25"/>
      <c r="F85" s="25"/>
      <c r="G85" s="25"/>
      <c r="H85" s="27"/>
      <c r="I85" s="27"/>
    </row>
    <row r="86" spans="1:9" ht="30" x14ac:dyDescent="0.25">
      <c r="A86" s="25" t="s">
        <v>103</v>
      </c>
      <c r="B86" s="25" t="s">
        <v>104</v>
      </c>
      <c r="C86" s="25"/>
      <c r="D86" s="25"/>
      <c r="E86" s="25"/>
      <c r="F86" s="25"/>
      <c r="G86" s="25"/>
      <c r="H86" s="27"/>
      <c r="I86" s="27"/>
    </row>
    <row r="87" spans="1:9" x14ac:dyDescent="0.25">
      <c r="A87" s="25" t="s">
        <v>105</v>
      </c>
      <c r="B87" s="25" t="s">
        <v>106</v>
      </c>
      <c r="C87" s="25"/>
      <c r="D87" s="25"/>
      <c r="E87" s="25"/>
      <c r="F87" s="25"/>
      <c r="G87" s="25"/>
      <c r="H87" s="27"/>
      <c r="I87" s="27"/>
    </row>
    <row r="88" spans="1:9" x14ac:dyDescent="0.25">
      <c r="A88" s="25" t="s">
        <v>107</v>
      </c>
      <c r="B88" s="25" t="s">
        <v>108</v>
      </c>
      <c r="C88" s="25"/>
      <c r="D88" s="25"/>
      <c r="E88" s="25"/>
      <c r="F88" s="25"/>
      <c r="G88" s="25"/>
      <c r="H88" s="27"/>
      <c r="I88" s="27"/>
    </row>
    <row r="89" spans="1:9" ht="30" x14ac:dyDescent="0.25">
      <c r="A89" s="25" t="s">
        <v>109</v>
      </c>
      <c r="B89" s="25" t="s">
        <v>110</v>
      </c>
      <c r="C89" s="25"/>
      <c r="D89" s="25"/>
      <c r="E89" s="25"/>
      <c r="F89" s="25"/>
      <c r="G89" s="25"/>
      <c r="H89" s="27"/>
      <c r="I89" s="27"/>
    </row>
    <row r="90" spans="1:9" ht="30" x14ac:dyDescent="0.25">
      <c r="A90" s="25" t="s">
        <v>111</v>
      </c>
      <c r="B90" s="25" t="s">
        <v>112</v>
      </c>
      <c r="C90" s="25"/>
      <c r="D90" s="25"/>
      <c r="E90" s="25"/>
      <c r="F90" s="25"/>
      <c r="G90" s="25"/>
      <c r="H90" s="27"/>
      <c r="I90" s="27"/>
    </row>
    <row r="91" spans="1:9" ht="30" x14ac:dyDescent="0.25">
      <c r="A91" s="25" t="s">
        <v>113</v>
      </c>
      <c r="B91" s="25" t="s">
        <v>114</v>
      </c>
      <c r="C91" s="25"/>
      <c r="D91" s="25"/>
      <c r="E91" s="25"/>
      <c r="F91" s="25"/>
      <c r="G91" s="25"/>
      <c r="H91" s="27"/>
      <c r="I91" s="27"/>
    </row>
    <row r="92" spans="1:9" x14ac:dyDescent="0.25">
      <c r="A92" s="25" t="s">
        <v>115</v>
      </c>
      <c r="B92" s="25" t="s">
        <v>116</v>
      </c>
      <c r="C92" s="25"/>
      <c r="D92" s="25"/>
      <c r="E92" s="25"/>
      <c r="F92" s="25"/>
      <c r="G92" s="25"/>
      <c r="H92" s="27"/>
      <c r="I92" s="27"/>
    </row>
    <row r="93" spans="1:9" x14ac:dyDescent="0.25">
      <c r="A93" s="25" t="s">
        <v>117</v>
      </c>
      <c r="B93" s="25" t="s">
        <v>118</v>
      </c>
      <c r="C93" s="25"/>
      <c r="D93" s="25"/>
      <c r="E93" s="25"/>
      <c r="F93" s="25"/>
      <c r="G93" s="25"/>
      <c r="H93" s="27"/>
      <c r="I93" s="27"/>
    </row>
    <row r="94" spans="1:9" ht="30" x14ac:dyDescent="0.25">
      <c r="A94" s="25" t="s">
        <v>119</v>
      </c>
      <c r="B94" s="25" t="s">
        <v>55</v>
      </c>
      <c r="C94" s="25"/>
      <c r="D94" s="25"/>
      <c r="E94" s="25"/>
      <c r="F94" s="25"/>
      <c r="G94" s="25"/>
      <c r="H94" s="27"/>
      <c r="I94" s="27"/>
    </row>
    <row r="95" spans="1:9" x14ac:dyDescent="0.25">
      <c r="E95" s="16" t="s">
        <v>56</v>
      </c>
      <c r="F95" s="16" t="str">
        <f>IF((COUNT(C80:C94)&lt;&gt;COUNT(F80:F94)),"", ROUND(SUM(F80:F94),2))</f>
        <v/>
      </c>
      <c r="G95" s="14" t="str">
        <f>IF((COUNT(C80:C94)&lt;&gt;COUNT(F80:F94)),"Neužpildytos visų objektų kainos", "")</f>
        <v>Neužpildytos visų objektų kainos</v>
      </c>
    </row>
    <row r="96" spans="1:9" ht="45" x14ac:dyDescent="0.25">
      <c r="C96" s="23" t="s">
        <v>57</v>
      </c>
      <c r="D96" s="17"/>
      <c r="E96" s="16" t="s">
        <v>58</v>
      </c>
      <c r="F96" s="16" t="str">
        <f>IF(OR(F95="",D96=""),"", ROUND(PRODUCT(D96,F95)/100,2))</f>
        <v/>
      </c>
      <c r="G96" s="14" t="str">
        <f>IF(D96="", "Nurodykite taikomą PVM dydį", "")</f>
        <v>Nurodykite taikomą PVM dydį</v>
      </c>
    </row>
    <row r="97" spans="1:9" x14ac:dyDescent="0.25">
      <c r="E97" s="16" t="s">
        <v>59</v>
      </c>
      <c r="F97" s="16">
        <f>IF(ISBLANK(F96), "", ROUND(SUM(F95:F96),2))</f>
        <v>0</v>
      </c>
    </row>
    <row r="101" spans="1:9" x14ac:dyDescent="0.25">
      <c r="A101" s="12" t="s">
        <v>120</v>
      </c>
      <c r="B101" s="12" t="s">
        <v>121</v>
      </c>
    </row>
    <row r="103" spans="1:9" x14ac:dyDescent="0.25">
      <c r="A103" s="12" t="s">
        <v>28</v>
      </c>
    </row>
    <row r="104" spans="1:9" ht="120" x14ac:dyDescent="0.25">
      <c r="A104" s="28" t="s">
        <v>29</v>
      </c>
      <c r="B104" s="28" t="s">
        <v>30</v>
      </c>
      <c r="C104" s="28" t="s">
        <v>31</v>
      </c>
      <c r="D104" s="28" t="s">
        <v>32</v>
      </c>
      <c r="E104" s="28" t="s">
        <v>33</v>
      </c>
      <c r="F104" s="28" t="s">
        <v>34</v>
      </c>
      <c r="G104" s="28" t="s">
        <v>35</v>
      </c>
      <c r="H104" s="28" t="s">
        <v>36</v>
      </c>
      <c r="I104" s="28" t="s">
        <v>37</v>
      </c>
    </row>
    <row r="105" spans="1:9" x14ac:dyDescent="0.25">
      <c r="A105" s="24" t="s">
        <v>122</v>
      </c>
      <c r="B105" s="24" t="s">
        <v>123</v>
      </c>
      <c r="C105" s="25"/>
      <c r="D105" s="25"/>
      <c r="E105" s="25"/>
      <c r="F105" s="25"/>
      <c r="G105" s="25"/>
      <c r="H105" s="25"/>
      <c r="I105" s="25"/>
    </row>
    <row r="106" spans="1:9" x14ac:dyDescent="0.25">
      <c r="A106" s="25" t="s">
        <v>124</v>
      </c>
      <c r="B106" s="25" t="s">
        <v>123</v>
      </c>
      <c r="C106" s="29">
        <v>600</v>
      </c>
      <c r="D106" s="29" t="s">
        <v>125</v>
      </c>
      <c r="E106" s="26"/>
      <c r="F106" s="25" t="str">
        <f>IF(ISBLANK(E106),"", PRODUCT(C106,E106))</f>
        <v/>
      </c>
      <c r="G106" s="27"/>
      <c r="H106" s="25"/>
      <c r="I106" s="25"/>
    </row>
    <row r="107" spans="1:9" ht="30" x14ac:dyDescent="0.25">
      <c r="A107" s="25" t="s">
        <v>126</v>
      </c>
      <c r="B107" s="25" t="s">
        <v>127</v>
      </c>
      <c r="C107" s="25"/>
      <c r="D107" s="25"/>
      <c r="E107" s="25"/>
      <c r="F107" s="25"/>
      <c r="G107" s="25"/>
      <c r="H107" s="27"/>
      <c r="I107" s="27"/>
    </row>
    <row r="108" spans="1:9" ht="30" x14ac:dyDescent="0.25">
      <c r="A108" s="25" t="s">
        <v>128</v>
      </c>
      <c r="B108" s="25" t="s">
        <v>129</v>
      </c>
      <c r="C108" s="25"/>
      <c r="D108" s="25"/>
      <c r="E108" s="25"/>
      <c r="F108" s="25"/>
      <c r="G108" s="25"/>
      <c r="H108" s="27"/>
      <c r="I108" s="27"/>
    </row>
    <row r="109" spans="1:9" ht="30" x14ac:dyDescent="0.25">
      <c r="A109" s="25" t="s">
        <v>130</v>
      </c>
      <c r="B109" s="25" t="s">
        <v>131</v>
      </c>
      <c r="C109" s="25"/>
      <c r="D109" s="25"/>
      <c r="E109" s="25"/>
      <c r="F109" s="25"/>
      <c r="G109" s="25"/>
      <c r="H109" s="27"/>
      <c r="I109" s="27"/>
    </row>
    <row r="110" spans="1:9" ht="45" x14ac:dyDescent="0.25">
      <c r="A110" s="25" t="s">
        <v>132</v>
      </c>
      <c r="B110" s="25" t="s">
        <v>133</v>
      </c>
      <c r="C110" s="25"/>
      <c r="D110" s="25"/>
      <c r="E110" s="25"/>
      <c r="F110" s="25"/>
      <c r="G110" s="25"/>
      <c r="H110" s="27"/>
      <c r="I110" s="27"/>
    </row>
    <row r="111" spans="1:9" ht="30" x14ac:dyDescent="0.25">
      <c r="A111" s="25" t="s">
        <v>134</v>
      </c>
      <c r="B111" s="25" t="s">
        <v>135</v>
      </c>
      <c r="C111" s="25"/>
      <c r="D111" s="25"/>
      <c r="E111" s="25"/>
      <c r="F111" s="25"/>
      <c r="G111" s="25"/>
      <c r="H111" s="27"/>
      <c r="I111" s="27"/>
    </row>
    <row r="112" spans="1:9" ht="30" x14ac:dyDescent="0.25">
      <c r="A112" s="25" t="s">
        <v>136</v>
      </c>
      <c r="B112" s="25" t="s">
        <v>137</v>
      </c>
      <c r="C112" s="25"/>
      <c r="D112" s="25"/>
      <c r="E112" s="25"/>
      <c r="F112" s="25"/>
      <c r="G112" s="25"/>
      <c r="H112" s="27"/>
      <c r="I112" s="27"/>
    </row>
    <row r="113" spans="1:9" ht="30" x14ac:dyDescent="0.25">
      <c r="A113" s="25" t="s">
        <v>138</v>
      </c>
      <c r="B113" s="25" t="s">
        <v>139</v>
      </c>
      <c r="C113" s="25"/>
      <c r="D113" s="25"/>
      <c r="E113" s="25"/>
      <c r="F113" s="25"/>
      <c r="G113" s="25"/>
      <c r="H113" s="27"/>
      <c r="I113" s="27"/>
    </row>
    <row r="114" spans="1:9" ht="30" x14ac:dyDescent="0.25">
      <c r="A114" s="25" t="s">
        <v>140</v>
      </c>
      <c r="B114" s="25" t="s">
        <v>104</v>
      </c>
      <c r="C114" s="25"/>
      <c r="D114" s="25"/>
      <c r="E114" s="25"/>
      <c r="F114" s="25"/>
      <c r="G114" s="25"/>
      <c r="H114" s="27"/>
      <c r="I114" s="27"/>
    </row>
    <row r="115" spans="1:9" x14ac:dyDescent="0.25">
      <c r="A115" s="25" t="s">
        <v>141</v>
      </c>
      <c r="B115" s="25" t="s">
        <v>106</v>
      </c>
      <c r="C115" s="25"/>
      <c r="D115" s="25"/>
      <c r="E115" s="25"/>
      <c r="F115" s="25"/>
      <c r="G115" s="25"/>
      <c r="H115" s="27"/>
      <c r="I115" s="27"/>
    </row>
    <row r="116" spans="1:9" ht="45" x14ac:dyDescent="0.25">
      <c r="A116" s="25" t="s">
        <v>142</v>
      </c>
      <c r="B116" s="25" t="s">
        <v>143</v>
      </c>
      <c r="C116" s="25"/>
      <c r="D116" s="25"/>
      <c r="E116" s="25"/>
      <c r="F116" s="25"/>
      <c r="G116" s="25"/>
      <c r="H116" s="27"/>
      <c r="I116" s="27"/>
    </row>
    <row r="117" spans="1:9" ht="30" x14ac:dyDescent="0.25">
      <c r="A117" s="25" t="s">
        <v>144</v>
      </c>
      <c r="B117" s="25" t="s">
        <v>55</v>
      </c>
      <c r="C117" s="25"/>
      <c r="D117" s="25"/>
      <c r="E117" s="25"/>
      <c r="F117" s="25"/>
      <c r="G117" s="25"/>
      <c r="H117" s="27"/>
      <c r="I117" s="27"/>
    </row>
    <row r="118" spans="1:9" x14ac:dyDescent="0.25">
      <c r="E118" s="16" t="s">
        <v>56</v>
      </c>
      <c r="F118" s="16" t="str">
        <f>IF((COUNT(C106:C117)&lt;&gt;COUNT(F106:F117)),"", ROUND(SUM(F106:F117),2))</f>
        <v/>
      </c>
      <c r="G118" s="14" t="str">
        <f>IF((COUNT(C106:C117)&lt;&gt;COUNT(F106:F117)),"Neužpildytos visų objektų kainos", "")</f>
        <v>Neužpildytos visų objektų kainos</v>
      </c>
    </row>
    <row r="119" spans="1:9" ht="45" x14ac:dyDescent="0.25">
      <c r="C119" s="23" t="s">
        <v>57</v>
      </c>
      <c r="D119" s="17"/>
      <c r="E119" s="16" t="s">
        <v>58</v>
      </c>
      <c r="F119" s="16" t="str">
        <f>IF(OR(F118="",D119=""),"", ROUND(PRODUCT(D119,F118)/100,2))</f>
        <v/>
      </c>
      <c r="G119" s="14" t="str">
        <f>IF(D119="", "Nurodykite taikomą PVM dydį", "")</f>
        <v>Nurodykite taikomą PVM dydį</v>
      </c>
    </row>
    <row r="120" spans="1:9" x14ac:dyDescent="0.25">
      <c r="E120" s="16" t="s">
        <v>59</v>
      </c>
      <c r="F120" s="16">
        <f>IF(ISBLANK(F119), "", ROUND(SUM(F118:F119),2))</f>
        <v>0</v>
      </c>
    </row>
    <row r="124" spans="1:9" x14ac:dyDescent="0.25">
      <c r="A124" s="12" t="s">
        <v>145</v>
      </c>
      <c r="B124" s="12" t="s">
        <v>146</v>
      </c>
    </row>
    <row r="126" spans="1:9" x14ac:dyDescent="0.25">
      <c r="A126" s="12" t="s">
        <v>28</v>
      </c>
    </row>
    <row r="127" spans="1:9" ht="120" x14ac:dyDescent="0.25">
      <c r="A127" s="28" t="s">
        <v>29</v>
      </c>
      <c r="B127" s="28" t="s">
        <v>30</v>
      </c>
      <c r="C127" s="28" t="s">
        <v>31</v>
      </c>
      <c r="D127" s="28" t="s">
        <v>32</v>
      </c>
      <c r="E127" s="28" t="s">
        <v>33</v>
      </c>
      <c r="F127" s="28" t="s">
        <v>34</v>
      </c>
      <c r="G127" s="28" t="s">
        <v>35</v>
      </c>
      <c r="H127" s="28" t="s">
        <v>36</v>
      </c>
      <c r="I127" s="28" t="s">
        <v>37</v>
      </c>
    </row>
    <row r="128" spans="1:9" ht="30" x14ac:dyDescent="0.25">
      <c r="A128" s="24" t="s">
        <v>147</v>
      </c>
      <c r="B128" s="24" t="s">
        <v>148</v>
      </c>
      <c r="C128" s="25"/>
      <c r="D128" s="25"/>
      <c r="E128" s="25"/>
      <c r="F128" s="25"/>
      <c r="G128" s="25"/>
      <c r="H128" s="25"/>
      <c r="I128" s="25"/>
    </row>
    <row r="129" spans="1:9" ht="30" x14ac:dyDescent="0.25">
      <c r="A129" s="25" t="s">
        <v>149</v>
      </c>
      <c r="B129" s="25" t="s">
        <v>150</v>
      </c>
      <c r="C129" s="29">
        <v>1500</v>
      </c>
      <c r="D129" s="29" t="s">
        <v>125</v>
      </c>
      <c r="E129" s="26"/>
      <c r="F129" s="25" t="str">
        <f>IF(ISBLANK(E129),"", PRODUCT(C129,E129))</f>
        <v/>
      </c>
      <c r="G129" s="27"/>
      <c r="H129" s="25"/>
      <c r="I129" s="25"/>
    </row>
    <row r="130" spans="1:9" x14ac:dyDescent="0.25">
      <c r="A130" s="25" t="s">
        <v>151</v>
      </c>
      <c r="B130" s="25" t="s">
        <v>152</v>
      </c>
      <c r="C130" s="29"/>
      <c r="D130" s="29"/>
      <c r="E130" s="25"/>
      <c r="F130" s="25"/>
      <c r="G130" s="25"/>
      <c r="H130" s="27"/>
      <c r="I130" s="27"/>
    </row>
    <row r="131" spans="1:9" x14ac:dyDescent="0.25">
      <c r="A131" s="25" t="s">
        <v>153</v>
      </c>
      <c r="B131" s="25" t="s">
        <v>154</v>
      </c>
      <c r="C131" s="29"/>
      <c r="D131" s="29"/>
      <c r="E131" s="25"/>
      <c r="F131" s="25"/>
      <c r="G131" s="25"/>
      <c r="H131" s="27"/>
      <c r="I131" s="27"/>
    </row>
    <row r="132" spans="1:9" x14ac:dyDescent="0.25">
      <c r="A132" s="25" t="s">
        <v>155</v>
      </c>
      <c r="B132" s="25" t="s">
        <v>156</v>
      </c>
      <c r="C132" s="29"/>
      <c r="D132" s="29"/>
      <c r="E132" s="25"/>
      <c r="F132" s="25"/>
      <c r="G132" s="25"/>
      <c r="H132" s="27"/>
      <c r="I132" s="27"/>
    </row>
    <row r="133" spans="1:9" x14ac:dyDescent="0.25">
      <c r="A133" s="25" t="s">
        <v>157</v>
      </c>
      <c r="B133" s="25" t="s">
        <v>158</v>
      </c>
      <c r="C133" s="29"/>
      <c r="D133" s="29"/>
      <c r="E133" s="25"/>
      <c r="F133" s="25"/>
      <c r="G133" s="25"/>
      <c r="H133" s="27"/>
      <c r="I133" s="27"/>
    </row>
    <row r="134" spans="1:9" x14ac:dyDescent="0.25">
      <c r="A134" s="25" t="s">
        <v>159</v>
      </c>
      <c r="B134" s="25" t="s">
        <v>106</v>
      </c>
      <c r="C134" s="29"/>
      <c r="D134" s="29"/>
      <c r="E134" s="25"/>
      <c r="F134" s="25"/>
      <c r="G134" s="25"/>
      <c r="H134" s="27"/>
      <c r="I134" s="27"/>
    </row>
    <row r="135" spans="1:9" ht="45" x14ac:dyDescent="0.25">
      <c r="A135" s="25" t="s">
        <v>160</v>
      </c>
      <c r="B135" s="25" t="s">
        <v>161</v>
      </c>
      <c r="C135" s="29"/>
      <c r="D135" s="29"/>
      <c r="E135" s="25"/>
      <c r="F135" s="25"/>
      <c r="G135" s="25"/>
      <c r="H135" s="27"/>
      <c r="I135" s="27"/>
    </row>
    <row r="136" spans="1:9" ht="30" x14ac:dyDescent="0.25">
      <c r="A136" s="25" t="s">
        <v>162</v>
      </c>
      <c r="B136" s="25" t="s">
        <v>55</v>
      </c>
      <c r="C136" s="29"/>
      <c r="D136" s="29"/>
      <c r="E136" s="25"/>
      <c r="F136" s="25"/>
      <c r="G136" s="25"/>
      <c r="H136" s="27"/>
      <c r="I136" s="27"/>
    </row>
    <row r="137" spans="1:9" ht="30" x14ac:dyDescent="0.25">
      <c r="A137" s="25" t="s">
        <v>163</v>
      </c>
      <c r="B137" s="25" t="s">
        <v>164</v>
      </c>
      <c r="C137" s="29">
        <v>1500</v>
      </c>
      <c r="D137" s="29" t="s">
        <v>125</v>
      </c>
      <c r="E137" s="26"/>
      <c r="F137" s="25" t="str">
        <f>IF(ISBLANK(E137),"", PRODUCT(C137,E137))</f>
        <v/>
      </c>
      <c r="G137" s="27"/>
      <c r="H137" s="25"/>
      <c r="I137" s="25"/>
    </row>
    <row r="138" spans="1:9" ht="45" x14ac:dyDescent="0.25">
      <c r="A138" s="25" t="s">
        <v>165</v>
      </c>
      <c r="B138" s="25" t="s">
        <v>166</v>
      </c>
      <c r="C138" s="25"/>
      <c r="D138" s="25"/>
      <c r="E138" s="25"/>
      <c r="F138" s="25"/>
      <c r="G138" s="25"/>
      <c r="H138" s="27"/>
      <c r="I138" s="27"/>
    </row>
    <row r="139" spans="1:9" x14ac:dyDescent="0.25">
      <c r="A139" s="25" t="s">
        <v>167</v>
      </c>
      <c r="B139" s="25" t="s">
        <v>168</v>
      </c>
      <c r="C139" s="25"/>
      <c r="D139" s="25"/>
      <c r="E139" s="25"/>
      <c r="F139" s="25"/>
      <c r="G139" s="25"/>
      <c r="H139" s="27"/>
      <c r="I139" s="27"/>
    </row>
    <row r="140" spans="1:9" ht="30" x14ac:dyDescent="0.25">
      <c r="A140" s="25" t="s">
        <v>169</v>
      </c>
      <c r="B140" s="25" t="s">
        <v>170</v>
      </c>
      <c r="C140" s="25"/>
      <c r="D140" s="25"/>
      <c r="E140" s="25"/>
      <c r="F140" s="25"/>
      <c r="G140" s="25"/>
      <c r="H140" s="27"/>
      <c r="I140" s="27"/>
    </row>
    <row r="141" spans="1:9" x14ac:dyDescent="0.25">
      <c r="A141" s="25" t="s">
        <v>171</v>
      </c>
      <c r="B141" s="25" t="s">
        <v>172</v>
      </c>
      <c r="C141" s="25"/>
      <c r="D141" s="25"/>
      <c r="E141" s="25"/>
      <c r="F141" s="25"/>
      <c r="G141" s="25"/>
      <c r="H141" s="27"/>
      <c r="I141" s="27"/>
    </row>
    <row r="142" spans="1:9" x14ac:dyDescent="0.25">
      <c r="A142" s="25" t="s">
        <v>173</v>
      </c>
      <c r="B142" s="25" t="s">
        <v>174</v>
      </c>
      <c r="C142" s="25"/>
      <c r="D142" s="25"/>
      <c r="E142" s="25"/>
      <c r="F142" s="25"/>
      <c r="G142" s="25"/>
      <c r="H142" s="27"/>
      <c r="I142" s="27"/>
    </row>
    <row r="143" spans="1:9" x14ac:dyDescent="0.25">
      <c r="A143" s="25" t="s">
        <v>175</v>
      </c>
      <c r="B143" s="25" t="s">
        <v>176</v>
      </c>
      <c r="C143" s="25"/>
      <c r="D143" s="25"/>
      <c r="E143" s="25"/>
      <c r="F143" s="25"/>
      <c r="G143" s="25"/>
      <c r="H143" s="27"/>
      <c r="I143" s="27"/>
    </row>
    <row r="144" spans="1:9" ht="30" x14ac:dyDescent="0.25">
      <c r="A144" s="25" t="s">
        <v>177</v>
      </c>
      <c r="B144" s="25" t="s">
        <v>178</v>
      </c>
      <c r="C144" s="25"/>
      <c r="D144" s="25"/>
      <c r="E144" s="25"/>
      <c r="F144" s="25"/>
      <c r="G144" s="25"/>
      <c r="H144" s="27"/>
      <c r="I144" s="27"/>
    </row>
    <row r="145" spans="1:9" ht="30" x14ac:dyDescent="0.25">
      <c r="A145" s="25" t="s">
        <v>179</v>
      </c>
      <c r="B145" s="25" t="s">
        <v>55</v>
      </c>
      <c r="C145" s="25"/>
      <c r="D145" s="25"/>
      <c r="E145" s="25"/>
      <c r="F145" s="25"/>
      <c r="G145" s="25"/>
      <c r="H145" s="27"/>
      <c r="I145" s="27"/>
    </row>
    <row r="146" spans="1:9" x14ac:dyDescent="0.25">
      <c r="E146" s="16" t="s">
        <v>56</v>
      </c>
      <c r="F146" s="16" t="str">
        <f>IF((COUNT(C129:C145)&lt;&gt;COUNT(F129:F145)),"", ROUND(SUM(F129:F145),2))</f>
        <v/>
      </c>
      <c r="G146" s="14" t="str">
        <f>IF((COUNT(C129:C145)&lt;&gt;COUNT(F129:F145)),"Neužpildytos visų objektų kainos", "")</f>
        <v>Neužpildytos visų objektų kainos</v>
      </c>
    </row>
    <row r="147" spans="1:9" ht="45" x14ac:dyDescent="0.25">
      <c r="C147" s="23" t="s">
        <v>57</v>
      </c>
      <c r="D147" s="17"/>
      <c r="E147" s="16" t="s">
        <v>58</v>
      </c>
      <c r="F147" s="16" t="str">
        <f>IF(OR(F146="",D147=""),"", ROUND(PRODUCT(D147,F146)/100,2))</f>
        <v/>
      </c>
      <c r="G147" s="14" t="str">
        <f>IF(D147="", "Nurodykite taikomą PVM dydį", "")</f>
        <v>Nurodykite taikomą PVM dydį</v>
      </c>
    </row>
    <row r="148" spans="1:9" x14ac:dyDescent="0.25">
      <c r="E148" s="16" t="s">
        <v>59</v>
      </c>
      <c r="F148" s="16">
        <f>IF(ISBLANK(F147), "", ROUND(SUM(F146:F147),2))</f>
        <v>0</v>
      </c>
    </row>
    <row r="152" spans="1:9" x14ac:dyDescent="0.25">
      <c r="A152" s="12" t="s">
        <v>180</v>
      </c>
      <c r="B152" s="12" t="s">
        <v>181</v>
      </c>
    </row>
    <row r="154" spans="1:9" x14ac:dyDescent="0.25">
      <c r="A154" s="12" t="s">
        <v>28</v>
      </c>
    </row>
    <row r="155" spans="1:9" ht="120" x14ac:dyDescent="0.25">
      <c r="A155" s="28" t="s">
        <v>29</v>
      </c>
      <c r="B155" s="28" t="s">
        <v>30</v>
      </c>
      <c r="C155" s="28" t="s">
        <v>31</v>
      </c>
      <c r="D155" s="28" t="s">
        <v>32</v>
      </c>
      <c r="E155" s="28" t="s">
        <v>33</v>
      </c>
      <c r="F155" s="28" t="s">
        <v>34</v>
      </c>
      <c r="G155" s="28" t="s">
        <v>35</v>
      </c>
      <c r="H155" s="28" t="s">
        <v>36</v>
      </c>
      <c r="I155" s="28" t="s">
        <v>37</v>
      </c>
    </row>
    <row r="156" spans="1:9" ht="30" x14ac:dyDescent="0.25">
      <c r="A156" s="24" t="s">
        <v>182</v>
      </c>
      <c r="B156" s="24" t="s">
        <v>183</v>
      </c>
      <c r="C156" s="25"/>
      <c r="D156" s="25"/>
      <c r="E156" s="25"/>
      <c r="F156" s="25"/>
      <c r="G156" s="25"/>
      <c r="H156" s="25"/>
      <c r="I156" s="25"/>
    </row>
    <row r="157" spans="1:9" ht="30" x14ac:dyDescent="0.25">
      <c r="A157" s="25" t="s">
        <v>184</v>
      </c>
      <c r="B157" s="25" t="s">
        <v>183</v>
      </c>
      <c r="C157" s="29">
        <v>3500</v>
      </c>
      <c r="D157" s="29" t="s">
        <v>125</v>
      </c>
      <c r="E157" s="26"/>
      <c r="F157" s="25" t="str">
        <f>IF(ISBLANK(E157),"", PRODUCT(C157,E157))</f>
        <v/>
      </c>
      <c r="G157" s="27"/>
      <c r="H157" s="25"/>
      <c r="I157" s="25"/>
    </row>
    <row r="158" spans="1:9" ht="30" x14ac:dyDescent="0.25">
      <c r="A158" s="25" t="s">
        <v>185</v>
      </c>
      <c r="B158" s="25" t="s">
        <v>186</v>
      </c>
      <c r="C158" s="25"/>
      <c r="D158" s="25"/>
      <c r="E158" s="25"/>
      <c r="F158" s="25"/>
      <c r="G158" s="25"/>
      <c r="H158" s="27"/>
      <c r="I158" s="27"/>
    </row>
    <row r="159" spans="1:9" x14ac:dyDescent="0.25">
      <c r="A159" s="25" t="s">
        <v>187</v>
      </c>
      <c r="B159" s="25" t="s">
        <v>188</v>
      </c>
      <c r="C159" s="25"/>
      <c r="D159" s="25"/>
      <c r="E159" s="25"/>
      <c r="F159" s="25"/>
      <c r="G159" s="25"/>
      <c r="H159" s="27"/>
      <c r="I159" s="27"/>
    </row>
    <row r="160" spans="1:9" x14ac:dyDescent="0.25">
      <c r="A160" s="25" t="s">
        <v>189</v>
      </c>
      <c r="B160" s="25" t="s">
        <v>190</v>
      </c>
      <c r="C160" s="25"/>
      <c r="D160" s="25"/>
      <c r="E160" s="25"/>
      <c r="F160" s="25"/>
      <c r="G160" s="25"/>
      <c r="H160" s="27"/>
      <c r="I160" s="27"/>
    </row>
    <row r="161" spans="1:9" x14ac:dyDescent="0.25">
      <c r="A161" s="25" t="s">
        <v>191</v>
      </c>
      <c r="B161" s="25" t="s">
        <v>192</v>
      </c>
      <c r="C161" s="25"/>
      <c r="D161" s="25"/>
      <c r="E161" s="25"/>
      <c r="F161" s="25"/>
      <c r="G161" s="25"/>
      <c r="H161" s="27"/>
      <c r="I161" s="27"/>
    </row>
    <row r="162" spans="1:9" x14ac:dyDescent="0.25">
      <c r="A162" s="25" t="s">
        <v>193</v>
      </c>
      <c r="B162" s="25" t="s">
        <v>194</v>
      </c>
      <c r="C162" s="25"/>
      <c r="D162" s="25"/>
      <c r="E162" s="25"/>
      <c r="F162" s="25"/>
      <c r="G162" s="25"/>
      <c r="H162" s="27"/>
      <c r="I162" s="27"/>
    </row>
    <row r="163" spans="1:9" ht="30" x14ac:dyDescent="0.25">
      <c r="A163" s="25" t="s">
        <v>195</v>
      </c>
      <c r="B163" s="25" t="s">
        <v>196</v>
      </c>
      <c r="C163" s="25"/>
      <c r="D163" s="25"/>
      <c r="E163" s="25"/>
      <c r="F163" s="25"/>
      <c r="G163" s="25"/>
      <c r="H163" s="27"/>
      <c r="I163" s="27"/>
    </row>
    <row r="164" spans="1:9" ht="45" x14ac:dyDescent="0.25">
      <c r="A164" s="25" t="s">
        <v>197</v>
      </c>
      <c r="B164" s="25" t="s">
        <v>198</v>
      </c>
      <c r="C164" s="25"/>
      <c r="D164" s="25"/>
      <c r="E164" s="25"/>
      <c r="F164" s="25"/>
      <c r="G164" s="25"/>
      <c r="H164" s="27"/>
      <c r="I164" s="27"/>
    </row>
    <row r="165" spans="1:9" ht="30" x14ac:dyDescent="0.25">
      <c r="A165" s="25" t="s">
        <v>199</v>
      </c>
      <c r="B165" s="25" t="s">
        <v>200</v>
      </c>
      <c r="C165" s="25"/>
      <c r="D165" s="25"/>
      <c r="E165" s="25"/>
      <c r="F165" s="25"/>
      <c r="G165" s="25"/>
      <c r="H165" s="27"/>
      <c r="I165" s="27"/>
    </row>
    <row r="166" spans="1:9" ht="30" x14ac:dyDescent="0.25">
      <c r="A166" s="25" t="s">
        <v>201</v>
      </c>
      <c r="B166" s="25" t="s">
        <v>202</v>
      </c>
      <c r="C166" s="25"/>
      <c r="D166" s="25"/>
      <c r="E166" s="25"/>
      <c r="F166" s="25"/>
      <c r="G166" s="25"/>
      <c r="H166" s="27"/>
      <c r="I166" s="27"/>
    </row>
    <row r="167" spans="1:9" ht="30" x14ac:dyDescent="0.25">
      <c r="A167" s="25" t="s">
        <v>203</v>
      </c>
      <c r="B167" s="25" t="s">
        <v>204</v>
      </c>
      <c r="C167" s="25"/>
      <c r="D167" s="25"/>
      <c r="E167" s="25"/>
      <c r="F167" s="25"/>
      <c r="G167" s="25"/>
      <c r="H167" s="27"/>
      <c r="I167" s="27"/>
    </row>
    <row r="168" spans="1:9" ht="30" x14ac:dyDescent="0.25">
      <c r="A168" s="25" t="s">
        <v>205</v>
      </c>
      <c r="B168" s="25" t="s">
        <v>206</v>
      </c>
      <c r="C168" s="25"/>
      <c r="D168" s="25"/>
      <c r="E168" s="25"/>
      <c r="F168" s="25"/>
      <c r="G168" s="25"/>
      <c r="H168" s="27"/>
      <c r="I168" s="27"/>
    </row>
    <row r="169" spans="1:9" ht="45" x14ac:dyDescent="0.25">
      <c r="A169" s="25" t="s">
        <v>207</v>
      </c>
      <c r="B169" s="25" t="s">
        <v>208</v>
      </c>
      <c r="C169" s="25"/>
      <c r="D169" s="25"/>
      <c r="E169" s="25"/>
      <c r="F169" s="25"/>
      <c r="G169" s="25"/>
      <c r="H169" s="27"/>
      <c r="I169" s="27"/>
    </row>
    <row r="170" spans="1:9" ht="30" x14ac:dyDescent="0.25">
      <c r="A170" s="25" t="s">
        <v>209</v>
      </c>
      <c r="B170" s="25" t="s">
        <v>210</v>
      </c>
      <c r="C170" s="25"/>
      <c r="D170" s="25"/>
      <c r="E170" s="25"/>
      <c r="F170" s="25"/>
      <c r="G170" s="25"/>
      <c r="H170" s="27"/>
      <c r="I170" s="27"/>
    </row>
    <row r="171" spans="1:9" ht="30" x14ac:dyDescent="0.25">
      <c r="A171" s="25" t="s">
        <v>211</v>
      </c>
      <c r="B171" s="25" t="s">
        <v>212</v>
      </c>
      <c r="C171" s="25"/>
      <c r="D171" s="25"/>
      <c r="E171" s="25"/>
      <c r="F171" s="25"/>
      <c r="G171" s="25"/>
      <c r="H171" s="27"/>
      <c r="I171" s="27"/>
    </row>
    <row r="172" spans="1:9" ht="45" x14ac:dyDescent="0.25">
      <c r="A172" s="25" t="s">
        <v>213</v>
      </c>
      <c r="B172" s="25" t="s">
        <v>214</v>
      </c>
      <c r="C172" s="25"/>
      <c r="D172" s="25"/>
      <c r="E172" s="25"/>
      <c r="F172" s="25"/>
      <c r="G172" s="25"/>
      <c r="H172" s="27"/>
      <c r="I172" s="27"/>
    </row>
    <row r="173" spans="1:9" ht="30" x14ac:dyDescent="0.25">
      <c r="A173" s="25" t="s">
        <v>215</v>
      </c>
      <c r="B173" s="25" t="s">
        <v>216</v>
      </c>
      <c r="C173" s="25"/>
      <c r="D173" s="25"/>
      <c r="E173" s="25"/>
      <c r="F173" s="25"/>
      <c r="G173" s="25"/>
      <c r="H173" s="27"/>
      <c r="I173" s="27"/>
    </row>
    <row r="174" spans="1:9" ht="60" x14ac:dyDescent="0.25">
      <c r="A174" s="25" t="s">
        <v>217</v>
      </c>
      <c r="B174" s="25" t="s">
        <v>218</v>
      </c>
      <c r="C174" s="25"/>
      <c r="D174" s="25"/>
      <c r="E174" s="25"/>
      <c r="F174" s="25"/>
      <c r="G174" s="25"/>
      <c r="H174" s="27"/>
      <c r="I174" s="27"/>
    </row>
    <row r="175" spans="1:9" ht="45" x14ac:dyDescent="0.25">
      <c r="A175" s="25" t="s">
        <v>219</v>
      </c>
      <c r="B175" s="25" t="s">
        <v>220</v>
      </c>
      <c r="C175" s="25"/>
      <c r="D175" s="25"/>
      <c r="E175" s="25"/>
      <c r="F175" s="25"/>
      <c r="G175" s="25"/>
      <c r="H175" s="27"/>
      <c r="I175" s="27"/>
    </row>
    <row r="176" spans="1:9" x14ac:dyDescent="0.25">
      <c r="E176" s="16" t="s">
        <v>56</v>
      </c>
      <c r="F176" s="16" t="str">
        <f>IF((COUNT(C157:C175)&lt;&gt;COUNT(F157:F175)),"", ROUND(SUM(F157:F175),2))</f>
        <v/>
      </c>
      <c r="G176" s="14" t="str">
        <f>IF((COUNT(C157:C175)&lt;&gt;COUNT(F157:F175)),"Neužpildytos visų objektų kainos", "")</f>
        <v>Neužpildytos visų objektų kainos</v>
      </c>
    </row>
    <row r="177" spans="1:9" ht="45" x14ac:dyDescent="0.25">
      <c r="C177" s="23" t="s">
        <v>57</v>
      </c>
      <c r="D177" s="17"/>
      <c r="E177" s="16" t="s">
        <v>58</v>
      </c>
      <c r="F177" s="16" t="str">
        <f>IF(OR(F176="",D177=""),"", ROUND(PRODUCT(D177,F176)/100,2))</f>
        <v/>
      </c>
      <c r="G177" s="14" t="str">
        <f>IF(D177="", "Nurodykite taikomą PVM dydį", "")</f>
        <v>Nurodykite taikomą PVM dydį</v>
      </c>
    </row>
    <row r="178" spans="1:9" x14ac:dyDescent="0.25">
      <c r="E178" s="16" t="s">
        <v>59</v>
      </c>
      <c r="F178" s="16">
        <f>IF(ISBLANK(F177), "", ROUND(SUM(F176:F177),2))</f>
        <v>0</v>
      </c>
    </row>
    <row r="182" spans="1:9" x14ac:dyDescent="0.25">
      <c r="A182" s="12" t="s">
        <v>221</v>
      </c>
      <c r="B182" s="12" t="s">
        <v>222</v>
      </c>
    </row>
    <row r="184" spans="1:9" x14ac:dyDescent="0.25">
      <c r="A184" s="12" t="s">
        <v>28</v>
      </c>
    </row>
    <row r="185" spans="1:9" ht="120" x14ac:dyDescent="0.25">
      <c r="A185" s="28" t="s">
        <v>29</v>
      </c>
      <c r="B185" s="28" t="s">
        <v>30</v>
      </c>
      <c r="C185" s="28" t="s">
        <v>31</v>
      </c>
      <c r="D185" s="28" t="s">
        <v>32</v>
      </c>
      <c r="E185" s="28" t="s">
        <v>33</v>
      </c>
      <c r="F185" s="28" t="s">
        <v>34</v>
      </c>
      <c r="G185" s="28" t="s">
        <v>35</v>
      </c>
      <c r="H185" s="28" t="s">
        <v>36</v>
      </c>
      <c r="I185" s="28" t="s">
        <v>37</v>
      </c>
    </row>
    <row r="186" spans="1:9" x14ac:dyDescent="0.25">
      <c r="A186" s="24" t="s">
        <v>223</v>
      </c>
      <c r="B186" s="24" t="s">
        <v>224</v>
      </c>
      <c r="C186" s="25"/>
      <c r="D186" s="25"/>
      <c r="E186" s="25"/>
      <c r="F186" s="25"/>
      <c r="G186" s="25"/>
      <c r="H186" s="25"/>
      <c r="I186" s="25"/>
    </row>
    <row r="187" spans="1:9" x14ac:dyDescent="0.25">
      <c r="A187" s="25" t="s">
        <v>225</v>
      </c>
      <c r="B187" s="25" t="s">
        <v>226</v>
      </c>
      <c r="C187" s="29">
        <v>150</v>
      </c>
      <c r="D187" s="29" t="s">
        <v>125</v>
      </c>
      <c r="E187" s="26"/>
      <c r="F187" s="25" t="str">
        <f>IF(ISBLANK(E187),"", PRODUCT(C187,E187))</f>
        <v/>
      </c>
      <c r="G187" s="27"/>
      <c r="H187" s="25"/>
      <c r="I187" s="25"/>
    </row>
    <row r="188" spans="1:9" ht="30" x14ac:dyDescent="0.25">
      <c r="A188" s="25" t="s">
        <v>227</v>
      </c>
      <c r="B188" s="25" t="s">
        <v>228</v>
      </c>
      <c r="C188" s="29"/>
      <c r="D188" s="29"/>
      <c r="E188" s="25"/>
      <c r="F188" s="25"/>
      <c r="G188" s="25"/>
      <c r="H188" s="27"/>
      <c r="I188" s="27"/>
    </row>
    <row r="189" spans="1:9" ht="60" x14ac:dyDescent="0.25">
      <c r="A189" s="25" t="s">
        <v>229</v>
      </c>
      <c r="B189" s="25" t="s">
        <v>230</v>
      </c>
      <c r="C189" s="29"/>
      <c r="D189" s="29"/>
      <c r="E189" s="25"/>
      <c r="F189" s="25"/>
      <c r="G189" s="25"/>
      <c r="H189" s="27"/>
      <c r="I189" s="27"/>
    </row>
    <row r="190" spans="1:9" x14ac:dyDescent="0.25">
      <c r="A190" s="25" t="s">
        <v>231</v>
      </c>
      <c r="B190" s="25" t="s">
        <v>232</v>
      </c>
      <c r="C190" s="29"/>
      <c r="D190" s="29"/>
      <c r="E190" s="25"/>
      <c r="F190" s="25"/>
      <c r="G190" s="25"/>
      <c r="H190" s="27"/>
      <c r="I190" s="27"/>
    </row>
    <row r="191" spans="1:9" x14ac:dyDescent="0.25">
      <c r="A191" s="25" t="s">
        <v>233</v>
      </c>
      <c r="B191" s="25" t="s">
        <v>234</v>
      </c>
      <c r="C191" s="29">
        <v>150</v>
      </c>
      <c r="D191" s="29" t="s">
        <v>125</v>
      </c>
      <c r="E191" s="26"/>
      <c r="F191" s="25" t="str">
        <f>IF(ISBLANK(E191),"", PRODUCT(C191,E191))</f>
        <v/>
      </c>
      <c r="G191" s="27"/>
      <c r="H191" s="25"/>
      <c r="I191" s="25"/>
    </row>
    <row r="192" spans="1:9" ht="30" x14ac:dyDescent="0.25">
      <c r="A192" s="25" t="s">
        <v>235</v>
      </c>
      <c r="B192" s="25" t="s">
        <v>228</v>
      </c>
      <c r="C192" s="25"/>
      <c r="D192" s="25"/>
      <c r="E192" s="25"/>
      <c r="F192" s="25"/>
      <c r="G192" s="25"/>
      <c r="H192" s="27"/>
      <c r="I192" s="27"/>
    </row>
    <row r="193" spans="1:9" ht="60" x14ac:dyDescent="0.25">
      <c r="A193" s="25" t="s">
        <v>236</v>
      </c>
      <c r="B193" s="25" t="s">
        <v>237</v>
      </c>
      <c r="C193" s="25"/>
      <c r="D193" s="25"/>
      <c r="E193" s="25"/>
      <c r="F193" s="25"/>
      <c r="G193" s="25"/>
      <c r="H193" s="27"/>
      <c r="I193" s="27"/>
    </row>
    <row r="194" spans="1:9" x14ac:dyDescent="0.25">
      <c r="A194" s="25" t="s">
        <v>238</v>
      </c>
      <c r="B194" s="25" t="s">
        <v>239</v>
      </c>
      <c r="C194" s="25"/>
      <c r="D194" s="25"/>
      <c r="E194" s="25"/>
      <c r="F194" s="25"/>
      <c r="G194" s="25"/>
      <c r="H194" s="27"/>
      <c r="I194" s="27"/>
    </row>
    <row r="195" spans="1:9" x14ac:dyDescent="0.25">
      <c r="E195" s="16" t="s">
        <v>56</v>
      </c>
      <c r="F195" s="16" t="str">
        <f>IF((COUNT(C187:C194)&lt;&gt;COUNT(F187:F194)),"", ROUND(SUM(F187:F194),2))</f>
        <v/>
      </c>
      <c r="G195" s="14" t="str">
        <f>IF((COUNT(C187:C194)&lt;&gt;COUNT(F187:F194)),"Neužpildytos visų objektų kainos", "")</f>
        <v>Neužpildytos visų objektų kainos</v>
      </c>
    </row>
    <row r="196" spans="1:9" ht="45" x14ac:dyDescent="0.25">
      <c r="C196" s="23" t="s">
        <v>57</v>
      </c>
      <c r="D196" s="17"/>
      <c r="E196" s="16" t="s">
        <v>58</v>
      </c>
      <c r="F196" s="16" t="str">
        <f>IF(OR(F195="",D196=""),"", ROUND(PRODUCT(D196,F195)/100,2))</f>
        <v/>
      </c>
      <c r="G196" s="14" t="str">
        <f>IF(D196="", "Nurodykite taikomą PVM dydį", "")</f>
        <v>Nurodykite taikomą PVM dydį</v>
      </c>
    </row>
    <row r="197" spans="1:9" x14ac:dyDescent="0.25">
      <c r="E197" s="16" t="s">
        <v>59</v>
      </c>
      <c r="F197" s="16">
        <f>IF(ISBLANK(F196), "", ROUND(SUM(F195:F196),2))</f>
        <v>0</v>
      </c>
    </row>
  </sheetData>
  <sheetProtection algorithmName="SHA-512" hashValue="DWtVyPcA282p4VT6wy6U9FLgalK49IergaenH6c2nh60YjZsglGNsxgd6+lM7h4ZIYo77Agw/FzUO0IPStqgfg==" saltValue="vHey+i0TkreWyLPCzytQM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240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241</v>
      </c>
      <c r="B5" s="57"/>
      <c r="C5" s="55" t="s">
        <v>242</v>
      </c>
      <c r="D5" s="56"/>
      <c r="E5" s="57"/>
      <c r="F5" s="55" t="s">
        <v>243</v>
      </c>
      <c r="G5" s="56"/>
      <c r="H5" s="57"/>
      <c r="I5" s="55" t="s">
        <v>244</v>
      </c>
      <c r="J5" s="57"/>
      <c r="K5" s="9" t="s">
        <v>245</v>
      </c>
    </row>
    <row r="6" spans="1:11" ht="48.95" customHeight="1" x14ac:dyDescent="0.25">
      <c r="A6" s="49"/>
      <c r="B6" s="36"/>
      <c r="C6" s="50"/>
      <c r="D6" s="48"/>
      <c r="E6" s="36"/>
      <c r="F6" s="50"/>
      <c r="G6" s="48"/>
      <c r="H6" s="36"/>
      <c r="I6" s="50"/>
      <c r="J6" s="36"/>
      <c r="K6" s="18"/>
    </row>
    <row r="7" spans="1:11" ht="48.95" customHeight="1" x14ac:dyDescent="0.25">
      <c r="A7" s="49"/>
      <c r="B7" s="36"/>
      <c r="C7" s="50"/>
      <c r="D7" s="48"/>
      <c r="E7" s="36"/>
      <c r="F7" s="50"/>
      <c r="G7" s="48"/>
      <c r="H7" s="36"/>
      <c r="I7" s="50"/>
      <c r="J7" s="36"/>
      <c r="K7" s="18"/>
    </row>
    <row r="8" spans="1:11" ht="48.95" customHeight="1" x14ac:dyDescent="0.25">
      <c r="A8" s="49"/>
      <c r="B8" s="36"/>
      <c r="C8" s="50"/>
      <c r="D8" s="48"/>
      <c r="E8" s="36"/>
      <c r="F8" s="50"/>
      <c r="G8" s="48"/>
      <c r="H8" s="36"/>
      <c r="I8" s="50"/>
      <c r="J8" s="36"/>
      <c r="K8" s="18"/>
    </row>
    <row r="9" spans="1:11" ht="48.95" customHeight="1" x14ac:dyDescent="0.25">
      <c r="A9" s="49"/>
      <c r="B9" s="36"/>
      <c r="C9" s="50"/>
      <c r="D9" s="48"/>
      <c r="E9" s="36"/>
      <c r="F9" s="50"/>
      <c r="G9" s="48"/>
      <c r="H9" s="36"/>
      <c r="I9" s="50"/>
      <c r="J9" s="36"/>
      <c r="K9" s="18"/>
    </row>
    <row r="10" spans="1:11" ht="48.95" customHeight="1" x14ac:dyDescent="0.25">
      <c r="A10" s="49"/>
      <c r="B10" s="36"/>
      <c r="C10" s="50"/>
      <c r="D10" s="48"/>
      <c r="E10" s="36"/>
      <c r="F10" s="50"/>
      <c r="G10" s="48"/>
      <c r="H10" s="36"/>
      <c r="I10" s="50"/>
      <c r="J10" s="36"/>
      <c r="K10" s="18"/>
    </row>
    <row r="11" spans="1:11" ht="48.95" customHeight="1" x14ac:dyDescent="0.25">
      <c r="A11" s="49"/>
      <c r="B11" s="36"/>
      <c r="C11" s="50"/>
      <c r="D11" s="48"/>
      <c r="E11" s="36"/>
      <c r="F11" s="50"/>
      <c r="G11" s="48"/>
      <c r="H11" s="36"/>
      <c r="I11" s="50"/>
      <c r="J11" s="36"/>
      <c r="K11" s="18"/>
    </row>
    <row r="12" spans="1:11" ht="48.95" customHeight="1" x14ac:dyDescent="0.25">
      <c r="A12" s="49"/>
      <c r="B12" s="36"/>
      <c r="C12" s="50"/>
      <c r="D12" s="48"/>
      <c r="E12" s="36"/>
      <c r="F12" s="50"/>
      <c r="G12" s="48"/>
      <c r="H12" s="36"/>
      <c r="I12" s="50"/>
      <c r="J12" s="36"/>
      <c r="K12" s="18"/>
    </row>
    <row r="13" spans="1:11" ht="48.95" customHeight="1" x14ac:dyDescent="0.25">
      <c r="A13" s="49"/>
      <c r="B13" s="36"/>
      <c r="C13" s="50"/>
      <c r="D13" s="48"/>
      <c r="E13" s="36"/>
      <c r="F13" s="50"/>
      <c r="G13" s="48"/>
      <c r="H13" s="36"/>
      <c r="I13" s="50"/>
      <c r="J13" s="36"/>
      <c r="K13" s="18"/>
    </row>
    <row r="14" spans="1:11" ht="48.95" customHeight="1" x14ac:dyDescent="0.25">
      <c r="A14" s="49"/>
      <c r="B14" s="36"/>
      <c r="C14" s="50"/>
      <c r="D14" s="48"/>
      <c r="E14" s="36"/>
      <c r="F14" s="50"/>
      <c r="G14" s="48"/>
      <c r="H14" s="36"/>
      <c r="I14" s="50"/>
      <c r="J14" s="36"/>
      <c r="K14" s="18"/>
    </row>
    <row r="15" spans="1:11" ht="48" customHeight="1" thickBot="1" x14ac:dyDescent="0.3">
      <c r="A15" s="75"/>
      <c r="B15" s="63"/>
      <c r="C15" s="68"/>
      <c r="D15" s="62"/>
      <c r="E15" s="63"/>
      <c r="F15" s="68"/>
      <c r="G15" s="62"/>
      <c r="H15" s="63"/>
      <c r="I15" s="68"/>
      <c r="J15" s="63"/>
      <c r="K15" s="19"/>
    </row>
    <row r="16" spans="1:11" ht="18.95" customHeight="1" x14ac:dyDescent="0.25">
      <c r="A16" s="10"/>
      <c r="B16" s="10"/>
      <c r="C16" s="10"/>
      <c r="D16" s="10"/>
      <c r="E16" s="10"/>
      <c r="F16" s="10"/>
      <c r="G16" s="10"/>
      <c r="H16" s="10"/>
      <c r="I16" s="10"/>
      <c r="J16" s="10"/>
      <c r="K16" s="11"/>
    </row>
    <row r="17" spans="1:11" ht="48.95" customHeight="1" x14ac:dyDescent="0.25">
      <c r="A17" s="72" t="s">
        <v>246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30</v>
      </c>
      <c r="B19" s="57"/>
      <c r="C19" s="55" t="s">
        <v>242</v>
      </c>
      <c r="D19" s="56"/>
      <c r="E19" s="57"/>
      <c r="F19" s="55" t="s">
        <v>247</v>
      </c>
      <c r="G19" s="56"/>
      <c r="H19" s="57"/>
      <c r="I19" s="74" t="s">
        <v>244</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248</v>
      </c>
      <c r="B33" s="31"/>
      <c r="C33" s="31"/>
      <c r="D33" s="31"/>
      <c r="E33" s="31"/>
      <c r="F33" s="31"/>
      <c r="G33" s="31"/>
      <c r="H33" s="31"/>
      <c r="I33" s="31"/>
      <c r="J33" s="31"/>
    </row>
    <row r="34" spans="1:10" ht="15.95" customHeight="1" thickBot="1" x14ac:dyDescent="0.3"/>
    <row r="35" spans="1:10" ht="15.95" customHeight="1" x14ac:dyDescent="0.25">
      <c r="A35" s="8" t="s">
        <v>29</v>
      </c>
      <c r="B35" s="69" t="s">
        <v>249</v>
      </c>
      <c r="C35" s="56"/>
      <c r="D35" s="56"/>
      <c r="E35" s="56"/>
      <c r="F35" s="56"/>
      <c r="G35" s="57"/>
      <c r="H35" s="70" t="s">
        <v>250</v>
      </c>
      <c r="I35" s="56"/>
      <c r="J35" s="71"/>
    </row>
    <row r="36" spans="1:10" ht="48" customHeight="1" x14ac:dyDescent="0.25">
      <c r="A36" s="20" t="s">
        <v>251</v>
      </c>
      <c r="B36" s="51" t="s">
        <v>252</v>
      </c>
      <c r="C36" s="48"/>
      <c r="D36" s="48"/>
      <c r="E36" s="48"/>
      <c r="F36" s="48"/>
      <c r="G36" s="36"/>
      <c r="H36" s="52"/>
      <c r="I36" s="48"/>
      <c r="J36" s="53"/>
    </row>
    <row r="37" spans="1:10" ht="48" customHeight="1" x14ac:dyDescent="0.25">
      <c r="A37" s="20" t="s">
        <v>253</v>
      </c>
      <c r="B37" s="51" t="s">
        <v>254</v>
      </c>
      <c r="C37" s="48"/>
      <c r="D37" s="48"/>
      <c r="E37" s="48"/>
      <c r="F37" s="48"/>
      <c r="G37" s="36"/>
      <c r="H37" s="52"/>
      <c r="I37" s="48"/>
      <c r="J37" s="53"/>
    </row>
    <row r="38" spans="1:10" ht="48" customHeight="1" x14ac:dyDescent="0.25">
      <c r="A38" s="20" t="s">
        <v>255</v>
      </c>
      <c r="B38" s="51" t="s">
        <v>256</v>
      </c>
      <c r="C38" s="48"/>
      <c r="D38" s="48"/>
      <c r="E38" s="48"/>
      <c r="F38" s="48"/>
      <c r="G38" s="36"/>
      <c r="H38" s="52"/>
      <c r="I38" s="48"/>
      <c r="J38" s="53"/>
    </row>
    <row r="39" spans="1:10" ht="48" customHeight="1" x14ac:dyDescent="0.25">
      <c r="A39" s="21"/>
      <c r="B39" s="47"/>
      <c r="C39" s="48"/>
      <c r="D39" s="48"/>
      <c r="E39" s="48"/>
      <c r="F39" s="48"/>
      <c r="G39" s="36"/>
      <c r="H39" s="52"/>
      <c r="I39" s="48"/>
      <c r="J39" s="53"/>
    </row>
    <row r="40" spans="1:10" ht="48" customHeight="1" x14ac:dyDescent="0.25">
      <c r="A40" s="21"/>
      <c r="B40" s="47"/>
      <c r="C40" s="48"/>
      <c r="D40" s="48"/>
      <c r="E40" s="48"/>
      <c r="F40" s="48"/>
      <c r="G40" s="36"/>
      <c r="H40" s="52"/>
      <c r="I40" s="48"/>
      <c r="J40" s="53"/>
    </row>
    <row r="41" spans="1:10" ht="48" customHeight="1" x14ac:dyDescent="0.25">
      <c r="A41" s="21"/>
      <c r="B41" s="47"/>
      <c r="C41" s="48"/>
      <c r="D41" s="48"/>
      <c r="E41" s="48"/>
      <c r="F41" s="48"/>
      <c r="G41" s="36"/>
      <c r="H41" s="52"/>
      <c r="I41" s="48"/>
      <c r="J41" s="53"/>
    </row>
    <row r="42" spans="1:10" ht="48" customHeight="1" x14ac:dyDescent="0.25">
      <c r="A42" s="21"/>
      <c r="B42" s="47"/>
      <c r="C42" s="48"/>
      <c r="D42" s="48"/>
      <c r="E42" s="48"/>
      <c r="F42" s="48"/>
      <c r="G42" s="36"/>
      <c r="H42" s="52"/>
      <c r="I42" s="48"/>
      <c r="J42" s="53"/>
    </row>
    <row r="43" spans="1:10" ht="48" customHeight="1" x14ac:dyDescent="0.25">
      <c r="A43" s="21"/>
      <c r="B43" s="47"/>
      <c r="C43" s="48"/>
      <c r="D43" s="48"/>
      <c r="E43" s="48"/>
      <c r="F43" s="48"/>
      <c r="G43" s="36"/>
      <c r="H43" s="52"/>
      <c r="I43" s="48"/>
      <c r="J43" s="53"/>
    </row>
    <row r="44" spans="1:10" ht="48" customHeight="1" x14ac:dyDescent="0.25">
      <c r="A44" s="21"/>
      <c r="B44" s="47"/>
      <c r="C44" s="48"/>
      <c r="D44" s="48"/>
      <c r="E44" s="48"/>
      <c r="F44" s="48"/>
      <c r="G44" s="36"/>
      <c r="H44" s="52"/>
      <c r="I44" s="48"/>
      <c r="J44" s="53"/>
    </row>
    <row r="45" spans="1:10" ht="48" customHeight="1" x14ac:dyDescent="0.25">
      <c r="A45" s="21"/>
      <c r="B45" s="47"/>
      <c r="C45" s="48"/>
      <c r="D45" s="48"/>
      <c r="E45" s="48"/>
      <c r="F45" s="48"/>
      <c r="G45" s="36"/>
      <c r="H45" s="52"/>
      <c r="I45" s="48"/>
      <c r="J45" s="53"/>
    </row>
    <row r="46" spans="1:10" ht="48.95" customHeight="1" thickBot="1" x14ac:dyDescent="0.3">
      <c r="A46" s="22"/>
      <c r="B46" s="61"/>
      <c r="C46" s="62"/>
      <c r="D46" s="62"/>
      <c r="E46" s="62"/>
      <c r="F46" s="62"/>
      <c r="G46" s="63"/>
      <c r="H46" s="64"/>
      <c r="I46" s="65"/>
      <c r="J46" s="66"/>
    </row>
    <row r="48" spans="1:10" ht="102" customHeight="1" x14ac:dyDescent="0.25">
      <c r="A48" s="60" t="s">
        <v>257</v>
      </c>
      <c r="B48" s="31"/>
      <c r="C48" s="31"/>
      <c r="D48" s="31"/>
      <c r="E48" s="31"/>
      <c r="F48" s="31"/>
      <c r="G48" s="31"/>
      <c r="H48" s="31"/>
      <c r="I48" s="31"/>
      <c r="J48" s="31"/>
    </row>
    <row r="51" spans="1:10" x14ac:dyDescent="0.25">
      <c r="A51" s="67" t="s">
        <v>258</v>
      </c>
      <c r="B51" s="31"/>
      <c r="C51" s="31"/>
      <c r="D51" s="31"/>
      <c r="E51" s="58"/>
      <c r="F51" s="31"/>
      <c r="G51" s="31"/>
      <c r="H51" s="31"/>
      <c r="I51" s="31"/>
      <c r="J51" s="31"/>
    </row>
    <row r="53" spans="1:10" x14ac:dyDescent="0.25">
      <c r="A53" s="67" t="s">
        <v>259</v>
      </c>
      <c r="B53" s="31"/>
      <c r="C53" s="31"/>
      <c r="D53" s="31"/>
      <c r="E53" s="58"/>
      <c r="F53" s="31"/>
      <c r="G53" s="31"/>
      <c r="H53" s="31"/>
      <c r="I53" s="31"/>
      <c r="J53" s="31"/>
    </row>
    <row r="100" spans="1:1" ht="15.75" x14ac:dyDescent="0.25">
      <c r="A100" t="s">
        <v>260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2026-06-09T05:22:57Z</dcterms:modified>
</cp:coreProperties>
</file>