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Vartotojas\Desktop\Naujas aplankas\2026 pirkimai\sterilizacija\"/>
    </mc:Choice>
  </mc:AlternateContent>
  <xr:revisionPtr revIDLastSave="0" documentId="13_ncr:1_{DEACD2AD-92B7-4B3D-9D84-9C66F4DEEE8C}"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1" l="1"/>
  <c r="F138" i="1"/>
  <c r="F136" i="1"/>
  <c r="F134" i="1"/>
  <c r="G140" i="1" s="1"/>
  <c r="G124" i="1"/>
  <c r="F121" i="1"/>
  <c r="F123" i="1" s="1"/>
  <c r="F124" i="1" s="1"/>
  <c r="F125" i="1" s="1"/>
  <c r="G111" i="1"/>
  <c r="F108" i="1"/>
  <c r="F106" i="1"/>
  <c r="F104" i="1"/>
  <c r="F110" i="1" s="1"/>
  <c r="F111" i="1" s="1"/>
  <c r="F112" i="1" s="1"/>
  <c r="G94" i="1"/>
  <c r="F91" i="1"/>
  <c r="F89" i="1"/>
  <c r="F87" i="1"/>
  <c r="F85" i="1"/>
  <c r="F83" i="1"/>
  <c r="F81" i="1"/>
  <c r="F79" i="1"/>
  <c r="F77" i="1"/>
  <c r="F75" i="1"/>
  <c r="F73" i="1"/>
  <c r="F71" i="1"/>
  <c r="G93" i="1" s="1"/>
  <c r="F69" i="1"/>
  <c r="F67" i="1"/>
  <c r="F93" i="1" s="1"/>
  <c r="F94" i="1" s="1"/>
  <c r="F95" i="1" s="1"/>
  <c r="G57" i="1"/>
  <c r="G56" i="1"/>
  <c r="F54" i="1"/>
  <c r="F52" i="1"/>
  <c r="F56" i="1" s="1"/>
  <c r="F57" i="1" s="1"/>
  <c r="F58" i="1" s="1"/>
  <c r="G42" i="1"/>
  <c r="F39" i="1"/>
  <c r="F37" i="1"/>
  <c r="G41" i="1" s="1"/>
  <c r="G110" i="1" l="1"/>
  <c r="G123" i="1"/>
  <c r="F140" i="1"/>
  <c r="F141" i="1" s="1"/>
  <c r="F142" i="1" s="1"/>
  <c r="F41" i="1"/>
  <c r="F42" i="1" s="1"/>
  <c r="F43" i="1" s="1"/>
</calcChain>
</file>

<file path=xl/sharedStrings.xml><?xml version="1.0" encoding="utf-8"?>
<sst xmlns="http://schemas.openxmlformats.org/spreadsheetml/2006/main" count="273" uniqueCount="166">
  <si>
    <t>PIRKIMO SĄLYGŲ PRIEDAS "PASIŪLYMO FORMA"</t>
  </si>
  <si>
    <t>PRIEMONĖS STERILIZACIJAI</t>
  </si>
  <si>
    <t>Kam:</t>
  </si>
  <si>
    <t>Viešoji įstaiga Joniškio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</si>
  <si>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</si>
  <si>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</si>
  <si>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</si>
  <si>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</si>
  <si>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</si>
  <si>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</si>
  <si>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</si>
  <si>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</si>
  <si>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</si>
  <si>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</si>
  <si>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</si>
  <si>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</si>
  <si>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</si>
  <si>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</si>
  <si>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</si>
  <si>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</si>
  <si>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</si>
  <si>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</si>
  <si>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</si>
  <si>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</si>
  <si>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</si>
  <si>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</si>
  <si>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PIRMO TIPO CHEMINIS INDIKATORIUS GARO STERILIZATORIAMS. RANKINIAI SPAUSDINTUVAI TEIKIAMI LIGONINEI PANAUDAI (4 VNT.)</t>
  </si>
  <si>
    <t>Tiekėjo pasiūlymas:</t>
  </si>
  <si>
    <t>Nr.</t>
  </si>
  <si>
    <t>Pavadinimas</t>
  </si>
  <si>
    <t>Kiekis</t>
  </si>
  <si>
    <t>Mato vienetas</t>
  </si>
  <si>
    <t>Įkainis be PVM, Eur</t>
  </si>
  <si>
    <t>Suma be PVM, Eur</t>
  </si>
  <si>
    <t>Gamintojas, modelis</t>
  </si>
  <si>
    <t>siūloma parametro reikšmė</t>
  </si>
  <si>
    <t>1.</t>
  </si>
  <si>
    <t>Pirmo tipo cheminis indikatorius garo sterilizatoriams. Rankiniai spausdintuvai teikiami Ligoninei panaudai (4 vnt.)</t>
  </si>
  <si>
    <t>1.1.</t>
  </si>
  <si>
    <t>Pirmo tipo cheminis indikatorius garo sterilizatoriams</t>
  </si>
  <si>
    <t>vnt.</t>
  </si>
  <si>
    <t>1.1.1.</t>
  </si>
  <si>
    <t>Skirti visų tipų paketų žymėjimui; indikarius - dviguba lipni etikėtė, klijuojama ant paketų paviršiaus, neatsiklijuojantys po sterilizacijos vandens garais; susukti ritinėliuose po - 500-750 etikečių; ant indikatoriaus yra ne mažiau kaip trys eilutės informacijai įrašyti, eilutėje galima įrašyti ne mažiau kaip 12 simbolių, pirmojoje galima įrašyti skaičius ir raides; indikatoriaus dydis - 30 x 20 mm, paklaida 5 mm; ant indikatoriaus turi būti žodinis indikatoriaus spalvos pasikeitimas po sterilizacijos; ant indikatoriaus turi būti nurodytas sterilizacijos būdas - garai; indikatorius pritaikytas įklijuoti į dokumentus - krovinio registracijos kortelių žurnalus, nenaudojant klijų; indikatorius atitinka EN ISO 11140-1, 1 tipas ar jam lygiaverčio standarto reikalavimus; HN 47-1:2026.</t>
  </si>
  <si>
    <t>1.2.</t>
  </si>
  <si>
    <t>Rašalo kasetės rankiniams spausdintuvams</t>
  </si>
  <si>
    <t>1.2.1.</t>
  </si>
  <si>
    <t>rašalo spalva juoda; kasetė turi tikri rankiniams panaudai teikiamiems spausduntuvams.</t>
  </si>
  <si>
    <t>Suma be PVM</t>
  </si>
  <si>
    <t>Taikomas PVM dydis (%)</t>
  </si>
  <si>
    <t>PVM suma</t>
  </si>
  <si>
    <t>Suma su PVM</t>
  </si>
  <si>
    <t>2. DALIS</t>
  </si>
  <si>
    <t>KROVINIUI (ĮKROVAI) PRITAIKYTAS 2-O TIPO SPECIALIŲJŲ TYRIMŲ CHEMINIS INDIKATORIUS GARŲ STERILIZACIJAI</t>
  </si>
  <si>
    <t>2.</t>
  </si>
  <si>
    <t>Kroviniui (įkrovai) pritaikytas 2-o tipo specialiųjų tyrimų cheminis indikatorius garų sterilizacijai</t>
  </si>
  <si>
    <t>2.1.</t>
  </si>
  <si>
    <t>2.1.1.</t>
  </si>
  <si>
    <t>Skirtas didelių frakcionuoto vakuumo garų sterilizatorių krovinio sterilizacijos kokybės kontrolei; indikatorius skirtas sterilizacijos procesams 134 laipsnių - 3-7 min; 120 laipsnių - 15-20 min; ant indikatoriaus turi būti gamintojo ženklinimas, nuoroda į sterilizacijos būdą, spalvos pasikeitimas, serijos numeris; indikatorinė juostelė pritaikyta mišrių krovinių sterilizacijos kontrolei, turi tikti į Ligoninės naudojamą prietaisą (pateikti gamintojo patvirtinimą) arba prietaisas teikiamas Ligoninei panaudai (ne mažiau kaip 3 vnt.); indikatorinė juostelė turi būti padengta laminuota plėvele, nedrėkstanti; išlaikanti stabilų spalvos pasikeitimą; indikatorinė juostelė - lipni, pritaikyta klijuoti į dokumentus, nenaudojant klijų; turi atitikti 2-o indikatoriams keliamus reikalavimus pagal EN ISO 11140-1, EN 867-5 arba jiems lygiaverčių standartų reikalavimus.</t>
  </si>
  <si>
    <t>2.2.</t>
  </si>
  <si>
    <t>Cheminis specaliųjų tyrimų indikatorius tinkamas Bowie - Dick bandymui</t>
  </si>
  <si>
    <t>2.2.1.</t>
  </si>
  <si>
    <t>Indikatoriai ar jų lakštas turi būti aiškiai identifikuojami – turi būti įskaitomas pavadinimas, gamintojo pavadinimas, žodinis spalvos pasikeitimas, atitiktis standartui; indikatorius turi rodyti oro pašalinimo iš sterilizatoriaus kameros ir sterilizuojamų gaminių, garų prasiskverbimo efektyvumą, nesikondensuojančių dujų identifikavimui; turi tikti į medicinos prietaisą, naudojamą Ligoninėje arba prietaisai teikiami Ligoninei panaudai, ne mažiau kaip 3 vnt;  indikatorinė juostelė turi būti padengta apsauginiu sluoksniu, popierinio pagrindo ir ne mažiau 6 segmentų indikatorinio agento (nedrėksta, “neišplaunama” dažų spalva, po sterilizacijos pasikeitusi indikatorinė spalva turi išlikti stabili; indikatoriaus juostelė – lipni etiketė, pritaikytas klijuoti į dokumentus, įstaigoje naudojamus ir patvirtintus įkrovos registracijos korteles nenaudojant klijų; indikatorius turi atitikti standartus – EN 285, EN ISO 11140-1, EN ISO 11140-3 ar EN ISO 11140-4 ir EN 867-5 arba jiems lygiaverčių stabdartų reikalavimus. Turi būti pateiktas spalvos pasikeitimo etalonas.</t>
  </si>
  <si>
    <t>3. DALIS</t>
  </si>
  <si>
    <t>STERILIZAVIMO JUOSTOS</t>
  </si>
  <si>
    <t>3.</t>
  </si>
  <si>
    <t>Sterilizavimo juostos</t>
  </si>
  <si>
    <t>3.1.</t>
  </si>
  <si>
    <t>Be klostės 50±1 mm x ≤200 m</t>
  </si>
  <si>
    <t>3.1.1.</t>
  </si>
  <si>
    <t>Skirta pakuočių formavimui vakuuminei garo sterilizacijai 121 -134  laipsnių temperatūroje ar EO dujomis; ant pakavimo juostos yra garų, EO proceso indikatoriai, su užrašais apie indikatoriaus spalvos pasikeitimą; pagaminta iš krepinio popieriaus, kurio masė ne mažiau 60g/kv.m ir skaidraus plastiko, todėl matomas paketo turinys; ant juostos yra ženklas, nurodantis atidarymo kryptį; nurodyta: gamybinės partijos numeris, gaminio identifikacinis numeris, rulono ilgis ir plotis; juostos šonuose ne mažiau kaip 3 užlydymo siūlės; supakuotos į permatomą plastikinę medžiagą; atitinka EN ISO 11607-1, EN 868-5 standartų reikalavimus; pateikti atitikties 2017/745 reglamentui sertifikatą arba notifikuojančios įstaigos patvirtinantį laišką.</t>
  </si>
  <si>
    <t>3.2.</t>
  </si>
  <si>
    <t>Be klostės 75±3 mm x ≤200 m</t>
  </si>
  <si>
    <t>3.2.1.</t>
  </si>
  <si>
    <t>3.3.</t>
  </si>
  <si>
    <t>Be klostės 100±5 mm x ≤200 m</t>
  </si>
  <si>
    <t>3.3.1.</t>
  </si>
  <si>
    <t>3.4.</t>
  </si>
  <si>
    <t>Be klostės 150 ±10 mm x ≤200 m</t>
  </si>
  <si>
    <t>3.4.1.</t>
  </si>
  <si>
    <t>3.5.</t>
  </si>
  <si>
    <t>Be klostės 200 ±10 mm x ≤200 m</t>
  </si>
  <si>
    <t>3.5.1.</t>
  </si>
  <si>
    <t>3.6.</t>
  </si>
  <si>
    <t>Be klostės 250 ±10 mm x ≤200 m</t>
  </si>
  <si>
    <t>3.6.1.</t>
  </si>
  <si>
    <t>3.7.</t>
  </si>
  <si>
    <t>Be klostės 300 ±10 mm x ≤200 m</t>
  </si>
  <si>
    <t>3.7.1.</t>
  </si>
  <si>
    <t>3.8.</t>
  </si>
  <si>
    <t>Su kloste 75 mm x 20-25 mm x 95-105 m</t>
  </si>
  <si>
    <t>3.8.1.</t>
  </si>
  <si>
    <t>3.9.</t>
  </si>
  <si>
    <t>Su kloste 95-105 mm x 50-60 mm x 95-105 m</t>
  </si>
  <si>
    <t>3.9.1.</t>
  </si>
  <si>
    <t>3.10.</t>
  </si>
  <si>
    <t>Su kloste 145-155 mm x 50-60 mm x 95-105 m</t>
  </si>
  <si>
    <t>3.10.1.</t>
  </si>
  <si>
    <t>3.11.</t>
  </si>
  <si>
    <t>Su kloste 145-155 mm x 95-105 mm x 95-105 m</t>
  </si>
  <si>
    <t>3.11.1.</t>
  </si>
  <si>
    <t>3.12.</t>
  </si>
  <si>
    <t>Su kloste 195-205 mm x 50-60 mm x 95-105 m</t>
  </si>
  <si>
    <t>3.12.1.</t>
  </si>
  <si>
    <t>3.13.</t>
  </si>
  <si>
    <t>Su kloste 295-305 mm x 195-200 mm x 95-105 m</t>
  </si>
  <si>
    <t>3.13.1.</t>
  </si>
  <si>
    <t>4. DALIS</t>
  </si>
  <si>
    <t>KITOS PAKAVIMO MEDŽIAGOS STERLIZACIJOS PROCESUI</t>
  </si>
  <si>
    <t>4.</t>
  </si>
  <si>
    <t>Kitos pakavimo medžiagos sterlizacijos procesui</t>
  </si>
  <si>
    <t>4.1.</t>
  </si>
  <si>
    <t>Lipni juosta sterilizavimo paketų sutvirtinimui be indikatorinės žymės</t>
  </si>
  <si>
    <t>4.1.1.</t>
  </si>
  <si>
    <t>Skirta paketų sutvirtinimui ir naudojama sterilizacijos 121-134 laipsnių procesuose; plotis ≥1,8 cm, ilgis ne mažiau kaip 50 metrų; juosta ypač stiprios fiksacijos neatsiklijuoja po sterilizacijos vandens garais; limpanti prie krepinio popieriaus.</t>
  </si>
  <si>
    <t>4.2.</t>
  </si>
  <si>
    <t>Indikatorius, siūlėtuvu atliekamų juostų užlydymo kokybei nustatyti</t>
  </si>
  <si>
    <t>4.2.1.</t>
  </si>
  <si>
    <t>skirtas nustatyti ar siūlėtuvo daromos juostos yra tinkamos kokybės; atitinka ISO 11607 reikalavimus; ant testo yra vietos reikiamai informacijai įrašyti; testo funkcinės dalies spalva – juoda.</t>
  </si>
  <si>
    <t>4.3.</t>
  </si>
  <si>
    <t>Žymekliai</t>
  </si>
  <si>
    <t>4.3.1.</t>
  </si>
  <si>
    <t xml:space="preserve">skirti ant sterilizuojamų paketų atžymų atlikimui; skirtingų spalvų: raudona, juoda, mėlyna; </t>
  </si>
  <si>
    <t>5. DALIS</t>
  </si>
  <si>
    <t>RAŠALO KASETĖ UŽLYDYMO PRIETAISUI</t>
  </si>
  <si>
    <t>5.</t>
  </si>
  <si>
    <t>Rašalo kasetė užlydymo prietaisui</t>
  </si>
  <si>
    <t>5.1.</t>
  </si>
  <si>
    <t>5.1.1.</t>
  </si>
  <si>
    <t>rašalas turi tikti į Ligoninėje naudojamą rotacinį popieriaus plastiko pakuočių užlydymo prietaisą HM800 DC ar prietaisas duodamas Ligoninei panaudai (1 vnt.)</t>
  </si>
  <si>
    <t>6. DALIS</t>
  </si>
  <si>
    <t>FILTRAI IR INTRUMENTŲ APSAUGOS</t>
  </si>
  <si>
    <t>6.</t>
  </si>
  <si>
    <t>Filtrai ir intrumentų apsaugos</t>
  </si>
  <si>
    <t>6.1.</t>
  </si>
  <si>
    <t>Vienkartiniai konteinerių filtrai 30±2 cm x 50 ±2 cm</t>
  </si>
  <si>
    <t>6.1.1.</t>
  </si>
  <si>
    <t>Skirti konteinerių dugno drėgmei sugerti sterilizuojant vandens garais;</t>
  </si>
  <si>
    <t>6.2.</t>
  </si>
  <si>
    <t>Vienkartiniai filtrai skersmuo 188-190 mm</t>
  </si>
  <si>
    <t>6.2.1.</t>
  </si>
  <si>
    <t>6.3.</t>
  </si>
  <si>
    <t>Plastikinės apsaugos aštrioms instrumentų dalims 10 mm</t>
  </si>
  <si>
    <t>6.3.1.</t>
  </si>
  <si>
    <t>daugkartinės, skaidrios, plastikinės, atsparios dezinfektantams ir sterilizacijai 121-134 laipsnių temperatūroje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</si>
  <si>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</si>
  <si>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</si>
  <si>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</si>
  <si>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</si>
  <si>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</si>
  <si>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</si>
  <si>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</si>
  <si>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</si>
  <si>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</si>
  <si>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</si>
  <si>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</si>
  <si>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</si>
  <si>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</si>
  <si>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</si>
  <si>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</si>
  <si>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</si>
  <si>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</si>
  <si>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</si>
  <si>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</si>
  <si>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</si>
  <si>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1434-2 2026-06-08 11:25:23</t>
  </si>
  <si>
    <t xml:space="preserve">Ar ekonominės veiklos vykdytojui yra taikoma sąlyga, kad jis yra neatlikęs jam
paskirtos baudžiamojo poveikio priemonės – uždraudimo juridiniam asmeniui dalyvauti viešuosiuose pirkimuose? VPĮ 46 straipsnio 2¹ dalis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</si>
</sst>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2"/>
  <sheetViews>
    <sheetView tabSelected="1" topLeftCell="A12" workbookViewId="0">
      <selection activeCell="C21" sqref="C21:F21"/>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1" spans="1:6" x14ac:dyDescent="0.3">
      <c r="A1" s="1">
        <v>1234</v>
      </c>
    </row>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29" t="s">
        <v>7</v>
      </c>
      <c r="B12" s="30"/>
      <c r="C12" s="26"/>
      <c r="D12" s="27"/>
      <c r="E12" s="27"/>
      <c r="F12" s="28"/>
    </row>
    <row r="13" spans="1:6" ht="15.9" customHeight="1" x14ac:dyDescent="0.3">
      <c r="A13" s="34" t="s">
        <v>8</v>
      </c>
      <c r="B13" s="35"/>
      <c r="C13" s="26"/>
      <c r="D13" s="27"/>
      <c r="E13" s="27"/>
      <c r="F13" s="28"/>
    </row>
    <row r="14" spans="1:6" ht="15.9" customHeight="1" x14ac:dyDescent="0.3">
      <c r="A14" s="34" t="s">
        <v>9</v>
      </c>
      <c r="B14" s="35"/>
      <c r="C14" s="26"/>
      <c r="D14" s="27"/>
      <c r="E14" s="27"/>
      <c r="F14" s="28"/>
    </row>
    <row r="15" spans="1:6" ht="15.9" customHeight="1" x14ac:dyDescent="0.3">
      <c r="A15" s="29" t="s">
        <v>10</v>
      </c>
      <c r="B15" s="30"/>
      <c r="C15" s="26"/>
      <c r="D15" s="27"/>
      <c r="E15" s="27"/>
      <c r="F15" s="28"/>
    </row>
    <row r="16" spans="1:6" ht="63" customHeight="1" x14ac:dyDescent="0.3">
      <c r="A16" s="38" t="s">
        <v>11</v>
      </c>
      <c r="B16" s="35"/>
      <c r="C16" s="26"/>
      <c r="D16" s="27"/>
      <c r="E16" s="27"/>
      <c r="F16" s="28"/>
    </row>
    <row r="17" spans="1:6" ht="15.9" customHeight="1" x14ac:dyDescent="0.3">
      <c r="A17" s="29" t="s">
        <v>12</v>
      </c>
      <c r="B17" s="30"/>
      <c r="C17" s="26"/>
      <c r="D17" s="27"/>
      <c r="E17" s="27"/>
      <c r="F17" s="28"/>
    </row>
    <row r="18" spans="1:6" ht="15.9" customHeight="1" x14ac:dyDescent="0.3">
      <c r="A18" s="29" t="s">
        <v>13</v>
      </c>
      <c r="B18" s="30"/>
      <c r="C18" s="26"/>
      <c r="D18" s="27"/>
      <c r="E18" s="27"/>
      <c r="F18" s="28"/>
    </row>
    <row r="19" spans="1:6" ht="48" customHeight="1" x14ac:dyDescent="0.3">
      <c r="A19" s="29" t="s">
        <v>14</v>
      </c>
      <c r="B19" s="30"/>
      <c r="C19" s="26"/>
      <c r="D19" s="27"/>
      <c r="E19" s="27"/>
      <c r="F19" s="28"/>
    </row>
    <row r="20" spans="1:6" ht="54.9" customHeight="1" x14ac:dyDescent="0.3">
      <c r="A20" s="29" t="s">
        <v>15</v>
      </c>
      <c r="B20" s="30"/>
      <c r="C20" s="26"/>
      <c r="D20" s="27"/>
      <c r="E20" s="27"/>
      <c r="F20" s="28"/>
    </row>
    <row r="21" spans="1:6" ht="71.099999999999994" customHeight="1" x14ac:dyDescent="0.3">
      <c r="A21" s="31" t="s">
        <v>165</v>
      </c>
      <c r="B21" s="32"/>
      <c r="C21" s="36"/>
      <c r="D21" s="37"/>
      <c r="E21" s="37"/>
      <c r="F21" s="37"/>
    </row>
    <row r="22" spans="1:6" ht="18" customHeight="1" x14ac:dyDescent="0.3">
      <c r="A22" s="5"/>
      <c r="B22" s="5"/>
      <c r="C22" s="6"/>
      <c r="D22" s="6"/>
      <c r="E22" s="6"/>
      <c r="F22" s="6"/>
    </row>
    <row r="23" spans="1:6" x14ac:dyDescent="0.3">
      <c r="A23" s="39" t="s">
        <v>16</v>
      </c>
      <c r="B23" s="25"/>
      <c r="C23" s="25"/>
      <c r="D23" s="25"/>
      <c r="E23" s="25"/>
      <c r="F23" s="25"/>
    </row>
    <row r="24" spans="1:6" x14ac:dyDescent="0.3">
      <c r="A24" s="25" t="s">
        <v>17</v>
      </c>
      <c r="B24" s="25"/>
      <c r="C24" s="25"/>
      <c r="D24" s="25"/>
      <c r="E24" s="25"/>
      <c r="F24" s="25"/>
    </row>
    <row r="25" spans="1:6" x14ac:dyDescent="0.3">
      <c r="A25" s="25" t="s">
        <v>18</v>
      </c>
      <c r="B25" s="25"/>
      <c r="C25" s="25"/>
      <c r="D25" s="25"/>
      <c r="E25" s="25"/>
      <c r="F25" s="25"/>
    </row>
    <row r="26" spans="1:6" x14ac:dyDescent="0.3">
      <c r="A26" s="25" t="s">
        <v>19</v>
      </c>
      <c r="B26" s="25"/>
      <c r="C26" s="25"/>
      <c r="D26" s="25"/>
      <c r="E26" s="25"/>
      <c r="F26" s="25"/>
    </row>
    <row r="27" spans="1:6" x14ac:dyDescent="0.3">
      <c r="A27" s="25" t="s">
        <v>20</v>
      </c>
      <c r="B27" s="25"/>
      <c r="C27" s="25"/>
      <c r="D27" s="25"/>
      <c r="E27" s="25"/>
      <c r="F27" s="25"/>
    </row>
    <row r="28" spans="1:6" ht="32.1" customHeight="1" x14ac:dyDescent="0.3">
      <c r="A28" s="33" t="s">
        <v>21</v>
      </c>
      <c r="B28" s="25"/>
      <c r="C28" s="25"/>
      <c r="D28" s="25"/>
      <c r="E28" s="25"/>
      <c r="F28" s="25"/>
    </row>
    <row r="29" spans="1:6" x14ac:dyDescent="0.3">
      <c r="A29" s="25" t="s">
        <v>22</v>
      </c>
      <c r="B29" s="25"/>
      <c r="C29" s="25"/>
      <c r="D29" s="25"/>
      <c r="E29" s="25"/>
      <c r="F29" s="25"/>
    </row>
    <row r="30" spans="1:6" x14ac:dyDescent="0.3">
      <c r="A30" s="14" t="s">
        <v>23</v>
      </c>
      <c r="D30" s="15"/>
    </row>
    <row r="31" spans="1:6" x14ac:dyDescent="0.3">
      <c r="A31" s="14" t="s">
        <v>24</v>
      </c>
    </row>
    <row r="32" spans="1:6" x14ac:dyDescent="0.3">
      <c r="A32" s="12" t="s">
        <v>25</v>
      </c>
      <c r="B32" s="12" t="s">
        <v>26</v>
      </c>
    </row>
    <row r="34" spans="1:8" x14ac:dyDescent="0.3">
      <c r="A34" s="12" t="s">
        <v>27</v>
      </c>
    </row>
    <row r="35" spans="1:8" x14ac:dyDescent="0.3">
      <c r="A35" s="16" t="s">
        <v>28</v>
      </c>
      <c r="B35" s="16" t="s">
        <v>29</v>
      </c>
      <c r="C35" s="16" t="s">
        <v>30</v>
      </c>
      <c r="D35" s="16" t="s">
        <v>31</v>
      </c>
      <c r="E35" s="16" t="s">
        <v>32</v>
      </c>
      <c r="F35" s="16" t="s">
        <v>33</v>
      </c>
      <c r="G35" s="16" t="s">
        <v>34</v>
      </c>
      <c r="H35" s="16" t="s">
        <v>35</v>
      </c>
    </row>
    <row r="36" spans="1:8" x14ac:dyDescent="0.3">
      <c r="A36" s="16" t="s">
        <v>36</v>
      </c>
      <c r="B36" s="16" t="s">
        <v>37</v>
      </c>
      <c r="C36" s="17"/>
      <c r="D36" s="17"/>
      <c r="E36" s="17"/>
      <c r="F36" s="17"/>
      <c r="G36" s="17"/>
      <c r="H36" s="17"/>
    </row>
    <row r="37" spans="1:8" x14ac:dyDescent="0.3">
      <c r="A37" s="17" t="s">
        <v>38</v>
      </c>
      <c r="B37" s="17" t="s">
        <v>39</v>
      </c>
      <c r="C37" s="17">
        <v>15000</v>
      </c>
      <c r="D37" s="17" t="s">
        <v>40</v>
      </c>
      <c r="E37" s="18"/>
      <c r="F37" s="17" t="str">
        <f>IF(ISBLANK(E37),"", PRODUCT(C37,E37))</f>
        <v/>
      </c>
      <c r="G37" s="19"/>
      <c r="H37" s="17"/>
    </row>
    <row r="38" spans="1:8" x14ac:dyDescent="0.3">
      <c r="A38" s="17" t="s">
        <v>41</v>
      </c>
      <c r="B38" s="17" t="s">
        <v>42</v>
      </c>
      <c r="C38" s="17"/>
      <c r="D38" s="17"/>
      <c r="E38" s="17"/>
      <c r="F38" s="17"/>
      <c r="G38" s="17"/>
      <c r="H38" s="19"/>
    </row>
    <row r="39" spans="1:8" x14ac:dyDescent="0.3">
      <c r="A39" s="17" t="s">
        <v>43</v>
      </c>
      <c r="B39" s="17" t="s">
        <v>44</v>
      </c>
      <c r="C39" s="17">
        <v>30</v>
      </c>
      <c r="D39" s="17" t="s">
        <v>40</v>
      </c>
      <c r="E39" s="18"/>
      <c r="F39" s="17" t="str">
        <f>IF(ISBLANK(E39),"", PRODUCT(C39,E39))</f>
        <v/>
      </c>
      <c r="G39" s="19"/>
      <c r="H39" s="17"/>
    </row>
    <row r="40" spans="1:8" x14ac:dyDescent="0.3">
      <c r="A40" s="17" t="s">
        <v>45</v>
      </c>
      <c r="B40" s="17" t="s">
        <v>46</v>
      </c>
      <c r="C40" s="17"/>
      <c r="D40" s="17"/>
      <c r="E40" s="17"/>
      <c r="F40" s="17"/>
      <c r="G40" s="17"/>
      <c r="H40" s="19"/>
    </row>
    <row r="41" spans="1:8" x14ac:dyDescent="0.3">
      <c r="E41" s="16" t="s">
        <v>47</v>
      </c>
      <c r="F41" s="16" t="str">
        <f>IF((COUNT(C37:C40)&lt;&gt;COUNT(F37:F40)),"", ROUND(SUM(F37:F40),2))</f>
        <v/>
      </c>
      <c r="G41" s="14" t="str">
        <f>IF((COUNT(C37:C40)&lt;&gt;COUNT(F37:F40)),"Neužpildytos visų objektų kainos", "")</f>
        <v>Neužpildytos visų objektų kainos</v>
      </c>
    </row>
    <row r="42" spans="1:8" x14ac:dyDescent="0.3">
      <c r="C42" s="16" t="s">
        <v>48</v>
      </c>
      <c r="D42" s="19"/>
      <c r="E42" s="16" t="s">
        <v>49</v>
      </c>
      <c r="F42" s="16" t="str">
        <f>IF(OR(F41="",D42=""),"", ROUND(PRODUCT(D42,F41)/100,2))</f>
        <v/>
      </c>
      <c r="G42" s="14" t="str">
        <f>IF(D42="", "Nurodykite taikomą PVM dydį", "")</f>
        <v>Nurodykite taikomą PVM dydį</v>
      </c>
    </row>
    <row r="43" spans="1:8" x14ac:dyDescent="0.3">
      <c r="E43" s="16" t="s">
        <v>50</v>
      </c>
      <c r="F43" s="16">
        <f>IF(ISBLANK(F42), "", ROUND(SUM(F41:F42),2))</f>
        <v>0</v>
      </c>
    </row>
    <row r="47" spans="1:8" x14ac:dyDescent="0.3">
      <c r="A47" s="12" t="s">
        <v>51</v>
      </c>
      <c r="B47" s="12" t="s">
        <v>52</v>
      </c>
    </row>
    <row r="49" spans="1:8" x14ac:dyDescent="0.3">
      <c r="A49" s="12" t="s">
        <v>27</v>
      </c>
    </row>
    <row r="50" spans="1:8" x14ac:dyDescent="0.3">
      <c r="A50" s="16" t="s">
        <v>28</v>
      </c>
      <c r="B50" s="16" t="s">
        <v>29</v>
      </c>
      <c r="C50" s="16" t="s">
        <v>30</v>
      </c>
      <c r="D50" s="16" t="s">
        <v>31</v>
      </c>
      <c r="E50" s="16" t="s">
        <v>32</v>
      </c>
      <c r="F50" s="16" t="s">
        <v>33</v>
      </c>
      <c r="G50" s="16" t="s">
        <v>34</v>
      </c>
      <c r="H50" s="16" t="s">
        <v>35</v>
      </c>
    </row>
    <row r="51" spans="1:8" x14ac:dyDescent="0.3">
      <c r="A51" s="16" t="s">
        <v>53</v>
      </c>
      <c r="B51" s="16" t="s">
        <v>54</v>
      </c>
      <c r="C51" s="17"/>
      <c r="D51" s="17"/>
      <c r="E51" s="17"/>
      <c r="F51" s="17"/>
      <c r="G51" s="17"/>
      <c r="H51" s="17"/>
    </row>
    <row r="52" spans="1:8" x14ac:dyDescent="0.3">
      <c r="A52" s="17" t="s">
        <v>55</v>
      </c>
      <c r="B52" s="17" t="s">
        <v>54</v>
      </c>
      <c r="C52" s="17">
        <v>2000</v>
      </c>
      <c r="D52" s="17" t="s">
        <v>40</v>
      </c>
      <c r="E52" s="18"/>
      <c r="F52" s="17" t="str">
        <f>IF(ISBLANK(E52),"", PRODUCT(C52,E52))</f>
        <v/>
      </c>
      <c r="G52" s="19"/>
      <c r="H52" s="17"/>
    </row>
    <row r="53" spans="1:8" x14ac:dyDescent="0.3">
      <c r="A53" s="17" t="s">
        <v>56</v>
      </c>
      <c r="B53" s="17" t="s">
        <v>57</v>
      </c>
      <c r="C53" s="17"/>
      <c r="D53" s="17"/>
      <c r="E53" s="17"/>
      <c r="F53" s="17"/>
      <c r="G53" s="17"/>
      <c r="H53" s="19"/>
    </row>
    <row r="54" spans="1:8" x14ac:dyDescent="0.3">
      <c r="A54" s="17" t="s">
        <v>58</v>
      </c>
      <c r="B54" s="17" t="s">
        <v>59</v>
      </c>
      <c r="C54" s="17">
        <v>1000</v>
      </c>
      <c r="D54" s="17" t="s">
        <v>40</v>
      </c>
      <c r="E54" s="18"/>
      <c r="F54" s="17" t="str">
        <f>IF(ISBLANK(E54),"", PRODUCT(C54,E54))</f>
        <v/>
      </c>
      <c r="G54" s="19"/>
      <c r="H54" s="17"/>
    </row>
    <row r="55" spans="1:8" x14ac:dyDescent="0.3">
      <c r="A55" s="17" t="s">
        <v>60</v>
      </c>
      <c r="B55" s="17" t="s">
        <v>61</v>
      </c>
      <c r="C55" s="17"/>
      <c r="D55" s="17"/>
      <c r="E55" s="17"/>
      <c r="F55" s="17"/>
      <c r="G55" s="17"/>
      <c r="H55" s="19"/>
    </row>
    <row r="56" spans="1:8" x14ac:dyDescent="0.3">
      <c r="E56" s="16" t="s">
        <v>47</v>
      </c>
      <c r="F56" s="16" t="str">
        <f>IF((COUNT(C52:C55)&lt;&gt;COUNT(F52:F55)),"", ROUND(SUM(F52:F55),2))</f>
        <v/>
      </c>
      <c r="G56" s="14" t="str">
        <f>IF((COUNT(C52:C55)&lt;&gt;COUNT(F52:F55)),"Neužpildytos visų objektų kainos", "")</f>
        <v>Neužpildytos visų objektų kainos</v>
      </c>
    </row>
    <row r="57" spans="1:8" x14ac:dyDescent="0.3">
      <c r="C57" s="16" t="s">
        <v>48</v>
      </c>
      <c r="D57" s="19"/>
      <c r="E57" s="16" t="s">
        <v>49</v>
      </c>
      <c r="F57" s="16" t="str">
        <f>IF(OR(F56="",D57=""),"", ROUND(PRODUCT(D57,F56)/100,2))</f>
        <v/>
      </c>
      <c r="G57" s="14" t="str">
        <f>IF(D57="", "Nurodykite taikomą PVM dydį", "")</f>
        <v>Nurodykite taikomą PVM dydį</v>
      </c>
    </row>
    <row r="58" spans="1:8" x14ac:dyDescent="0.3">
      <c r="E58" s="16" t="s">
        <v>50</v>
      </c>
      <c r="F58" s="16">
        <f>IF(ISBLANK(F57), "", ROUND(SUM(F56:F57),2))</f>
        <v>0</v>
      </c>
    </row>
    <row r="62" spans="1:8" x14ac:dyDescent="0.3">
      <c r="A62" s="12" t="s">
        <v>62</v>
      </c>
      <c r="B62" s="12" t="s">
        <v>63</v>
      </c>
    </row>
    <row r="64" spans="1:8" x14ac:dyDescent="0.3">
      <c r="A64" s="12" t="s">
        <v>27</v>
      </c>
    </row>
    <row r="65" spans="1:8" x14ac:dyDescent="0.3">
      <c r="A65" s="16" t="s">
        <v>28</v>
      </c>
      <c r="B65" s="16" t="s">
        <v>29</v>
      </c>
      <c r="C65" s="16" t="s">
        <v>30</v>
      </c>
      <c r="D65" s="16" t="s">
        <v>31</v>
      </c>
      <c r="E65" s="16" t="s">
        <v>32</v>
      </c>
      <c r="F65" s="16" t="s">
        <v>33</v>
      </c>
      <c r="G65" s="16" t="s">
        <v>34</v>
      </c>
      <c r="H65" s="16" t="s">
        <v>35</v>
      </c>
    </row>
    <row r="66" spans="1:8" x14ac:dyDescent="0.3">
      <c r="A66" s="16" t="s">
        <v>64</v>
      </c>
      <c r="B66" s="16" t="s">
        <v>65</v>
      </c>
      <c r="C66" s="17"/>
      <c r="D66" s="17"/>
      <c r="E66" s="17"/>
      <c r="F66" s="17"/>
      <c r="G66" s="17"/>
      <c r="H66" s="17"/>
    </row>
    <row r="67" spans="1:8" x14ac:dyDescent="0.3">
      <c r="A67" s="17" t="s">
        <v>66</v>
      </c>
      <c r="B67" s="17" t="s">
        <v>67</v>
      </c>
      <c r="C67" s="17">
        <v>10</v>
      </c>
      <c r="D67" s="17" t="s">
        <v>40</v>
      </c>
      <c r="E67" s="18"/>
      <c r="F67" s="17" t="str">
        <f>IF(ISBLANK(E67),"", PRODUCT(C67,E67))</f>
        <v/>
      </c>
      <c r="G67" s="19"/>
      <c r="H67" s="17"/>
    </row>
    <row r="68" spans="1:8" x14ac:dyDescent="0.3">
      <c r="A68" s="17" t="s">
        <v>68</v>
      </c>
      <c r="B68" s="17" t="s">
        <v>69</v>
      </c>
      <c r="C68" s="17"/>
      <c r="D68" s="17"/>
      <c r="E68" s="17"/>
      <c r="F68" s="17"/>
      <c r="G68" s="17"/>
      <c r="H68" s="19"/>
    </row>
    <row r="69" spans="1:8" x14ac:dyDescent="0.3">
      <c r="A69" s="17" t="s">
        <v>70</v>
      </c>
      <c r="B69" s="17" t="s">
        <v>71</v>
      </c>
      <c r="C69" s="17">
        <v>20</v>
      </c>
      <c r="D69" s="17" t="s">
        <v>40</v>
      </c>
      <c r="E69" s="18"/>
      <c r="F69" s="17" t="str">
        <f>IF(ISBLANK(E69),"", PRODUCT(C69,E69))</f>
        <v/>
      </c>
      <c r="G69" s="19"/>
      <c r="H69" s="17"/>
    </row>
    <row r="70" spans="1:8" x14ac:dyDescent="0.3">
      <c r="A70" s="17" t="s">
        <v>72</v>
      </c>
      <c r="B70" s="17" t="s">
        <v>69</v>
      </c>
      <c r="C70" s="17"/>
      <c r="D70" s="17"/>
      <c r="E70" s="17"/>
      <c r="F70" s="17"/>
      <c r="G70" s="17"/>
      <c r="H70" s="19"/>
    </row>
    <row r="71" spans="1:8" x14ac:dyDescent="0.3">
      <c r="A71" s="17" t="s">
        <v>73</v>
      </c>
      <c r="B71" s="17" t="s">
        <v>74</v>
      </c>
      <c r="C71" s="17">
        <v>20</v>
      </c>
      <c r="D71" s="17" t="s">
        <v>40</v>
      </c>
      <c r="E71" s="18"/>
      <c r="F71" s="17" t="str">
        <f>IF(ISBLANK(E71),"", PRODUCT(C71,E71))</f>
        <v/>
      </c>
      <c r="G71" s="19"/>
      <c r="H71" s="17"/>
    </row>
    <row r="72" spans="1:8" x14ac:dyDescent="0.3">
      <c r="A72" s="17" t="s">
        <v>75</v>
      </c>
      <c r="B72" s="17" t="s">
        <v>69</v>
      </c>
      <c r="C72" s="17"/>
      <c r="D72" s="17"/>
      <c r="E72" s="17"/>
      <c r="F72" s="17"/>
      <c r="G72" s="17"/>
      <c r="H72" s="19"/>
    </row>
    <row r="73" spans="1:8" x14ac:dyDescent="0.3">
      <c r="A73" s="17" t="s">
        <v>76</v>
      </c>
      <c r="B73" s="17" t="s">
        <v>77</v>
      </c>
      <c r="C73" s="17">
        <v>30</v>
      </c>
      <c r="D73" s="17" t="s">
        <v>40</v>
      </c>
      <c r="E73" s="18"/>
      <c r="F73" s="17" t="str">
        <f>IF(ISBLANK(E73),"", PRODUCT(C73,E73))</f>
        <v/>
      </c>
      <c r="G73" s="19"/>
      <c r="H73" s="17"/>
    </row>
    <row r="74" spans="1:8" x14ac:dyDescent="0.3">
      <c r="A74" s="17" t="s">
        <v>78</v>
      </c>
      <c r="B74" s="17" t="s">
        <v>69</v>
      </c>
      <c r="C74" s="17"/>
      <c r="D74" s="17"/>
      <c r="E74" s="17"/>
      <c r="F74" s="17"/>
      <c r="G74" s="17"/>
      <c r="H74" s="19"/>
    </row>
    <row r="75" spans="1:8" x14ac:dyDescent="0.3">
      <c r="A75" s="17" t="s">
        <v>79</v>
      </c>
      <c r="B75" s="17" t="s">
        <v>80</v>
      </c>
      <c r="C75" s="17">
        <v>20</v>
      </c>
      <c r="D75" s="17" t="s">
        <v>40</v>
      </c>
      <c r="E75" s="18"/>
      <c r="F75" s="17" t="str">
        <f>IF(ISBLANK(E75),"", PRODUCT(C75,E75))</f>
        <v/>
      </c>
      <c r="G75" s="19"/>
      <c r="H75" s="17"/>
    </row>
    <row r="76" spans="1:8" x14ac:dyDescent="0.3">
      <c r="A76" s="17" t="s">
        <v>81</v>
      </c>
      <c r="B76" s="17" t="s">
        <v>69</v>
      </c>
      <c r="C76" s="17"/>
      <c r="D76" s="17"/>
      <c r="E76" s="17"/>
      <c r="F76" s="17"/>
      <c r="G76" s="17"/>
      <c r="H76" s="19"/>
    </row>
    <row r="77" spans="1:8" x14ac:dyDescent="0.3">
      <c r="A77" s="17" t="s">
        <v>82</v>
      </c>
      <c r="B77" s="17" t="s">
        <v>83</v>
      </c>
      <c r="C77" s="17">
        <v>20</v>
      </c>
      <c r="D77" s="17" t="s">
        <v>40</v>
      </c>
      <c r="E77" s="18"/>
      <c r="F77" s="17" t="str">
        <f>IF(ISBLANK(E77),"", PRODUCT(C77,E77))</f>
        <v/>
      </c>
      <c r="G77" s="19"/>
      <c r="H77" s="17"/>
    </row>
    <row r="78" spans="1:8" x14ac:dyDescent="0.3">
      <c r="A78" s="17" t="s">
        <v>84</v>
      </c>
      <c r="B78" s="17" t="s">
        <v>69</v>
      </c>
      <c r="C78" s="17"/>
      <c r="D78" s="17"/>
      <c r="E78" s="17"/>
      <c r="F78" s="17"/>
      <c r="G78" s="17"/>
      <c r="H78" s="19"/>
    </row>
    <row r="79" spans="1:8" x14ac:dyDescent="0.3">
      <c r="A79" s="17" t="s">
        <v>85</v>
      </c>
      <c r="B79" s="17" t="s">
        <v>86</v>
      </c>
      <c r="C79" s="17">
        <v>10</v>
      </c>
      <c r="D79" s="17" t="s">
        <v>40</v>
      </c>
      <c r="E79" s="18"/>
      <c r="F79" s="17" t="str">
        <f>IF(ISBLANK(E79),"", PRODUCT(C79,E79))</f>
        <v/>
      </c>
      <c r="G79" s="19"/>
      <c r="H79" s="17"/>
    </row>
    <row r="80" spans="1:8" x14ac:dyDescent="0.3">
      <c r="A80" s="17" t="s">
        <v>87</v>
      </c>
      <c r="B80" s="17" t="s">
        <v>69</v>
      </c>
      <c r="C80" s="17"/>
      <c r="D80" s="17"/>
      <c r="E80" s="17"/>
      <c r="F80" s="17"/>
      <c r="G80" s="17"/>
      <c r="H80" s="19"/>
    </row>
    <row r="81" spans="1:8" x14ac:dyDescent="0.3">
      <c r="A81" s="17" t="s">
        <v>88</v>
      </c>
      <c r="B81" s="17" t="s">
        <v>89</v>
      </c>
      <c r="C81" s="17">
        <v>10</v>
      </c>
      <c r="D81" s="17" t="s">
        <v>40</v>
      </c>
      <c r="E81" s="18"/>
      <c r="F81" s="17" t="str">
        <f>IF(ISBLANK(E81),"", PRODUCT(C81,E81))</f>
        <v/>
      </c>
      <c r="G81" s="19"/>
      <c r="H81" s="17"/>
    </row>
    <row r="82" spans="1:8" x14ac:dyDescent="0.3">
      <c r="A82" s="17" t="s">
        <v>90</v>
      </c>
      <c r="B82" s="17" t="s">
        <v>69</v>
      </c>
      <c r="C82" s="17"/>
      <c r="D82" s="17"/>
      <c r="E82" s="17"/>
      <c r="F82" s="17"/>
      <c r="G82" s="17"/>
      <c r="H82" s="19"/>
    </row>
    <row r="83" spans="1:8" x14ac:dyDescent="0.3">
      <c r="A83" s="17" t="s">
        <v>91</v>
      </c>
      <c r="B83" s="17" t="s">
        <v>92</v>
      </c>
      <c r="C83" s="17">
        <v>10</v>
      </c>
      <c r="D83" s="17" t="s">
        <v>40</v>
      </c>
      <c r="E83" s="18"/>
      <c r="F83" s="17" t="str">
        <f>IF(ISBLANK(E83),"", PRODUCT(C83,E83))</f>
        <v/>
      </c>
      <c r="G83" s="19"/>
      <c r="H83" s="17"/>
    </row>
    <row r="84" spans="1:8" x14ac:dyDescent="0.3">
      <c r="A84" s="17" t="s">
        <v>93</v>
      </c>
      <c r="B84" s="17" t="s">
        <v>69</v>
      </c>
      <c r="C84" s="17"/>
      <c r="D84" s="17"/>
      <c r="E84" s="17"/>
      <c r="F84" s="17"/>
      <c r="G84" s="17"/>
      <c r="H84" s="19"/>
    </row>
    <row r="85" spans="1:8" x14ac:dyDescent="0.3">
      <c r="A85" s="17" t="s">
        <v>94</v>
      </c>
      <c r="B85" s="17" t="s">
        <v>95</v>
      </c>
      <c r="C85" s="17">
        <v>10</v>
      </c>
      <c r="D85" s="17" t="s">
        <v>40</v>
      </c>
      <c r="E85" s="18"/>
      <c r="F85" s="17" t="str">
        <f>IF(ISBLANK(E85),"", PRODUCT(C85,E85))</f>
        <v/>
      </c>
      <c r="G85" s="19"/>
      <c r="H85" s="17"/>
    </row>
    <row r="86" spans="1:8" x14ac:dyDescent="0.3">
      <c r="A86" s="17" t="s">
        <v>96</v>
      </c>
      <c r="B86" s="17" t="s">
        <v>69</v>
      </c>
      <c r="C86" s="17"/>
      <c r="D86" s="17"/>
      <c r="E86" s="17"/>
      <c r="F86" s="17"/>
      <c r="G86" s="17"/>
      <c r="H86" s="19"/>
    </row>
    <row r="87" spans="1:8" x14ac:dyDescent="0.3">
      <c r="A87" s="17" t="s">
        <v>97</v>
      </c>
      <c r="B87" s="17" t="s">
        <v>98</v>
      </c>
      <c r="C87" s="17">
        <v>20</v>
      </c>
      <c r="D87" s="17" t="s">
        <v>40</v>
      </c>
      <c r="E87" s="18"/>
      <c r="F87" s="17" t="str">
        <f>IF(ISBLANK(E87),"", PRODUCT(C87,E87))</f>
        <v/>
      </c>
      <c r="G87" s="19"/>
      <c r="H87" s="17"/>
    </row>
    <row r="88" spans="1:8" x14ac:dyDescent="0.3">
      <c r="A88" s="17" t="s">
        <v>99</v>
      </c>
      <c r="B88" s="17" t="s">
        <v>69</v>
      </c>
      <c r="C88" s="17"/>
      <c r="D88" s="17"/>
      <c r="E88" s="17"/>
      <c r="F88" s="17"/>
      <c r="G88" s="17"/>
      <c r="H88" s="19"/>
    </row>
    <row r="89" spans="1:8" x14ac:dyDescent="0.3">
      <c r="A89" s="17" t="s">
        <v>100</v>
      </c>
      <c r="B89" s="17" t="s">
        <v>101</v>
      </c>
      <c r="C89" s="17">
        <v>10</v>
      </c>
      <c r="D89" s="17" t="s">
        <v>40</v>
      </c>
      <c r="E89" s="18"/>
      <c r="F89" s="17" t="str">
        <f>IF(ISBLANK(E89),"", PRODUCT(C89,E89))</f>
        <v/>
      </c>
      <c r="G89" s="19"/>
      <c r="H89" s="17"/>
    </row>
    <row r="90" spans="1:8" x14ac:dyDescent="0.3">
      <c r="A90" s="17" t="s">
        <v>102</v>
      </c>
      <c r="B90" s="17" t="s">
        <v>69</v>
      </c>
      <c r="C90" s="17"/>
      <c r="D90" s="17"/>
      <c r="E90" s="17"/>
      <c r="F90" s="17"/>
      <c r="G90" s="17"/>
      <c r="H90" s="19"/>
    </row>
    <row r="91" spans="1:8" x14ac:dyDescent="0.3">
      <c r="A91" s="17" t="s">
        <v>103</v>
      </c>
      <c r="B91" s="17" t="s">
        <v>104</v>
      </c>
      <c r="C91" s="17">
        <v>10</v>
      </c>
      <c r="D91" s="17" t="s">
        <v>40</v>
      </c>
      <c r="E91" s="18"/>
      <c r="F91" s="17" t="str">
        <f>IF(ISBLANK(E91),"", PRODUCT(C91,E91))</f>
        <v/>
      </c>
      <c r="G91" s="19"/>
      <c r="H91" s="17"/>
    </row>
    <row r="92" spans="1:8" x14ac:dyDescent="0.3">
      <c r="A92" s="17" t="s">
        <v>105</v>
      </c>
      <c r="B92" s="17" t="s">
        <v>69</v>
      </c>
      <c r="C92" s="17"/>
      <c r="D92" s="17"/>
      <c r="E92" s="17"/>
      <c r="F92" s="17"/>
      <c r="G92" s="17"/>
      <c r="H92" s="19"/>
    </row>
    <row r="93" spans="1:8" x14ac:dyDescent="0.3">
      <c r="E93" s="16" t="s">
        <v>47</v>
      </c>
      <c r="F93" s="16" t="str">
        <f>IF((COUNT(C67:C92)&lt;&gt;COUNT(F67:F92)),"", ROUND(SUM(F67:F92),2))</f>
        <v/>
      </c>
      <c r="G93" s="14" t="str">
        <f>IF((COUNT(C67:C92)&lt;&gt;COUNT(F67:F92)),"Neužpildytos visų objektų kainos", "")</f>
        <v>Neužpildytos visų objektų kainos</v>
      </c>
    </row>
    <row r="94" spans="1:8" x14ac:dyDescent="0.3">
      <c r="C94" s="16" t="s">
        <v>48</v>
      </c>
      <c r="D94" s="19"/>
      <c r="E94" s="16" t="s">
        <v>49</v>
      </c>
      <c r="F94" s="16" t="str">
        <f>IF(OR(F93="",D94=""),"", ROUND(PRODUCT(D94,F93)/100,2))</f>
        <v/>
      </c>
      <c r="G94" s="14" t="str">
        <f>IF(D94="", "Nurodykite taikomą PVM dydį", "")</f>
        <v>Nurodykite taikomą PVM dydį</v>
      </c>
    </row>
    <row r="95" spans="1:8" x14ac:dyDescent="0.3">
      <c r="E95" s="16" t="s">
        <v>50</v>
      </c>
      <c r="F95" s="16">
        <f>IF(ISBLANK(F94), "", ROUND(SUM(F93:F94),2))</f>
        <v>0</v>
      </c>
    </row>
    <row r="99" spans="1:8" x14ac:dyDescent="0.3">
      <c r="A99" s="12" t="s">
        <v>106</v>
      </c>
      <c r="B99" s="12" t="s">
        <v>107</v>
      </c>
    </row>
    <row r="101" spans="1:8" x14ac:dyDescent="0.3">
      <c r="A101" s="12" t="s">
        <v>27</v>
      </c>
    </row>
    <row r="102" spans="1:8" x14ac:dyDescent="0.3">
      <c r="A102" s="16" t="s">
        <v>28</v>
      </c>
      <c r="B102" s="16" t="s">
        <v>29</v>
      </c>
      <c r="C102" s="16" t="s">
        <v>30</v>
      </c>
      <c r="D102" s="16" t="s">
        <v>31</v>
      </c>
      <c r="E102" s="16" t="s">
        <v>32</v>
      </c>
      <c r="F102" s="16" t="s">
        <v>33</v>
      </c>
      <c r="G102" s="16" t="s">
        <v>34</v>
      </c>
      <c r="H102" s="16" t="s">
        <v>35</v>
      </c>
    </row>
    <row r="103" spans="1:8" x14ac:dyDescent="0.3">
      <c r="A103" s="16" t="s">
        <v>108</v>
      </c>
      <c r="B103" s="16" t="s">
        <v>109</v>
      </c>
      <c r="C103" s="17"/>
      <c r="D103" s="17"/>
      <c r="E103" s="17"/>
      <c r="F103" s="17"/>
      <c r="G103" s="17"/>
      <c r="H103" s="17"/>
    </row>
    <row r="104" spans="1:8" x14ac:dyDescent="0.3">
      <c r="A104" s="17" t="s">
        <v>110</v>
      </c>
      <c r="B104" s="17" t="s">
        <v>111</v>
      </c>
      <c r="C104" s="17">
        <v>250</v>
      </c>
      <c r="D104" s="17" t="s">
        <v>40</v>
      </c>
      <c r="E104" s="18"/>
      <c r="F104" s="17" t="str">
        <f>IF(ISBLANK(E104),"", PRODUCT(C104,E104))</f>
        <v/>
      </c>
      <c r="G104" s="19"/>
      <c r="H104" s="17"/>
    </row>
    <row r="105" spans="1:8" x14ac:dyDescent="0.3">
      <c r="A105" s="17" t="s">
        <v>112</v>
      </c>
      <c r="B105" s="17" t="s">
        <v>113</v>
      </c>
      <c r="C105" s="17"/>
      <c r="D105" s="17"/>
      <c r="E105" s="17"/>
      <c r="F105" s="17"/>
      <c r="G105" s="17"/>
      <c r="H105" s="19"/>
    </row>
    <row r="106" spans="1:8" x14ac:dyDescent="0.3">
      <c r="A106" s="17" t="s">
        <v>114</v>
      </c>
      <c r="B106" s="17" t="s">
        <v>115</v>
      </c>
      <c r="C106" s="17">
        <v>400</v>
      </c>
      <c r="D106" s="17" t="s">
        <v>40</v>
      </c>
      <c r="E106" s="18"/>
      <c r="F106" s="17" t="str">
        <f>IF(ISBLANK(E106),"", PRODUCT(C106,E106))</f>
        <v/>
      </c>
      <c r="G106" s="19"/>
      <c r="H106" s="17"/>
    </row>
    <row r="107" spans="1:8" x14ac:dyDescent="0.3">
      <c r="A107" s="17" t="s">
        <v>116</v>
      </c>
      <c r="B107" s="17" t="s">
        <v>117</v>
      </c>
      <c r="C107" s="17"/>
      <c r="D107" s="17"/>
      <c r="E107" s="17"/>
      <c r="F107" s="17"/>
      <c r="G107" s="17"/>
      <c r="H107" s="19"/>
    </row>
    <row r="108" spans="1:8" x14ac:dyDescent="0.3">
      <c r="A108" s="17" t="s">
        <v>118</v>
      </c>
      <c r="B108" s="17" t="s">
        <v>119</v>
      </c>
      <c r="C108" s="17">
        <v>18</v>
      </c>
      <c r="D108" s="17" t="s">
        <v>40</v>
      </c>
      <c r="E108" s="18"/>
      <c r="F108" s="17" t="str">
        <f>IF(ISBLANK(E108),"", PRODUCT(C108,E108))</f>
        <v/>
      </c>
      <c r="G108" s="19"/>
      <c r="H108" s="17"/>
    </row>
    <row r="109" spans="1:8" x14ac:dyDescent="0.3">
      <c r="A109" s="17" t="s">
        <v>120</v>
      </c>
      <c r="B109" s="17" t="s">
        <v>121</v>
      </c>
      <c r="C109" s="17"/>
      <c r="D109" s="17"/>
      <c r="E109" s="17"/>
      <c r="F109" s="17"/>
      <c r="G109" s="17"/>
      <c r="H109" s="19"/>
    </row>
    <row r="110" spans="1:8" x14ac:dyDescent="0.3">
      <c r="E110" s="16" t="s">
        <v>47</v>
      </c>
      <c r="F110" s="16" t="str">
        <f>IF((COUNT(C104:C109)&lt;&gt;COUNT(F104:F109)),"", ROUND(SUM(F104:F109),2))</f>
        <v/>
      </c>
      <c r="G110" s="14" t="str">
        <f>IF((COUNT(C104:C109)&lt;&gt;COUNT(F104:F109)),"Neužpildytos visų objektų kainos", "")</f>
        <v>Neužpildytos visų objektų kainos</v>
      </c>
    </row>
    <row r="111" spans="1:8" x14ac:dyDescent="0.3">
      <c r="C111" s="16" t="s">
        <v>48</v>
      </c>
      <c r="D111" s="19"/>
      <c r="E111" s="16" t="s">
        <v>49</v>
      </c>
      <c r="F111" s="16" t="str">
        <f>IF(OR(F110="",D111=""),"", ROUND(PRODUCT(D111,F110)/100,2))</f>
        <v/>
      </c>
      <c r="G111" s="14" t="str">
        <f>IF(D111="", "Nurodykite taikomą PVM dydį", "")</f>
        <v>Nurodykite taikomą PVM dydį</v>
      </c>
    </row>
    <row r="112" spans="1:8" x14ac:dyDescent="0.3">
      <c r="E112" s="16" t="s">
        <v>50</v>
      </c>
      <c r="F112" s="16">
        <f>IF(ISBLANK(F111), "", ROUND(SUM(F110:F111),2))</f>
        <v>0</v>
      </c>
    </row>
    <row r="116" spans="1:8" x14ac:dyDescent="0.3">
      <c r="A116" s="12" t="s">
        <v>122</v>
      </c>
      <c r="B116" s="12" t="s">
        <v>123</v>
      </c>
    </row>
    <row r="118" spans="1:8" x14ac:dyDescent="0.3">
      <c r="A118" s="12" t="s">
        <v>27</v>
      </c>
    </row>
    <row r="119" spans="1:8" x14ac:dyDescent="0.3">
      <c r="A119" s="16" t="s">
        <v>28</v>
      </c>
      <c r="B119" s="16" t="s">
        <v>29</v>
      </c>
      <c r="C119" s="16" t="s">
        <v>30</v>
      </c>
      <c r="D119" s="16" t="s">
        <v>31</v>
      </c>
      <c r="E119" s="16" t="s">
        <v>32</v>
      </c>
      <c r="F119" s="16" t="s">
        <v>33</v>
      </c>
      <c r="G119" s="16" t="s">
        <v>34</v>
      </c>
      <c r="H119" s="16" t="s">
        <v>35</v>
      </c>
    </row>
    <row r="120" spans="1:8" x14ac:dyDescent="0.3">
      <c r="A120" s="16" t="s">
        <v>124</v>
      </c>
      <c r="B120" s="16" t="s">
        <v>125</v>
      </c>
      <c r="C120" s="17"/>
      <c r="D120" s="17"/>
      <c r="E120" s="17"/>
      <c r="F120" s="17"/>
      <c r="G120" s="17"/>
      <c r="H120" s="17"/>
    </row>
    <row r="121" spans="1:8" x14ac:dyDescent="0.3">
      <c r="A121" s="17" t="s">
        <v>126</v>
      </c>
      <c r="B121" s="17" t="s">
        <v>125</v>
      </c>
      <c r="C121" s="17">
        <v>18</v>
      </c>
      <c r="D121" s="17" t="s">
        <v>40</v>
      </c>
      <c r="E121" s="18"/>
      <c r="F121" s="17" t="str">
        <f>IF(ISBLANK(E121),"", PRODUCT(C121,E121))</f>
        <v/>
      </c>
      <c r="G121" s="19"/>
      <c r="H121" s="17"/>
    </row>
    <row r="122" spans="1:8" x14ac:dyDescent="0.3">
      <c r="A122" s="17" t="s">
        <v>127</v>
      </c>
      <c r="B122" s="17" t="s">
        <v>128</v>
      </c>
      <c r="C122" s="17"/>
      <c r="D122" s="17"/>
      <c r="E122" s="17"/>
      <c r="F122" s="17"/>
      <c r="G122" s="17"/>
      <c r="H122" s="19"/>
    </row>
    <row r="123" spans="1:8" x14ac:dyDescent="0.3">
      <c r="E123" s="16" t="s">
        <v>47</v>
      </c>
      <c r="F123" s="16" t="str">
        <f>IF((COUNT(C121:C122)&lt;&gt;COUNT(F121:F122)),"", ROUND(SUM(F121:F122),2))</f>
        <v/>
      </c>
      <c r="G123" s="14" t="str">
        <f>IF((COUNT(C121:C122)&lt;&gt;COUNT(F121:F122)),"Neužpildytos visų objektų kainos", "")</f>
        <v>Neužpildytos visų objektų kainos</v>
      </c>
    </row>
    <row r="124" spans="1:8" x14ac:dyDescent="0.3">
      <c r="C124" s="16" t="s">
        <v>48</v>
      </c>
      <c r="D124" s="19"/>
      <c r="E124" s="16" t="s">
        <v>49</v>
      </c>
      <c r="F124" s="16" t="str">
        <f>IF(OR(F123="",D124=""),"", ROUND(PRODUCT(D124,F123)/100,2))</f>
        <v/>
      </c>
      <c r="G124" s="14" t="str">
        <f>IF(D124="", "Nurodykite taikomą PVM dydį", "")</f>
        <v>Nurodykite taikomą PVM dydį</v>
      </c>
    </row>
    <row r="125" spans="1:8" x14ac:dyDescent="0.3">
      <c r="E125" s="16" t="s">
        <v>50</v>
      </c>
      <c r="F125" s="16">
        <f>IF(ISBLANK(F124), "", ROUND(SUM(F123:F124),2))</f>
        <v>0</v>
      </c>
    </row>
    <row r="129" spans="1:8" x14ac:dyDescent="0.3">
      <c r="A129" s="12" t="s">
        <v>129</v>
      </c>
      <c r="B129" s="12" t="s">
        <v>130</v>
      </c>
    </row>
    <row r="131" spans="1:8" x14ac:dyDescent="0.3">
      <c r="A131" s="12" t="s">
        <v>27</v>
      </c>
    </row>
    <row r="132" spans="1:8" x14ac:dyDescent="0.3">
      <c r="A132" s="16" t="s">
        <v>28</v>
      </c>
      <c r="B132" s="16" t="s">
        <v>29</v>
      </c>
      <c r="C132" s="16" t="s">
        <v>30</v>
      </c>
      <c r="D132" s="16" t="s">
        <v>31</v>
      </c>
      <c r="E132" s="16" t="s">
        <v>32</v>
      </c>
      <c r="F132" s="16" t="s">
        <v>33</v>
      </c>
      <c r="G132" s="16" t="s">
        <v>34</v>
      </c>
      <c r="H132" s="16" t="s">
        <v>35</v>
      </c>
    </row>
    <row r="133" spans="1:8" x14ac:dyDescent="0.3">
      <c r="A133" s="16" t="s">
        <v>131</v>
      </c>
      <c r="B133" s="16" t="s">
        <v>132</v>
      </c>
      <c r="C133" s="17"/>
      <c r="D133" s="17"/>
      <c r="E133" s="17"/>
      <c r="F133" s="17"/>
      <c r="G133" s="17"/>
      <c r="H133" s="17"/>
    </row>
    <row r="134" spans="1:8" x14ac:dyDescent="0.3">
      <c r="A134" s="17" t="s">
        <v>133</v>
      </c>
      <c r="B134" s="17" t="s">
        <v>134</v>
      </c>
      <c r="C134" s="17">
        <v>500</v>
      </c>
      <c r="D134" s="17" t="s">
        <v>40</v>
      </c>
      <c r="E134" s="18"/>
      <c r="F134" s="17" t="str">
        <f>IF(ISBLANK(E134),"", PRODUCT(C134,E134))</f>
        <v/>
      </c>
      <c r="G134" s="19"/>
      <c r="H134" s="17"/>
    </row>
    <row r="135" spans="1:8" x14ac:dyDescent="0.3">
      <c r="A135" s="17" t="s">
        <v>135</v>
      </c>
      <c r="B135" s="17" t="s">
        <v>136</v>
      </c>
      <c r="C135" s="17"/>
      <c r="D135" s="17"/>
      <c r="E135" s="17"/>
      <c r="F135" s="17"/>
      <c r="G135" s="17"/>
      <c r="H135" s="19"/>
    </row>
    <row r="136" spans="1:8" x14ac:dyDescent="0.3">
      <c r="A136" s="17" t="s">
        <v>137</v>
      </c>
      <c r="B136" s="17" t="s">
        <v>138</v>
      </c>
      <c r="C136" s="17">
        <v>200</v>
      </c>
      <c r="D136" s="17" t="s">
        <v>40</v>
      </c>
      <c r="E136" s="18"/>
      <c r="F136" s="17" t="str">
        <f>IF(ISBLANK(E136),"", PRODUCT(C136,E136))</f>
        <v/>
      </c>
      <c r="G136" s="19"/>
      <c r="H136" s="17"/>
    </row>
    <row r="137" spans="1:8" x14ac:dyDescent="0.3">
      <c r="A137" s="17" t="s">
        <v>139</v>
      </c>
      <c r="B137" s="17" t="s">
        <v>136</v>
      </c>
      <c r="C137" s="17"/>
      <c r="D137" s="17"/>
      <c r="E137" s="17"/>
      <c r="F137" s="17"/>
      <c r="G137" s="17"/>
      <c r="H137" s="19"/>
    </row>
    <row r="138" spans="1:8" x14ac:dyDescent="0.3">
      <c r="A138" s="17" t="s">
        <v>140</v>
      </c>
      <c r="B138" s="17" t="s">
        <v>141</v>
      </c>
      <c r="C138" s="17">
        <v>100</v>
      </c>
      <c r="D138" s="17" t="s">
        <v>40</v>
      </c>
      <c r="E138" s="18"/>
      <c r="F138" s="17" t="str">
        <f>IF(ISBLANK(E138),"", PRODUCT(C138,E138))</f>
        <v/>
      </c>
      <c r="G138" s="19"/>
      <c r="H138" s="17"/>
    </row>
    <row r="139" spans="1:8" x14ac:dyDescent="0.3">
      <c r="A139" s="17" t="s">
        <v>142</v>
      </c>
      <c r="B139" s="17" t="s">
        <v>143</v>
      </c>
      <c r="C139" s="17"/>
      <c r="D139" s="17"/>
      <c r="E139" s="17"/>
      <c r="F139" s="17"/>
      <c r="G139" s="17"/>
      <c r="H139" s="19"/>
    </row>
    <row r="140" spans="1:8" x14ac:dyDescent="0.3">
      <c r="E140" s="16" t="s">
        <v>47</v>
      </c>
      <c r="F140" s="16" t="str">
        <f>IF((COUNT(C134:C139)&lt;&gt;COUNT(F134:F139)),"", ROUND(SUM(F134:F139),2))</f>
        <v/>
      </c>
      <c r="G140" s="14" t="str">
        <f>IF((COUNT(C134:C139)&lt;&gt;COUNT(F134:F139)),"Neužpildytos visų objektų kainos", "")</f>
        <v>Neužpildytos visų objektų kainos</v>
      </c>
    </row>
    <row r="141" spans="1:8" x14ac:dyDescent="0.3">
      <c r="C141" s="16" t="s">
        <v>48</v>
      </c>
      <c r="D141" s="19"/>
      <c r="E141" s="16" t="s">
        <v>49</v>
      </c>
      <c r="F141" s="16" t="str">
        <f>IF(OR(F140="",D141=""),"", ROUND(PRODUCT(D141,F140)/100,2))</f>
        <v/>
      </c>
      <c r="G141" s="14" t="str">
        <f>IF(D141="", "Nurodykite taikomą PVM dydį", "")</f>
        <v>Nurodykite taikomą PVM dydį</v>
      </c>
    </row>
    <row r="142" spans="1:8" x14ac:dyDescent="0.3">
      <c r="E142" s="16" t="s">
        <v>50</v>
      </c>
      <c r="F142" s="16">
        <f>IF(ISBLANK(F141), "", ROUND(SUM(F140:F141),2))</f>
        <v>0</v>
      </c>
    </row>
  </sheetData>
  <sheetProtection algorithmName="SHA-512" hashValue="RHKdt2RdnzOCZ0d9PEXa4n72V20YRU8vjt1TIq7O/E/drTKAZvY+hpxAcqN3zNvKOqanR5Msv/So/3Q/FRQ4Rw==" saltValue="YCIE39nYl0REeRdx0Dckz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0" t="s">
        <v>144</v>
      </c>
      <c r="B2" s="25"/>
      <c r="C2" s="25"/>
      <c r="D2" s="25"/>
      <c r="E2" s="25"/>
      <c r="F2" s="25"/>
      <c r="G2" s="25"/>
      <c r="H2" s="25"/>
      <c r="I2" s="25"/>
      <c r="J2" s="25"/>
      <c r="K2" s="25"/>
    </row>
    <row r="3" spans="1:11" x14ac:dyDescent="0.3">
      <c r="A3" s="25"/>
      <c r="B3" s="25"/>
      <c r="C3" s="25"/>
      <c r="D3" s="25"/>
      <c r="E3" s="25"/>
      <c r="F3" s="25"/>
      <c r="G3" s="25"/>
      <c r="H3" s="25"/>
      <c r="I3" s="25"/>
      <c r="J3" s="25"/>
      <c r="K3" s="25"/>
    </row>
    <row r="4" spans="1:11" ht="15.9" customHeight="1" thickBot="1" x14ac:dyDescent="0.35">
      <c r="A4" s="7"/>
      <c r="B4" s="7"/>
      <c r="C4" s="7"/>
      <c r="D4" s="7"/>
      <c r="E4" s="7"/>
      <c r="F4" s="7"/>
      <c r="G4" s="7"/>
      <c r="H4" s="7"/>
      <c r="I4" s="7"/>
      <c r="J4" s="7"/>
    </row>
    <row r="5" spans="1:11" ht="48" customHeight="1" x14ac:dyDescent="0.3">
      <c r="A5" s="67" t="s">
        <v>145</v>
      </c>
      <c r="B5" s="51"/>
      <c r="C5" s="49" t="s">
        <v>146</v>
      </c>
      <c r="D5" s="50"/>
      <c r="E5" s="51"/>
      <c r="F5" s="49" t="s">
        <v>147</v>
      </c>
      <c r="G5" s="50"/>
      <c r="H5" s="51"/>
      <c r="I5" s="49" t="s">
        <v>148</v>
      </c>
      <c r="J5" s="51"/>
      <c r="K5" s="9" t="s">
        <v>149</v>
      </c>
    </row>
    <row r="6" spans="1:11" ht="48.9" customHeight="1" x14ac:dyDescent="0.3">
      <c r="A6" s="43"/>
      <c r="B6" s="30"/>
      <c r="C6" s="44"/>
      <c r="D6" s="42"/>
      <c r="E6" s="30"/>
      <c r="F6" s="44"/>
      <c r="G6" s="42"/>
      <c r="H6" s="30"/>
      <c r="I6" s="44"/>
      <c r="J6" s="30"/>
      <c r="K6" s="20"/>
    </row>
    <row r="7" spans="1:11" ht="48.9" customHeight="1" x14ac:dyDescent="0.3">
      <c r="A7" s="43"/>
      <c r="B7" s="30"/>
      <c r="C7" s="44"/>
      <c r="D7" s="42"/>
      <c r="E7" s="30"/>
      <c r="F7" s="44"/>
      <c r="G7" s="42"/>
      <c r="H7" s="30"/>
      <c r="I7" s="44"/>
      <c r="J7" s="30"/>
      <c r="K7" s="20"/>
    </row>
    <row r="8" spans="1:11" ht="48.9" customHeight="1" x14ac:dyDescent="0.3">
      <c r="A8" s="43"/>
      <c r="B8" s="30"/>
      <c r="C8" s="44"/>
      <c r="D8" s="42"/>
      <c r="E8" s="30"/>
      <c r="F8" s="44"/>
      <c r="G8" s="42"/>
      <c r="H8" s="30"/>
      <c r="I8" s="44"/>
      <c r="J8" s="30"/>
      <c r="K8" s="20"/>
    </row>
    <row r="9" spans="1:11" ht="48.9" customHeight="1" x14ac:dyDescent="0.3">
      <c r="A9" s="43"/>
      <c r="B9" s="30"/>
      <c r="C9" s="44"/>
      <c r="D9" s="42"/>
      <c r="E9" s="30"/>
      <c r="F9" s="44"/>
      <c r="G9" s="42"/>
      <c r="H9" s="30"/>
      <c r="I9" s="44"/>
      <c r="J9" s="30"/>
      <c r="K9" s="20"/>
    </row>
    <row r="10" spans="1:11" ht="48.9" customHeight="1" x14ac:dyDescent="0.3">
      <c r="A10" s="43"/>
      <c r="B10" s="30"/>
      <c r="C10" s="44"/>
      <c r="D10" s="42"/>
      <c r="E10" s="30"/>
      <c r="F10" s="44"/>
      <c r="G10" s="42"/>
      <c r="H10" s="30"/>
      <c r="I10" s="44"/>
      <c r="J10" s="30"/>
      <c r="K10" s="20"/>
    </row>
    <row r="11" spans="1:11" ht="48.9" customHeight="1" x14ac:dyDescent="0.3">
      <c r="A11" s="43"/>
      <c r="B11" s="30"/>
      <c r="C11" s="44"/>
      <c r="D11" s="42"/>
      <c r="E11" s="30"/>
      <c r="F11" s="44"/>
      <c r="G11" s="42"/>
      <c r="H11" s="30"/>
      <c r="I11" s="44"/>
      <c r="J11" s="30"/>
      <c r="K11" s="20"/>
    </row>
    <row r="12" spans="1:11" ht="48.9" customHeight="1" x14ac:dyDescent="0.3">
      <c r="A12" s="43"/>
      <c r="B12" s="30"/>
      <c r="C12" s="44"/>
      <c r="D12" s="42"/>
      <c r="E12" s="30"/>
      <c r="F12" s="44"/>
      <c r="G12" s="42"/>
      <c r="H12" s="30"/>
      <c r="I12" s="44"/>
      <c r="J12" s="30"/>
      <c r="K12" s="20"/>
    </row>
    <row r="13" spans="1:11" ht="48.9" customHeight="1" x14ac:dyDescent="0.3">
      <c r="A13" s="43"/>
      <c r="B13" s="30"/>
      <c r="C13" s="44"/>
      <c r="D13" s="42"/>
      <c r="E13" s="30"/>
      <c r="F13" s="44"/>
      <c r="G13" s="42"/>
      <c r="H13" s="30"/>
      <c r="I13" s="44"/>
      <c r="J13" s="30"/>
      <c r="K13" s="20"/>
    </row>
    <row r="14" spans="1:11" ht="48.9" customHeight="1" x14ac:dyDescent="0.3">
      <c r="A14" s="43"/>
      <c r="B14" s="30"/>
      <c r="C14" s="44"/>
      <c r="D14" s="42"/>
      <c r="E14" s="30"/>
      <c r="F14" s="44"/>
      <c r="G14" s="42"/>
      <c r="H14" s="30"/>
      <c r="I14" s="44"/>
      <c r="J14" s="30"/>
      <c r="K14" s="20"/>
    </row>
    <row r="15" spans="1:11" ht="48" customHeight="1" thickBot="1" x14ac:dyDescent="0.35">
      <c r="A15" s="69"/>
      <c r="B15" s="57"/>
      <c r="C15" s="62"/>
      <c r="D15" s="56"/>
      <c r="E15" s="57"/>
      <c r="F15" s="62"/>
      <c r="G15" s="56"/>
      <c r="H15" s="57"/>
      <c r="I15" s="62"/>
      <c r="J15" s="57"/>
      <c r="K15" s="21"/>
    </row>
    <row r="16" spans="1:11" ht="18.899999999999999" customHeight="1" x14ac:dyDescent="0.3">
      <c r="A16" s="10"/>
      <c r="B16" s="10"/>
      <c r="C16" s="10"/>
      <c r="D16" s="10"/>
      <c r="E16" s="10"/>
      <c r="F16" s="10"/>
      <c r="G16" s="10"/>
      <c r="H16" s="10"/>
      <c r="I16" s="10"/>
      <c r="J16" s="10"/>
      <c r="K16" s="11"/>
    </row>
    <row r="17" spans="1:11" ht="48.9" customHeight="1" x14ac:dyDescent="0.3">
      <c r="A17" s="66" t="s">
        <v>150</v>
      </c>
      <c r="B17" s="25"/>
      <c r="C17" s="25"/>
      <c r="D17" s="25"/>
      <c r="E17" s="25"/>
      <c r="F17" s="25"/>
      <c r="G17" s="25"/>
      <c r="H17" s="25"/>
      <c r="I17" s="25"/>
      <c r="J17" s="25"/>
      <c r="K17" s="25"/>
    </row>
    <row r="18" spans="1:11" ht="15.9" customHeight="1" thickBot="1" x14ac:dyDescent="0.35">
      <c r="A18" s="10"/>
      <c r="B18" s="10"/>
      <c r="C18" s="10"/>
      <c r="D18" s="10"/>
      <c r="E18" s="10"/>
      <c r="F18" s="10"/>
      <c r="G18" s="10"/>
      <c r="H18" s="10"/>
      <c r="I18" s="10"/>
      <c r="J18" s="10"/>
      <c r="K18" s="11"/>
    </row>
    <row r="19" spans="1:11" ht="48.9" customHeight="1" x14ac:dyDescent="0.3">
      <c r="A19" s="67" t="s">
        <v>29</v>
      </c>
      <c r="B19" s="51"/>
      <c r="C19" s="49" t="s">
        <v>146</v>
      </c>
      <c r="D19" s="50"/>
      <c r="E19" s="51"/>
      <c r="F19" s="49" t="s">
        <v>151</v>
      </c>
      <c r="G19" s="50"/>
      <c r="H19" s="51"/>
      <c r="I19" s="68" t="s">
        <v>148</v>
      </c>
      <c r="J19" s="65"/>
      <c r="K19" s="11"/>
    </row>
    <row r="20" spans="1:11" ht="48.9" customHeight="1" x14ac:dyDescent="0.3">
      <c r="A20" s="43"/>
      <c r="B20" s="30"/>
      <c r="C20" s="44"/>
      <c r="D20" s="42"/>
      <c r="E20" s="30"/>
      <c r="F20" s="44"/>
      <c r="G20" s="42"/>
      <c r="H20" s="30"/>
      <c r="I20" s="48"/>
      <c r="J20" s="47"/>
      <c r="K20" s="11"/>
    </row>
    <row r="21" spans="1:11" ht="48.9" customHeight="1" x14ac:dyDescent="0.3">
      <c r="A21" s="43"/>
      <c r="B21" s="30"/>
      <c r="C21" s="44"/>
      <c r="D21" s="42"/>
      <c r="E21" s="30"/>
      <c r="F21" s="44"/>
      <c r="G21" s="42"/>
      <c r="H21" s="30"/>
      <c r="I21" s="48"/>
      <c r="J21" s="47"/>
      <c r="K21" s="11"/>
    </row>
    <row r="22" spans="1:11" ht="48.9" customHeight="1" x14ac:dyDescent="0.3">
      <c r="A22" s="43"/>
      <c r="B22" s="30"/>
      <c r="C22" s="44"/>
      <c r="D22" s="42"/>
      <c r="E22" s="30"/>
      <c r="F22" s="44"/>
      <c r="G22" s="42"/>
      <c r="H22" s="30"/>
      <c r="I22" s="48"/>
      <c r="J22" s="47"/>
      <c r="K22" s="11"/>
    </row>
    <row r="23" spans="1:11" ht="48.9" customHeight="1" x14ac:dyDescent="0.3">
      <c r="A23" s="43"/>
      <c r="B23" s="30"/>
      <c r="C23" s="44"/>
      <c r="D23" s="42"/>
      <c r="E23" s="30"/>
      <c r="F23" s="44"/>
      <c r="G23" s="42"/>
      <c r="H23" s="30"/>
      <c r="I23" s="48"/>
      <c r="J23" s="47"/>
      <c r="K23" s="11"/>
    </row>
    <row r="24" spans="1:11" ht="48.9" customHeight="1" x14ac:dyDescent="0.3">
      <c r="A24" s="43"/>
      <c r="B24" s="30"/>
      <c r="C24" s="44"/>
      <c r="D24" s="42"/>
      <c r="E24" s="30"/>
      <c r="F24" s="44"/>
      <c r="G24" s="42"/>
      <c r="H24" s="30"/>
      <c r="I24" s="48"/>
      <c r="J24" s="47"/>
      <c r="K24" s="11"/>
    </row>
    <row r="25" spans="1:11" ht="48.9" customHeight="1" x14ac:dyDescent="0.3">
      <c r="A25" s="43"/>
      <c r="B25" s="30"/>
      <c r="C25" s="44"/>
      <c r="D25" s="42"/>
      <c r="E25" s="30"/>
      <c r="F25" s="44"/>
      <c r="G25" s="42"/>
      <c r="H25" s="30"/>
      <c r="I25" s="48"/>
      <c r="J25" s="47"/>
      <c r="K25" s="11"/>
    </row>
    <row r="26" spans="1:11" ht="48.9" customHeight="1" x14ac:dyDescent="0.3">
      <c r="A26" s="43"/>
      <c r="B26" s="30"/>
      <c r="C26" s="44"/>
      <c r="D26" s="42"/>
      <c r="E26" s="30"/>
      <c r="F26" s="44"/>
      <c r="G26" s="42"/>
      <c r="H26" s="30"/>
      <c r="I26" s="48"/>
      <c r="J26" s="47"/>
      <c r="K26" s="11"/>
    </row>
    <row r="27" spans="1:11" ht="48.9" customHeight="1" x14ac:dyDescent="0.3">
      <c r="A27" s="43"/>
      <c r="B27" s="30"/>
      <c r="C27" s="44"/>
      <c r="D27" s="42"/>
      <c r="E27" s="30"/>
      <c r="F27" s="44"/>
      <c r="G27" s="42"/>
      <c r="H27" s="30"/>
      <c r="I27" s="48"/>
      <c r="J27" s="47"/>
      <c r="K27" s="11"/>
    </row>
    <row r="28" spans="1:11" ht="48.9" customHeight="1" x14ac:dyDescent="0.3">
      <c r="A28" s="43"/>
      <c r="B28" s="30"/>
      <c r="C28" s="44"/>
      <c r="D28" s="42"/>
      <c r="E28" s="30"/>
      <c r="F28" s="44"/>
      <c r="G28" s="42"/>
      <c r="H28" s="30"/>
      <c r="I28" s="48"/>
      <c r="J28" s="47"/>
      <c r="K28" s="11"/>
    </row>
    <row r="29" spans="1:11" ht="48.9" customHeight="1" x14ac:dyDescent="0.3">
      <c r="A29" s="43"/>
      <c r="B29" s="30"/>
      <c r="C29" s="44"/>
      <c r="D29" s="42"/>
      <c r="E29" s="30"/>
      <c r="F29" s="44"/>
      <c r="G29" s="42"/>
      <c r="H29" s="30"/>
      <c r="I29" s="48"/>
      <c r="J29" s="47"/>
      <c r="K29" s="11"/>
    </row>
    <row r="31" spans="1:11" ht="33" customHeight="1" x14ac:dyDescent="0.3">
      <c r="A31" s="54"/>
      <c r="B31" s="25"/>
      <c r="C31" s="25"/>
      <c r="D31" s="25"/>
      <c r="E31" s="25"/>
      <c r="F31" s="25"/>
      <c r="G31" s="25"/>
      <c r="H31" s="25"/>
      <c r="I31" s="25"/>
      <c r="J31" s="25"/>
    </row>
    <row r="33" spans="1:10" ht="15.9" customHeight="1" x14ac:dyDescent="0.3">
      <c r="A33" s="53" t="s">
        <v>152</v>
      </c>
      <c r="B33" s="25"/>
      <c r="C33" s="25"/>
      <c r="D33" s="25"/>
      <c r="E33" s="25"/>
      <c r="F33" s="25"/>
      <c r="G33" s="25"/>
      <c r="H33" s="25"/>
      <c r="I33" s="25"/>
      <c r="J33" s="25"/>
    </row>
    <row r="34" spans="1:10" ht="15.9" customHeight="1" thickBot="1" x14ac:dyDescent="0.35"/>
    <row r="35" spans="1:10" ht="15.9" customHeight="1" x14ac:dyDescent="0.3">
      <c r="A35" s="8" t="s">
        <v>28</v>
      </c>
      <c r="B35" s="63" t="s">
        <v>153</v>
      </c>
      <c r="C35" s="50"/>
      <c r="D35" s="50"/>
      <c r="E35" s="50"/>
      <c r="F35" s="50"/>
      <c r="G35" s="51"/>
      <c r="H35" s="64" t="s">
        <v>154</v>
      </c>
      <c r="I35" s="50"/>
      <c r="J35" s="65"/>
    </row>
    <row r="36" spans="1:10" ht="48" customHeight="1" x14ac:dyDescent="0.3">
      <c r="A36" s="22" t="s">
        <v>155</v>
      </c>
      <c r="B36" s="45" t="s">
        <v>156</v>
      </c>
      <c r="C36" s="42"/>
      <c r="D36" s="42"/>
      <c r="E36" s="42"/>
      <c r="F36" s="42"/>
      <c r="G36" s="30"/>
      <c r="H36" s="46"/>
      <c r="I36" s="42"/>
      <c r="J36" s="47"/>
    </row>
    <row r="37" spans="1:10" ht="48" customHeight="1" x14ac:dyDescent="0.3">
      <c r="A37" s="22" t="s">
        <v>157</v>
      </c>
      <c r="B37" s="45" t="s">
        <v>158</v>
      </c>
      <c r="C37" s="42"/>
      <c r="D37" s="42"/>
      <c r="E37" s="42"/>
      <c r="F37" s="42"/>
      <c r="G37" s="30"/>
      <c r="H37" s="46"/>
      <c r="I37" s="42"/>
      <c r="J37" s="47"/>
    </row>
    <row r="38" spans="1:10" ht="48" customHeight="1" x14ac:dyDescent="0.3">
      <c r="A38" s="22" t="s">
        <v>159</v>
      </c>
      <c r="B38" s="45" t="s">
        <v>160</v>
      </c>
      <c r="C38" s="42"/>
      <c r="D38" s="42"/>
      <c r="E38" s="42"/>
      <c r="F38" s="42"/>
      <c r="G38" s="30"/>
      <c r="H38" s="46"/>
      <c r="I38" s="42"/>
      <c r="J38" s="47"/>
    </row>
    <row r="39" spans="1:10" ht="48" customHeight="1" x14ac:dyDescent="0.3">
      <c r="A39" s="23"/>
      <c r="B39" s="41"/>
      <c r="C39" s="42"/>
      <c r="D39" s="42"/>
      <c r="E39" s="42"/>
      <c r="F39" s="42"/>
      <c r="G39" s="30"/>
      <c r="H39" s="46"/>
      <c r="I39" s="42"/>
      <c r="J39" s="47"/>
    </row>
    <row r="40" spans="1:10" ht="48" customHeight="1" x14ac:dyDescent="0.3">
      <c r="A40" s="23"/>
      <c r="B40" s="41"/>
      <c r="C40" s="42"/>
      <c r="D40" s="42"/>
      <c r="E40" s="42"/>
      <c r="F40" s="42"/>
      <c r="G40" s="30"/>
      <c r="H40" s="46"/>
      <c r="I40" s="42"/>
      <c r="J40" s="47"/>
    </row>
    <row r="41" spans="1:10" ht="48" customHeight="1" x14ac:dyDescent="0.3">
      <c r="A41" s="23"/>
      <c r="B41" s="41"/>
      <c r="C41" s="42"/>
      <c r="D41" s="42"/>
      <c r="E41" s="42"/>
      <c r="F41" s="42"/>
      <c r="G41" s="30"/>
      <c r="H41" s="46"/>
      <c r="I41" s="42"/>
      <c r="J41" s="47"/>
    </row>
    <row r="42" spans="1:10" ht="48" customHeight="1" x14ac:dyDescent="0.3">
      <c r="A42" s="23"/>
      <c r="B42" s="41"/>
      <c r="C42" s="42"/>
      <c r="D42" s="42"/>
      <c r="E42" s="42"/>
      <c r="F42" s="42"/>
      <c r="G42" s="30"/>
      <c r="H42" s="46"/>
      <c r="I42" s="42"/>
      <c r="J42" s="47"/>
    </row>
    <row r="43" spans="1:10" ht="48" customHeight="1" x14ac:dyDescent="0.3">
      <c r="A43" s="23"/>
      <c r="B43" s="41"/>
      <c r="C43" s="42"/>
      <c r="D43" s="42"/>
      <c r="E43" s="42"/>
      <c r="F43" s="42"/>
      <c r="G43" s="30"/>
      <c r="H43" s="46"/>
      <c r="I43" s="42"/>
      <c r="J43" s="47"/>
    </row>
    <row r="44" spans="1:10" ht="48" customHeight="1" x14ac:dyDescent="0.3">
      <c r="A44" s="23"/>
      <c r="B44" s="41"/>
      <c r="C44" s="42"/>
      <c r="D44" s="42"/>
      <c r="E44" s="42"/>
      <c r="F44" s="42"/>
      <c r="G44" s="30"/>
      <c r="H44" s="46"/>
      <c r="I44" s="42"/>
      <c r="J44" s="47"/>
    </row>
    <row r="45" spans="1:10" ht="48" customHeight="1" x14ac:dyDescent="0.3">
      <c r="A45" s="23"/>
      <c r="B45" s="41"/>
      <c r="C45" s="42"/>
      <c r="D45" s="42"/>
      <c r="E45" s="42"/>
      <c r="F45" s="42"/>
      <c r="G45" s="30"/>
      <c r="H45" s="46"/>
      <c r="I45" s="42"/>
      <c r="J45" s="47"/>
    </row>
    <row r="46" spans="1:10" ht="48.9" customHeight="1" thickBot="1" x14ac:dyDescent="0.35">
      <c r="A46" s="24"/>
      <c r="B46" s="55"/>
      <c r="C46" s="56"/>
      <c r="D46" s="56"/>
      <c r="E46" s="56"/>
      <c r="F46" s="56"/>
      <c r="G46" s="57"/>
      <c r="H46" s="58"/>
      <c r="I46" s="59"/>
      <c r="J46" s="60"/>
    </row>
    <row r="48" spans="1:10" ht="102" customHeight="1" x14ac:dyDescent="0.3">
      <c r="A48" s="54" t="s">
        <v>161</v>
      </c>
      <c r="B48" s="25"/>
      <c r="C48" s="25"/>
      <c r="D48" s="25"/>
      <c r="E48" s="25"/>
      <c r="F48" s="25"/>
      <c r="G48" s="25"/>
      <c r="H48" s="25"/>
      <c r="I48" s="25"/>
      <c r="J48" s="25"/>
    </row>
    <row r="51" spans="1:10" x14ac:dyDescent="0.3">
      <c r="A51" s="61" t="s">
        <v>162</v>
      </c>
      <c r="B51" s="25"/>
      <c r="C51" s="25"/>
      <c r="D51" s="25"/>
      <c r="E51" s="52"/>
      <c r="F51" s="25"/>
      <c r="G51" s="25"/>
      <c r="H51" s="25"/>
      <c r="I51" s="25"/>
      <c r="J51" s="25"/>
    </row>
    <row r="53" spans="1:10" x14ac:dyDescent="0.3">
      <c r="A53" s="61" t="s">
        <v>163</v>
      </c>
      <c r="B53" s="25"/>
      <c r="C53" s="25"/>
      <c r="D53" s="25"/>
      <c r="E53" s="52"/>
      <c r="F53" s="25"/>
      <c r="G53" s="25"/>
      <c r="H53" s="25"/>
      <c r="I53" s="25"/>
      <c r="J53" s="25"/>
    </row>
    <row r="100" spans="1:1" ht="15.6" x14ac:dyDescent="0.3">
      <c r="A100" t="s">
        <v>164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Dovilė Černiauskienė</cp:lastModifiedBy>
  <dcterms:created xsi:type="dcterms:W3CDTF">2023-04-04T12:16:45Z</dcterms:created>
  <dcterms:modified xsi:type="dcterms:W3CDTF">2026-06-08T18:27:48Z</dcterms:modified>
</cp:coreProperties>
</file>