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Medicinos įranga. Hemodializės aparatas su vandens valymo sistema_4908\CVPIS\"/>
    </mc:Choice>
  </mc:AlternateContent>
  <xr:revisionPtr revIDLastSave="0" documentId="13_ncr:1_{67ED0628-F428-4F7C-84AC-96DA358489B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105" i="1" l="1"/>
  <c r="G83" i="1"/>
  <c r="H104" i="1" s="1"/>
  <c r="H73" i="1"/>
  <c r="H72" i="1"/>
  <c r="G37" i="1"/>
  <c r="G72" i="1" s="1"/>
  <c r="G73" i="1" s="1"/>
  <c r="G74" i="1" s="1"/>
  <c r="G104" i="1" l="1"/>
  <c r="G105" i="1" s="1"/>
  <c r="G106" i="1" s="1"/>
</calcChain>
</file>

<file path=xl/sharedStrings.xml><?xml version="1.0" encoding="utf-8"?>
<sst xmlns="http://schemas.openxmlformats.org/spreadsheetml/2006/main" count="208" uniqueCount="186">
  <si>
    <t>PIRKIMO SĄLYGŲ PRIEDAS "PASIŪLYMO FORMA"</t>
  </si>
  <si>
    <t>MEDICINOS ĮRANGA. HEMODIALIZĖS APARATAS SU VANDENS VALYMO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</si>
  <si>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</si>
  <si>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</si>
  <si>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</si>
  <si>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</si>
  <si>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</si>
  <si>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</si>
  <si>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</si>
  <si>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</si>
  <si>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</si>
  <si>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</si>
  <si>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</si>
  <si>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</si>
  <si>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</si>
  <si>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</si>
  <si>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</si>
  <si>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</si>
  <si>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</si>
  <si>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</si>
  <si>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</si>
  <si>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</si>
  <si>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</si>
  <si>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</si>
  <si>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</si>
  <si>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</si>
  <si>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HEMODIALIZĖS APARATAS SU HEMODIAFILTRACIJOS PROCEDŪRŲ TAIKYMO GALIMYBĖMIS</t>
  </si>
  <si>
    <t>Tiekėjo pasiūlymas:</t>
  </si>
  <si>
    <t>Nr.</t>
  </si>
  <si>
    <t>Pavadinimas</t>
  </si>
  <si>
    <t>Kiekis</t>
  </si>
  <si>
    <t>Siūloma reikšmė</t>
  </si>
  <si>
    <t>Mato vienetas</t>
  </si>
  <si>
    <t>Įkainis be PVM, Eur</t>
  </si>
  <si>
    <t>Suma be PVM, Eur</t>
  </si>
  <si>
    <t>Gamintojas, modelis</t>
  </si>
  <si>
    <t>Siūlomos prekės nuoroda į gamintojo interneto tinklalapį (jei toks yra)</t>
  </si>
  <si>
    <t>Konkreti siūlomo parametro reikšmė</t>
  </si>
  <si>
    <t>Dokumentas, kuriame yra nurodyta parametro reikšmė, pavadinimas ir puslapio Nr.</t>
  </si>
  <si>
    <t>1.</t>
  </si>
  <si>
    <t>Hemodializės aparatas su hemodiafiltracijos procedūrų taikymo galimybėmis</t>
  </si>
  <si>
    <t>1.1.</t>
  </si>
  <si>
    <t>Kompl.</t>
  </si>
  <si>
    <t>1.1.1.</t>
  </si>
  <si>
    <t>1.1.2.</t>
  </si>
  <si>
    <t>Dializuojantis tirpalas: bikarbonatinis</t>
  </si>
  <si>
    <t>1.1.3.</t>
  </si>
  <si>
    <t>Druskų koncentrato skiedimas: Pastovus santykis</t>
  </si>
  <si>
    <t>1.1.4.</t>
  </si>
  <si>
    <t>Sausos sodos  panaudojimo galimybė, ruošiant bikarbonatinį tirpalą: Ruošiant bikarbonatinį tirpalą galima naudoti sodą</t>
  </si>
  <si>
    <t>1.1.5.</t>
  </si>
  <si>
    <t>Dializuojančio tirpalo paruošimui naudojamų  filtrų skaičius: Ne mažiau kaip 2</t>
  </si>
  <si>
    <t>1.1.6.</t>
  </si>
  <si>
    <t>Dializuojančio tirpalo temperatūros reguliavimo ribos (ne siauresnės už nurodytas): Nuo 34,5 iki 39 °C</t>
  </si>
  <si>
    <t>1.1.7.</t>
  </si>
  <si>
    <t>Laidumo reguliavimo ribos (ne siauresnės už nurodytas): Nuo 13,3 iki 15 mS/cm</t>
  </si>
  <si>
    <t>1.1.8.</t>
  </si>
  <si>
    <t>Dializuojančio tirpalo tėkmės greičio reguliavimo ribos (ne siauresnės už nurodytas):Nuo 300 iki 700 ml/min</t>
  </si>
  <si>
    <t>1.1.9.</t>
  </si>
  <si>
    <t>Bikarbonatinio dializuojančio tirpalo Na kiekio reguliavimo ribos (ne siauresnės už nurodytas): Nuo 130 iki 150 mmol/l</t>
  </si>
  <si>
    <t>1.1.10.</t>
  </si>
  <si>
    <t>HC03 reguliavimo ribos (ne siauresnės už nurodytas):Nuo 24 iki 38 mmol/1</t>
  </si>
  <si>
    <t>1.1.11.</t>
  </si>
  <si>
    <t xml:space="preserve">Transmembraninio slėgio monitoravimo (stebėjimo) ribos (ne siauresnės už nurodytas): Nuo -30 iki +300 mmHg </t>
  </si>
  <si>
    <t>1.1.12.</t>
  </si>
  <si>
    <t>Ultrafiltracijos greičio reguliavimo ribos (ne siauresnės už nurodytas):Nuo 0,1 iki 3 l/val.</t>
  </si>
  <si>
    <t>1.1.13.</t>
  </si>
  <si>
    <t>Ultrafiltracijos paklaida:Ultrafiltracijos greičio paklaida ne didesnė kaip ±50 ml/val. arba ultrafiltracijos kiekio (tūrio) paklaida ne didesnė kaip ±3% nuo šalinamo skysčio tūrio</t>
  </si>
  <si>
    <t>1.1.14.</t>
  </si>
  <si>
    <t>Pakaitinio tirpalo tėkmės greičio reguliavimo ribos (ne siauresnės už nurodytas):Nuo 1,8 iki 18 l/val.</t>
  </si>
  <si>
    <t>1.1.15.</t>
  </si>
  <si>
    <t>Na, HC03 ir ultrafiltracijos profiliavimas: Aparatas turi Na, HC03 ir ultrafiltracijos profiliavimo funkcijas</t>
  </si>
  <si>
    <t>1.1.16.</t>
  </si>
  <si>
    <t>Kraujo tėkmės greičio reguliavimo ribos (ne siauresnės už nurodytas):Nuo 50 iki 500 ml/min</t>
  </si>
  <si>
    <t>1.1.17.</t>
  </si>
  <si>
    <t>Arterinio kraujo spaudimo matavimo ir aliarmo nustatymo ribos (ne siauresnės už nurodytas):Nuo –300 iki +150 mmHg</t>
  </si>
  <si>
    <t>1.1.18.</t>
  </si>
  <si>
    <t>Veninio spaudimo matavimo ir aliarmo nustatymo ribos (ne siauresnės už nurodytas):Nuo +20 iki +380 mmHg</t>
  </si>
  <si>
    <t>1.1.19.</t>
  </si>
  <si>
    <t>Kraujo patekimo į dializatą kontrolė: Aparatas turi kraujo patekimo į dializatą kontrolės funkciją</t>
  </si>
  <si>
    <t>1.1.20.</t>
  </si>
  <si>
    <t>Kraujo nutekėjimo detektoriaus jautrumas: ≤ 0,5 ml/min kraujo praradimo į dializatą, kai dializuojančio skysčio tėkmės greitis yra 300 – 700 ml/min. arba ≤ 0,35 ml/min kraujo, esant 32 %-HCT</t>
  </si>
  <si>
    <t>1.1.21.</t>
  </si>
  <si>
    <t>Heparino pompos sukuriamo srauto nustatymo ribos (ne siauresnės už nurodytas): Nuo 0,5 iki 9 ml/val.</t>
  </si>
  <si>
    <t>1.1.22.</t>
  </si>
  <si>
    <t>1.1.23.</t>
  </si>
  <si>
    <t>Vienkartinės heparino dozės (boliuso) reguliavimo ribos (ne siauresnės už nurodytas): Nuo 1 iki 5 ml</t>
  </si>
  <si>
    <t>1.1.24.</t>
  </si>
  <si>
    <t>Monitorius: Su spalvotu skystųjų kristalų ekranu arba lygiaverčiu</t>
  </si>
  <si>
    <t>1.1.25.</t>
  </si>
  <si>
    <t>1.1.26.</t>
  </si>
  <si>
    <t>1.1.27.</t>
  </si>
  <si>
    <t>1.1.28.</t>
  </si>
  <si>
    <t>Elektros energijos šaltinis, tinkamas aparato maitinimui: 230 V, 50 Hz elektros tinklas</t>
  </si>
  <si>
    <t>1.1.29.</t>
  </si>
  <si>
    <t>Garantinis laikotarpis siūlomai įrangai  ≥ 24 mėn.</t>
  </si>
  <si>
    <t>1.1.30.</t>
  </si>
  <si>
    <t>Įranga turi būti nauja, neatnaujinta (angl. refurbished), pagaminta ne anksčiau negu 12 mėn. pristatymo dieną.</t>
  </si>
  <si>
    <t>1.1.31.</t>
  </si>
  <si>
    <t>1.1.32.</t>
  </si>
  <si>
    <t>1.1.33.</t>
  </si>
  <si>
    <t>1.1.34.</t>
  </si>
  <si>
    <t>Suma be PVM</t>
  </si>
  <si>
    <t>Taikomas PVM dydis (%)</t>
  </si>
  <si>
    <t>PVM suma</t>
  </si>
  <si>
    <t>Suma su PVM</t>
  </si>
  <si>
    <t>2. DALIS</t>
  </si>
  <si>
    <t xml:space="preserve">PORTATYVINIS VANDENS VALYMO ĮRENGINYS </t>
  </si>
  <si>
    <t>2.</t>
  </si>
  <si>
    <t xml:space="preserve">Portatyvinis vandens valymo įrenginys </t>
  </si>
  <si>
    <t>2.1.</t>
  </si>
  <si>
    <t>Vnt.</t>
  </si>
  <si>
    <t>2.1.1.</t>
  </si>
  <si>
    <t>Vandens valymo įrenginio paskirtis (naudojimo sritis). Valyto vandens tiekimas dializės aparatui</t>
  </si>
  <si>
    <t>2.1.2.</t>
  </si>
  <si>
    <t>Įrenginys turi būti kompaktiškas, mobilus, su ratukais, pritaikytas transportuoti ir eksploatuoti ligoninės aplinkoje (per standartines duris, liftus), be papildomo demontavimo.</t>
  </si>
  <si>
    <t>2.1.3.</t>
  </si>
  <si>
    <t>Vandens paruošimo būdas: Reverso osmozė (RO)</t>
  </si>
  <si>
    <t>2.1.4.</t>
  </si>
  <si>
    <t>Vandens valymo įrenginio svoris be skysčių turi būti ne didesnis kaip 45 kg</t>
  </si>
  <si>
    <t>2.1.5.</t>
  </si>
  <si>
    <t>Vandens valymo įrenginio išmatavimai: ne didesni kaip 315x875x300 mm ±  20 % toleranciją kiekvienai matmens reikšmei atskirai</t>
  </si>
  <si>
    <t>2.1.6.</t>
  </si>
  <si>
    <t>Vandens valymo įrenginio valyto vandens našumas: ≥ 70 l/h</t>
  </si>
  <si>
    <t>2.1.7.</t>
  </si>
  <si>
    <t>Tiekiamo (įėjimo) vandens maksimalus kietumas: ne daugiau 15 dH (2,67 mmol/l)</t>
  </si>
  <si>
    <t>2.1.8.</t>
  </si>
  <si>
    <t>Vandens nuotėkio jutiklis: būtina</t>
  </si>
  <si>
    <t>2.1.9.</t>
  </si>
  <si>
    <t xml:space="preserve">Lietimui jautraus spalvotas ekrano įstrižainė: ≥ 5 colių </t>
  </si>
  <si>
    <t>2.1.10.</t>
  </si>
  <si>
    <t>Vandens valymo įrenginio sukeliamo triukšmo lygis:  ≤ 55 dB</t>
  </si>
  <si>
    <t>2.1.11.</t>
  </si>
  <si>
    <t>Turi būti integruota: automatinė terminė (≥80 °C) arba validuota cheminė dezinfekcija</t>
  </si>
  <si>
    <t>2.1.12.</t>
  </si>
  <si>
    <t>Nukalkinimo funkcija: Būtina</t>
  </si>
  <si>
    <t>2.1.13.</t>
  </si>
  <si>
    <t>Elektrinis pajungimas: 230V , 50/60Hz</t>
  </si>
  <si>
    <t>2.1.14.</t>
  </si>
  <si>
    <t>Valyto vandens slėgis tinkamas tiesioginiam dializės aparato pajungimui</t>
  </si>
  <si>
    <t>2.1.15.</t>
  </si>
  <si>
    <t>Įrenginys turi atitikti:  ISO 23500 serijos reikalavimus, ISO 13959, ISO 26722, Medicinos prietaisas pagal MDR 2017/745, CE ženklinimas ( pateikti atitiktį patvirtinačius dokumentus)</t>
  </si>
  <si>
    <t>2.1.16.</t>
  </si>
  <si>
    <t>Garantija: ≥ 36 mėn.</t>
  </si>
  <si>
    <t>2.1.17.</t>
  </si>
  <si>
    <t>2.1.18.</t>
  </si>
  <si>
    <t>2.1.19.</t>
  </si>
  <si>
    <t>2.1.20.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</si>
  <si>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</si>
  <si>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</si>
  <si>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</si>
  <si>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</si>
  <si>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</si>
  <si>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</si>
  <si>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</si>
  <si>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</si>
  <si>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</si>
  <si>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</si>
  <si>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</si>
  <si>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</si>
  <si>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</si>
  <si>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</si>
  <si>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</si>
  <si>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</si>
  <si>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</si>
  <si>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</si>
  <si>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</si>
  <si>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</si>
  <si>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</si>
  <si>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</si>
  <si>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</si>
  <si>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</si>
  <si>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4908 2026-06-09 14:33:11</t>
  </si>
  <si>
    <t>Paskirtis: 
1. HD dviejų adatų 
2. HD vienos adatos 
3. Hemodiafiltracija (HDF) su tiesiogine pakaitinio tirpalo gamyba („on-line“).</t>
  </si>
  <si>
    <t>Heparino dozavimo paklaidos (ne didesnės už nurodytas): 
1. 0,1 ml/val. kai heparino pompos sukuriamas srautas ≤ 1 ml/val.; 
2. ±10% , kai heparino pompos sukuriamas srautas &gt; 1 ml/val.</t>
  </si>
  <si>
    <t>Monitoriaus ekrane pateikiami parametrai: 
1. Transmembraninis slėgis; 
2. Dializuojančio tirpalo laidumas; 
3. Kraujo tėkmės greitis; 
4. Dializei numatytas laikas; 
5. Praėjęs dializės laikas; 
6. Pasirinkto pašalinti iš paciento organizmo skysčio kiekis (planuojama ultrafiltracija);  
7. Pašalinto iš paciento organizmo skysčio kiekis; 
8. Arterinis spaudimas; 
9. Veninis spaudimas; 
10. Dializuojančio tirpalo temperatūra.</t>
  </si>
  <si>
    <t>Dezinfekcija: 
1. Cheminė dezinfekcija; 
2. Temperatūrinė dezinfekcija; 
3. Skalavimas.</t>
  </si>
  <si>
    <t>Kiti matavimo kanalai ir pagalbinės funkcijos: 
1. Integruotas kraujo spaudimo matuoklis; 
2. Hemodializės kokybės stebėjimas procedūros metu; 
3. Kraujo pompų darbingumo užtikrinimas ≥ 10 min., nutrūkus elektros tiekimui iš elektros tinklo.</t>
  </si>
  <si>
    <r>
      <t>Galimybė atlikti nepertraukiamą mažo intensyvumo dializę (angl. „SLED“), esant dializuojančio tirpalo tėkmės greičiui 100 ml/min. (T).</t>
    </r>
    <r>
      <rPr>
        <sz val="11"/>
        <color rgb="FFFF0000"/>
        <rFont val="Calibri"/>
        <family val="2"/>
        <charset val="186"/>
        <scheme val="minor"/>
      </rPr>
      <t>(Taip/Ne)</t>
    </r>
  </si>
  <si>
    <r>
      <t>Įrenginio valdymo programinė įranga Lietuvių kalba (T).</t>
    </r>
    <r>
      <rPr>
        <sz val="11"/>
        <color rgb="FFFF0000"/>
        <rFont val="Calibri"/>
        <family val="2"/>
        <charset val="186"/>
        <scheme val="minor"/>
      </rPr>
      <t>(Taip/Ne)</t>
    </r>
  </si>
  <si>
    <r>
      <t>Antibakteriniai filtrai, skirti bakterinei kontaminacijai mažinti, kurių naudojimo trukmė ≥1200 val. (T).</t>
    </r>
    <r>
      <rPr>
        <sz val="11"/>
        <color rgb="FFFF0000"/>
        <rFont val="Calibri"/>
        <family val="2"/>
        <charset val="186"/>
        <scheme val="minor"/>
      </rPr>
      <t>(Taip/Ne)</t>
    </r>
  </si>
  <si>
    <r>
      <t>Hipotenzinių epizodų prevencija, paremta biologiškai adaptuotu grįžtamuoju ryšiu, matuojant AKS. (T).</t>
    </r>
    <r>
      <rPr>
        <sz val="11"/>
        <color rgb="FFFF0000"/>
        <rFont val="Calibri"/>
        <family val="2"/>
        <charset val="186"/>
        <scheme val="minor"/>
      </rPr>
      <t>(Taip/Ne)</t>
    </r>
  </si>
  <si>
    <r>
      <t xml:space="preserve">Portatyvinio vandens valymo svoris ne daugiau kaip 30 kg. (T). </t>
    </r>
    <r>
      <rPr>
        <sz val="11"/>
        <color rgb="FFFF0000"/>
        <rFont val="Calibri"/>
        <family val="2"/>
        <charset val="186"/>
        <scheme val="minor"/>
      </rPr>
      <t>(Taip/Ne)</t>
    </r>
  </si>
  <si>
    <r>
      <t>Įrenginyje integruota dezinfekcijos Sistema: Automatinė terminė dezinfekcija ≥80 °C (T).</t>
    </r>
    <r>
      <rPr>
        <sz val="11"/>
        <color rgb="FFFF0000"/>
        <rFont val="Calibri"/>
        <family val="2"/>
        <charset val="186"/>
        <scheme val="minor"/>
      </rPr>
      <t>(Taip/Ne)</t>
    </r>
  </si>
  <si>
    <r>
      <t>RO efektyvumas: Permeato ir atmetamo vandens santykis % ≥ 60 % (T).</t>
    </r>
    <r>
      <rPr>
        <sz val="11"/>
        <color rgb="FFFF0000"/>
        <rFont val="Calibri"/>
        <family val="2"/>
        <charset val="186"/>
        <scheme val="minor"/>
      </rPr>
      <t>(Taip/Ne)</t>
    </r>
  </si>
  <si>
    <t>Gamintojas, modelis, prekės kodas kataloge (jei turi)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</si>
</sst>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vertical="top" wrapText="1"/>
    </xf>
    <xf numFmtId="0" fontId="2" fillId="4" borderId="23" xfId="0" applyFont="1" applyFill="1" applyBorder="1" applyAlignment="1">
      <alignment horizontal="right" vertical="top"/>
    </xf>
    <xf numFmtId="0" fontId="6" fillId="4" borderId="23" xfId="0" applyFont="1" applyFill="1" applyBorder="1" applyAlignment="1">
      <alignment horizontal="center" vertical="top" wrapText="1"/>
    </xf>
    <xf numFmtId="0" fontId="7" fillId="2" borderId="0" xfId="0" applyFont="1" applyFill="1" applyAlignment="1">
      <alignment horizontal="center" vertical="top" wrapText="1"/>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horizontal="left" vertical="top" wrapText="1"/>
    </xf>
    <xf numFmtId="0" fontId="2" fillId="4" borderId="23" xfId="0" applyFont="1" applyFill="1" applyBorder="1" applyAlignment="1">
      <alignment horizontal="right"/>
    </xf>
    <xf numFmtId="0" fontId="1" fillId="0" borderId="23" xfId="0" applyFont="1" applyFill="1" applyBorder="1" applyAlignment="1">
      <alignment vertical="top" wrapText="1"/>
    </xf>
    <xf numFmtId="0" fontId="1" fillId="7" borderId="23" xfId="0" applyFont="1" applyFill="1" applyBorder="1" applyAlignment="1" applyProtection="1">
      <alignmen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06"/>
  <sheetViews>
    <sheetView tabSelected="1" workbookViewId="0">
      <selection activeCell="J9" sqref="J9"/>
    </sheetView>
  </sheetViews>
  <sheetFormatPr defaultColWidth="10.875" defaultRowHeight="15" x14ac:dyDescent="0.25"/>
  <cols>
    <col min="1" max="1" width="6.125" style="1" customWidth="1"/>
    <col min="2" max="2" width="37" style="1" customWidth="1"/>
    <col min="3" max="3" width="6.875" style="1" customWidth="1"/>
    <col min="4" max="4" width="9.75" style="1" customWidth="1"/>
    <col min="5" max="5" width="10.25" style="1" customWidth="1"/>
    <col min="6" max="6" width="9.5" style="1" customWidth="1"/>
    <col min="7" max="7" width="11.875" style="1" customWidth="1"/>
    <col min="8" max="8" width="26.5" style="1" customWidth="1"/>
    <col min="9" max="9" width="25" style="1" customWidth="1"/>
    <col min="10" max="10" width="34.125" style="1" customWidth="1"/>
    <col min="11"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33" customHeight="1" x14ac:dyDescent="0.25">
      <c r="A27" s="78" t="s">
        <v>20</v>
      </c>
      <c r="B27" s="78"/>
      <c r="C27" s="78"/>
      <c r="D27" s="78"/>
      <c r="E27" s="78"/>
      <c r="F27" s="78"/>
    </row>
    <row r="28" spans="1:7" ht="32.1" customHeight="1" x14ac:dyDescent="0.25">
      <c r="A28" s="33" t="s">
        <v>21</v>
      </c>
      <c r="B28" s="27"/>
      <c r="C28" s="27"/>
      <c r="D28" s="27"/>
      <c r="E28" s="27"/>
      <c r="F28" s="27"/>
    </row>
    <row r="29" spans="1:7" x14ac:dyDescent="0.25">
      <c r="A29" s="27" t="s">
        <v>22</v>
      </c>
      <c r="B29" s="27"/>
      <c r="C29" s="27"/>
      <c r="D29" s="27"/>
      <c r="E29" s="27"/>
      <c r="F29" s="27"/>
    </row>
    <row r="30" spans="1:7" ht="35.25" customHeight="1" x14ac:dyDescent="0.25">
      <c r="A30" s="76" t="s">
        <v>23</v>
      </c>
      <c r="B30" s="76"/>
      <c r="C30" s="76"/>
      <c r="D30" s="77"/>
      <c r="E30" s="77"/>
      <c r="F30" s="77"/>
    </row>
    <row r="31" spans="1:7" x14ac:dyDescent="0.25">
      <c r="A31" s="14" t="s">
        <v>24</v>
      </c>
    </row>
    <row r="32" spans="1:7" x14ac:dyDescent="0.25">
      <c r="A32" s="12" t="s">
        <v>25</v>
      </c>
      <c r="B32" s="12" t="s">
        <v>26</v>
      </c>
    </row>
    <row r="34" spans="1:11" x14ac:dyDescent="0.25">
      <c r="A34" s="12" t="s">
        <v>27</v>
      </c>
    </row>
    <row r="35" spans="1:11" s="75" customFormat="1" ht="38.25" x14ac:dyDescent="0.25">
      <c r="A35" s="74" t="s">
        <v>28</v>
      </c>
      <c r="B35" s="74" t="s">
        <v>29</v>
      </c>
      <c r="C35" s="74" t="s">
        <v>30</v>
      </c>
      <c r="D35" s="74" t="s">
        <v>31</v>
      </c>
      <c r="E35" s="74" t="s">
        <v>32</v>
      </c>
      <c r="F35" s="74" t="s">
        <v>33</v>
      </c>
      <c r="G35" s="74" t="s">
        <v>34</v>
      </c>
      <c r="H35" s="74" t="s">
        <v>185</v>
      </c>
      <c r="I35" s="74" t="s">
        <v>36</v>
      </c>
      <c r="J35" s="74" t="s">
        <v>37</v>
      </c>
      <c r="K35" s="74" t="s">
        <v>38</v>
      </c>
    </row>
    <row r="36" spans="1:11" s="68" customFormat="1" ht="30" x14ac:dyDescent="0.25">
      <c r="A36" s="67" t="s">
        <v>39</v>
      </c>
      <c r="B36" s="67" t="s">
        <v>40</v>
      </c>
      <c r="C36" s="69"/>
      <c r="D36" s="69"/>
      <c r="E36" s="69"/>
      <c r="F36" s="69"/>
      <c r="G36" s="69"/>
      <c r="H36" s="69"/>
      <c r="I36" s="69"/>
      <c r="J36" s="69"/>
      <c r="K36" s="69"/>
    </row>
    <row r="37" spans="1:11" s="68" customFormat="1" ht="63" customHeight="1" x14ac:dyDescent="0.25">
      <c r="A37" s="69" t="s">
        <v>41</v>
      </c>
      <c r="B37" s="69" t="s">
        <v>40</v>
      </c>
      <c r="C37" s="69">
        <v>1</v>
      </c>
      <c r="D37" s="69"/>
      <c r="E37" s="69" t="s">
        <v>42</v>
      </c>
      <c r="F37" s="70"/>
      <c r="G37" s="69" t="str">
        <f>IF(ISBLANK(F37),"", PRODUCT(C37,F37))</f>
        <v/>
      </c>
      <c r="H37" s="71"/>
      <c r="I37" s="80"/>
      <c r="J37" s="69"/>
      <c r="K37" s="69"/>
    </row>
    <row r="38" spans="1:11" s="68" customFormat="1" ht="75" x14ac:dyDescent="0.25">
      <c r="A38" s="69" t="s">
        <v>43</v>
      </c>
      <c r="B38" s="69" t="s">
        <v>173</v>
      </c>
      <c r="C38" s="69"/>
      <c r="D38" s="69"/>
      <c r="E38" s="69"/>
      <c r="F38" s="69"/>
      <c r="G38" s="69"/>
      <c r="H38" s="69"/>
      <c r="I38" s="81"/>
      <c r="J38" s="71"/>
      <c r="K38" s="71"/>
    </row>
    <row r="39" spans="1:11" s="68" customFormat="1" x14ac:dyDescent="0.25">
      <c r="A39" s="69" t="s">
        <v>44</v>
      </c>
      <c r="B39" s="69" t="s">
        <v>45</v>
      </c>
      <c r="C39" s="69"/>
      <c r="D39" s="69"/>
      <c r="E39" s="69"/>
      <c r="F39" s="69"/>
      <c r="G39" s="69"/>
      <c r="H39" s="69"/>
      <c r="I39" s="81"/>
      <c r="J39" s="71"/>
      <c r="K39" s="71"/>
    </row>
    <row r="40" spans="1:11" s="68" customFormat="1" ht="30" x14ac:dyDescent="0.25">
      <c r="A40" s="69" t="s">
        <v>46</v>
      </c>
      <c r="B40" s="69" t="s">
        <v>47</v>
      </c>
      <c r="C40" s="69"/>
      <c r="D40" s="69"/>
      <c r="E40" s="69"/>
      <c r="F40" s="69"/>
      <c r="G40" s="69"/>
      <c r="H40" s="69"/>
      <c r="I40" s="81"/>
      <c r="J40" s="71"/>
      <c r="K40" s="71"/>
    </row>
    <row r="41" spans="1:11" s="68" customFormat="1" ht="45" x14ac:dyDescent="0.25">
      <c r="A41" s="69" t="s">
        <v>48</v>
      </c>
      <c r="B41" s="69" t="s">
        <v>49</v>
      </c>
      <c r="C41" s="69"/>
      <c r="D41" s="69"/>
      <c r="E41" s="69"/>
      <c r="F41" s="69"/>
      <c r="G41" s="69"/>
      <c r="H41" s="69"/>
      <c r="I41" s="81"/>
      <c r="J41" s="71"/>
      <c r="K41" s="71"/>
    </row>
    <row r="42" spans="1:11" s="68" customFormat="1" ht="30" x14ac:dyDescent="0.25">
      <c r="A42" s="69" t="s">
        <v>50</v>
      </c>
      <c r="B42" s="69" t="s">
        <v>51</v>
      </c>
      <c r="C42" s="69"/>
      <c r="D42" s="69"/>
      <c r="E42" s="69"/>
      <c r="F42" s="69"/>
      <c r="G42" s="69"/>
      <c r="H42" s="69"/>
      <c r="I42" s="81"/>
      <c r="J42" s="71"/>
      <c r="K42" s="71"/>
    </row>
    <row r="43" spans="1:11" s="68" customFormat="1" ht="45" x14ac:dyDescent="0.25">
      <c r="A43" s="69" t="s">
        <v>52</v>
      </c>
      <c r="B43" s="69" t="s">
        <v>53</v>
      </c>
      <c r="C43" s="69"/>
      <c r="D43" s="69"/>
      <c r="E43" s="69"/>
      <c r="F43" s="69"/>
      <c r="G43" s="69"/>
      <c r="H43" s="69"/>
      <c r="I43" s="81"/>
      <c r="J43" s="71"/>
      <c r="K43" s="71"/>
    </row>
    <row r="44" spans="1:11" s="68" customFormat="1" ht="30" x14ac:dyDescent="0.25">
      <c r="A44" s="69" t="s">
        <v>54</v>
      </c>
      <c r="B44" s="69" t="s">
        <v>55</v>
      </c>
      <c r="C44" s="69"/>
      <c r="D44" s="69"/>
      <c r="E44" s="69"/>
      <c r="F44" s="69"/>
      <c r="G44" s="69"/>
      <c r="H44" s="69"/>
      <c r="I44" s="81"/>
      <c r="J44" s="71"/>
      <c r="K44" s="71"/>
    </row>
    <row r="45" spans="1:11" s="68" customFormat="1" ht="45" x14ac:dyDescent="0.25">
      <c r="A45" s="69" t="s">
        <v>56</v>
      </c>
      <c r="B45" s="69" t="s">
        <v>57</v>
      </c>
      <c r="C45" s="69"/>
      <c r="D45" s="69"/>
      <c r="E45" s="69"/>
      <c r="F45" s="69"/>
      <c r="G45" s="69"/>
      <c r="H45" s="69"/>
      <c r="I45" s="81"/>
      <c r="J45" s="71"/>
      <c r="K45" s="71"/>
    </row>
    <row r="46" spans="1:11" s="68" customFormat="1" ht="45" x14ac:dyDescent="0.25">
      <c r="A46" s="69" t="s">
        <v>58</v>
      </c>
      <c r="B46" s="69" t="s">
        <v>59</v>
      </c>
      <c r="C46" s="69"/>
      <c r="D46" s="69"/>
      <c r="E46" s="69"/>
      <c r="F46" s="69"/>
      <c r="G46" s="69"/>
      <c r="H46" s="69"/>
      <c r="I46" s="81"/>
      <c r="J46" s="71"/>
      <c r="K46" s="71"/>
    </row>
    <row r="47" spans="1:11" s="68" customFormat="1" ht="30" x14ac:dyDescent="0.25">
      <c r="A47" s="69" t="s">
        <v>60</v>
      </c>
      <c r="B47" s="69" t="s">
        <v>61</v>
      </c>
      <c r="C47" s="69"/>
      <c r="D47" s="69"/>
      <c r="E47" s="69"/>
      <c r="F47" s="69"/>
      <c r="G47" s="69"/>
      <c r="H47" s="69"/>
      <c r="I47" s="81"/>
      <c r="J47" s="71"/>
      <c r="K47" s="71"/>
    </row>
    <row r="48" spans="1:11" s="68" customFormat="1" ht="45" x14ac:dyDescent="0.25">
      <c r="A48" s="69" t="s">
        <v>62</v>
      </c>
      <c r="B48" s="69" t="s">
        <v>63</v>
      </c>
      <c r="C48" s="69"/>
      <c r="D48" s="69"/>
      <c r="E48" s="69"/>
      <c r="F48" s="69"/>
      <c r="G48" s="69"/>
      <c r="H48" s="69"/>
      <c r="I48" s="81"/>
      <c r="J48" s="71"/>
      <c r="K48" s="71"/>
    </row>
    <row r="49" spans="1:11" s="68" customFormat="1" ht="30" x14ac:dyDescent="0.25">
      <c r="A49" s="69" t="s">
        <v>64</v>
      </c>
      <c r="B49" s="69" t="s">
        <v>65</v>
      </c>
      <c r="C49" s="69"/>
      <c r="D49" s="69"/>
      <c r="E49" s="69"/>
      <c r="F49" s="69"/>
      <c r="G49" s="69"/>
      <c r="H49" s="69"/>
      <c r="I49" s="81"/>
      <c r="J49" s="71"/>
      <c r="K49" s="71"/>
    </row>
    <row r="50" spans="1:11" s="68" customFormat="1" ht="60" x14ac:dyDescent="0.25">
      <c r="A50" s="69" t="s">
        <v>66</v>
      </c>
      <c r="B50" s="69" t="s">
        <v>67</v>
      </c>
      <c r="C50" s="69"/>
      <c r="D50" s="69"/>
      <c r="E50" s="69"/>
      <c r="F50" s="69"/>
      <c r="G50" s="69"/>
      <c r="H50" s="69"/>
      <c r="I50" s="81"/>
      <c r="J50" s="71"/>
      <c r="K50" s="71"/>
    </row>
    <row r="51" spans="1:11" s="68" customFormat="1" ht="45" x14ac:dyDescent="0.25">
      <c r="A51" s="69" t="s">
        <v>68</v>
      </c>
      <c r="B51" s="69" t="s">
        <v>69</v>
      </c>
      <c r="C51" s="69"/>
      <c r="D51" s="69"/>
      <c r="E51" s="69"/>
      <c r="F51" s="69"/>
      <c r="G51" s="69"/>
      <c r="H51" s="69"/>
      <c r="I51" s="81"/>
      <c r="J51" s="71"/>
      <c r="K51" s="71"/>
    </row>
    <row r="52" spans="1:11" s="68" customFormat="1" ht="45" x14ac:dyDescent="0.25">
      <c r="A52" s="69" t="s">
        <v>70</v>
      </c>
      <c r="B52" s="69" t="s">
        <v>71</v>
      </c>
      <c r="C52" s="69"/>
      <c r="D52" s="69"/>
      <c r="E52" s="69"/>
      <c r="F52" s="69"/>
      <c r="G52" s="69"/>
      <c r="H52" s="69"/>
      <c r="I52" s="81"/>
      <c r="J52" s="71"/>
      <c r="K52" s="71"/>
    </row>
    <row r="53" spans="1:11" s="68" customFormat="1" ht="45" x14ac:dyDescent="0.25">
      <c r="A53" s="69" t="s">
        <v>72</v>
      </c>
      <c r="B53" s="69" t="s">
        <v>73</v>
      </c>
      <c r="C53" s="69"/>
      <c r="D53" s="69"/>
      <c r="E53" s="69"/>
      <c r="F53" s="69"/>
      <c r="G53" s="69"/>
      <c r="H53" s="69"/>
      <c r="I53" s="81"/>
      <c r="J53" s="71"/>
      <c r="K53" s="71"/>
    </row>
    <row r="54" spans="1:11" s="68" customFormat="1" ht="45" x14ac:dyDescent="0.25">
      <c r="A54" s="69" t="s">
        <v>74</v>
      </c>
      <c r="B54" s="69" t="s">
        <v>75</v>
      </c>
      <c r="C54" s="69"/>
      <c r="D54" s="69"/>
      <c r="E54" s="69"/>
      <c r="F54" s="69"/>
      <c r="G54" s="69"/>
      <c r="H54" s="69"/>
      <c r="I54" s="81"/>
      <c r="J54" s="71"/>
      <c r="K54" s="71"/>
    </row>
    <row r="55" spans="1:11" s="68" customFormat="1" ht="45" x14ac:dyDescent="0.25">
      <c r="A55" s="69" t="s">
        <v>76</v>
      </c>
      <c r="B55" s="69" t="s">
        <v>77</v>
      </c>
      <c r="C55" s="69"/>
      <c r="D55" s="69"/>
      <c r="E55" s="69"/>
      <c r="F55" s="69"/>
      <c r="G55" s="69"/>
      <c r="H55" s="69"/>
      <c r="I55" s="81"/>
      <c r="J55" s="71"/>
      <c r="K55" s="71"/>
    </row>
    <row r="56" spans="1:11" s="68" customFormat="1" ht="45" x14ac:dyDescent="0.25">
      <c r="A56" s="69" t="s">
        <v>78</v>
      </c>
      <c r="B56" s="69" t="s">
        <v>79</v>
      </c>
      <c r="C56" s="69"/>
      <c r="D56" s="69"/>
      <c r="E56" s="69"/>
      <c r="F56" s="69"/>
      <c r="G56" s="69"/>
      <c r="H56" s="69"/>
      <c r="I56" s="81"/>
      <c r="J56" s="71"/>
      <c r="K56" s="71"/>
    </row>
    <row r="57" spans="1:11" s="68" customFormat="1" ht="75" x14ac:dyDescent="0.25">
      <c r="A57" s="69" t="s">
        <v>80</v>
      </c>
      <c r="B57" s="69" t="s">
        <v>81</v>
      </c>
      <c r="C57" s="69"/>
      <c r="D57" s="69"/>
      <c r="E57" s="69"/>
      <c r="F57" s="69"/>
      <c r="G57" s="69"/>
      <c r="H57" s="69"/>
      <c r="I57" s="81"/>
      <c r="J57" s="71"/>
      <c r="K57" s="71"/>
    </row>
    <row r="58" spans="1:11" s="68" customFormat="1" ht="45" x14ac:dyDescent="0.25">
      <c r="A58" s="69" t="s">
        <v>82</v>
      </c>
      <c r="B58" s="69" t="s">
        <v>83</v>
      </c>
      <c r="C58" s="69"/>
      <c r="D58" s="69"/>
      <c r="E58" s="69"/>
      <c r="F58" s="69"/>
      <c r="G58" s="69"/>
      <c r="H58" s="69"/>
      <c r="I58" s="81"/>
      <c r="J58" s="71"/>
      <c r="K58" s="71"/>
    </row>
    <row r="59" spans="1:11" s="68" customFormat="1" ht="90" x14ac:dyDescent="0.25">
      <c r="A59" s="69" t="s">
        <v>84</v>
      </c>
      <c r="B59" s="69" t="s">
        <v>174</v>
      </c>
      <c r="C59" s="69"/>
      <c r="D59" s="69"/>
      <c r="E59" s="69"/>
      <c r="F59" s="69"/>
      <c r="G59" s="69"/>
      <c r="H59" s="69"/>
      <c r="I59" s="81"/>
      <c r="J59" s="71"/>
      <c r="K59" s="71"/>
    </row>
    <row r="60" spans="1:11" s="68" customFormat="1" ht="45" x14ac:dyDescent="0.25">
      <c r="A60" s="69" t="s">
        <v>85</v>
      </c>
      <c r="B60" s="69" t="s">
        <v>86</v>
      </c>
      <c r="C60" s="69"/>
      <c r="D60" s="69"/>
      <c r="E60" s="69"/>
      <c r="F60" s="69"/>
      <c r="G60" s="69"/>
      <c r="H60" s="69"/>
      <c r="I60" s="81"/>
      <c r="J60" s="71"/>
      <c r="K60" s="71"/>
    </row>
    <row r="61" spans="1:11" s="68" customFormat="1" ht="30" x14ac:dyDescent="0.25">
      <c r="A61" s="69" t="s">
        <v>87</v>
      </c>
      <c r="B61" s="69" t="s">
        <v>88</v>
      </c>
      <c r="C61" s="69"/>
      <c r="D61" s="69"/>
      <c r="E61" s="69"/>
      <c r="F61" s="69"/>
      <c r="G61" s="69"/>
      <c r="H61" s="69"/>
      <c r="I61" s="81"/>
      <c r="J61" s="71"/>
      <c r="K61" s="71"/>
    </row>
    <row r="62" spans="1:11" s="68" customFormat="1" ht="195" x14ac:dyDescent="0.25">
      <c r="A62" s="69" t="s">
        <v>89</v>
      </c>
      <c r="B62" s="69" t="s">
        <v>175</v>
      </c>
      <c r="C62" s="69"/>
      <c r="D62" s="69"/>
      <c r="E62" s="69"/>
      <c r="F62" s="69"/>
      <c r="G62" s="69"/>
      <c r="H62" s="69"/>
      <c r="I62" s="81"/>
      <c r="J62" s="71"/>
      <c r="K62" s="71"/>
    </row>
    <row r="63" spans="1:11" s="68" customFormat="1" ht="60" x14ac:dyDescent="0.25">
      <c r="A63" s="69" t="s">
        <v>90</v>
      </c>
      <c r="B63" s="69" t="s">
        <v>176</v>
      </c>
      <c r="C63" s="69"/>
      <c r="D63" s="69"/>
      <c r="E63" s="69"/>
      <c r="F63" s="69"/>
      <c r="G63" s="69"/>
      <c r="H63" s="69"/>
      <c r="I63" s="81"/>
      <c r="J63" s="71"/>
      <c r="K63" s="71"/>
    </row>
    <row r="64" spans="1:11" s="68" customFormat="1" ht="105" x14ac:dyDescent="0.25">
      <c r="A64" s="69" t="s">
        <v>91</v>
      </c>
      <c r="B64" s="69" t="s">
        <v>177</v>
      </c>
      <c r="C64" s="69"/>
      <c r="D64" s="69"/>
      <c r="E64" s="69"/>
      <c r="F64" s="69"/>
      <c r="G64" s="69"/>
      <c r="H64" s="69"/>
      <c r="I64" s="81"/>
      <c r="J64" s="71"/>
      <c r="K64" s="71"/>
    </row>
    <row r="65" spans="1:11" s="68" customFormat="1" ht="30" x14ac:dyDescent="0.25">
      <c r="A65" s="69" t="s">
        <v>92</v>
      </c>
      <c r="B65" s="69" t="s">
        <v>93</v>
      </c>
      <c r="C65" s="69"/>
      <c r="D65" s="69"/>
      <c r="E65" s="69"/>
      <c r="F65" s="69"/>
      <c r="G65" s="69"/>
      <c r="H65" s="69"/>
      <c r="I65" s="81"/>
      <c r="J65" s="71"/>
      <c r="K65" s="71"/>
    </row>
    <row r="66" spans="1:11" s="68" customFormat="1" ht="30" x14ac:dyDescent="0.25">
      <c r="A66" s="69" t="s">
        <v>94</v>
      </c>
      <c r="B66" s="69" t="s">
        <v>95</v>
      </c>
      <c r="C66" s="69"/>
      <c r="D66" s="69"/>
      <c r="E66" s="69"/>
      <c r="F66" s="69"/>
      <c r="G66" s="69"/>
      <c r="H66" s="69"/>
      <c r="I66" s="81"/>
      <c r="J66" s="71"/>
      <c r="K66" s="71"/>
    </row>
    <row r="67" spans="1:11" s="68" customFormat="1" ht="45" x14ac:dyDescent="0.25">
      <c r="A67" s="69" t="s">
        <v>96</v>
      </c>
      <c r="B67" s="69" t="s">
        <v>97</v>
      </c>
      <c r="C67" s="69"/>
      <c r="D67" s="69"/>
      <c r="E67" s="69"/>
      <c r="F67" s="69"/>
      <c r="G67" s="69"/>
      <c r="H67" s="69"/>
      <c r="I67" s="81"/>
      <c r="J67" s="71"/>
      <c r="K67" s="71"/>
    </row>
    <row r="68" spans="1:11" s="68" customFormat="1" ht="30" x14ac:dyDescent="0.25">
      <c r="A68" s="69" t="s">
        <v>98</v>
      </c>
      <c r="B68" s="69" t="s">
        <v>179</v>
      </c>
      <c r="C68" s="69"/>
      <c r="D68" s="71"/>
      <c r="E68" s="69"/>
      <c r="F68" s="69"/>
      <c r="G68" s="69"/>
      <c r="H68" s="69"/>
      <c r="I68" s="81"/>
      <c r="J68" s="71"/>
      <c r="K68" s="71"/>
    </row>
    <row r="69" spans="1:11" s="68" customFormat="1" ht="60" x14ac:dyDescent="0.25">
      <c r="A69" s="69" t="s">
        <v>99</v>
      </c>
      <c r="B69" s="69" t="s">
        <v>178</v>
      </c>
      <c r="C69" s="69"/>
      <c r="D69" s="71"/>
      <c r="E69" s="69"/>
      <c r="F69" s="69"/>
      <c r="G69" s="69"/>
      <c r="H69" s="69"/>
      <c r="I69" s="81"/>
      <c r="J69" s="71"/>
      <c r="K69" s="71"/>
    </row>
    <row r="70" spans="1:11" s="68" customFormat="1" ht="45" x14ac:dyDescent="0.25">
      <c r="A70" s="69" t="s">
        <v>100</v>
      </c>
      <c r="B70" s="69" t="s">
        <v>180</v>
      </c>
      <c r="C70" s="69"/>
      <c r="D70" s="71"/>
      <c r="E70" s="69"/>
      <c r="F70" s="69"/>
      <c r="G70" s="69"/>
      <c r="H70" s="69"/>
      <c r="I70" s="81"/>
      <c r="J70" s="71"/>
      <c r="K70" s="71"/>
    </row>
    <row r="71" spans="1:11" s="68" customFormat="1" ht="45" x14ac:dyDescent="0.25">
      <c r="A71" s="69" t="s">
        <v>101</v>
      </c>
      <c r="B71" s="69" t="s">
        <v>181</v>
      </c>
      <c r="C71" s="69"/>
      <c r="D71" s="71"/>
      <c r="E71" s="69"/>
      <c r="F71" s="69"/>
      <c r="G71" s="69"/>
      <c r="H71" s="69"/>
      <c r="I71" s="81"/>
      <c r="J71" s="71"/>
      <c r="K71" s="71"/>
    </row>
    <row r="72" spans="1:11" s="68" customFormat="1" ht="30" x14ac:dyDescent="0.25">
      <c r="F72" s="67" t="s">
        <v>102</v>
      </c>
      <c r="G72" s="67" t="str">
        <f>IF((COUNT(C37:C71)&lt;&gt;COUNT(G37:G71)),"", ROUND(SUM(G37:G71),2))</f>
        <v/>
      </c>
      <c r="H72" s="72" t="str">
        <f>IF((COUNT(C37:C71)&lt;&gt;COUNT(G37:G71)),"Neužpildytos visų objektų kainos", "")</f>
        <v>Neužpildytos visų objektų kainos</v>
      </c>
    </row>
    <row r="73" spans="1:11" s="68" customFormat="1" x14ac:dyDescent="0.25">
      <c r="D73" s="73" t="s">
        <v>103</v>
      </c>
      <c r="E73" s="71"/>
      <c r="F73" s="67" t="s">
        <v>104</v>
      </c>
      <c r="G73" s="67" t="str">
        <f>IF(OR(G72="",E73=""),"", ROUND(PRODUCT(E73,G72)/100,2))</f>
        <v/>
      </c>
      <c r="H73" s="72" t="str">
        <f>IF(E73="", "Nurodykite taikomą PVM dydį", "")</f>
        <v>Nurodykite taikomą PVM dydį</v>
      </c>
    </row>
    <row r="74" spans="1:11" s="68" customFormat="1" x14ac:dyDescent="0.25">
      <c r="F74" s="67" t="s">
        <v>105</v>
      </c>
      <c r="G74" s="67">
        <f>IF(ISBLANK(G73), "", ROUND(SUM(G72:G73),2))</f>
        <v>0</v>
      </c>
    </row>
    <row r="78" spans="1:11" x14ac:dyDescent="0.25">
      <c r="A78" s="12" t="s">
        <v>106</v>
      </c>
      <c r="B78" s="12" t="s">
        <v>107</v>
      </c>
    </row>
    <row r="80" spans="1:11" x14ac:dyDescent="0.25">
      <c r="A80" s="12" t="s">
        <v>27</v>
      </c>
    </row>
    <row r="81" spans="1:11" s="75" customFormat="1" ht="38.25" x14ac:dyDescent="0.25">
      <c r="A81" s="74" t="s">
        <v>28</v>
      </c>
      <c r="B81" s="74" t="s">
        <v>29</v>
      </c>
      <c r="C81" s="74" t="s">
        <v>30</v>
      </c>
      <c r="D81" s="74" t="s">
        <v>31</v>
      </c>
      <c r="E81" s="74" t="s">
        <v>32</v>
      </c>
      <c r="F81" s="74" t="s">
        <v>33</v>
      </c>
      <c r="G81" s="74" t="s">
        <v>34</v>
      </c>
      <c r="H81" s="74" t="s">
        <v>35</v>
      </c>
      <c r="I81" s="74" t="s">
        <v>36</v>
      </c>
      <c r="J81" s="74" t="s">
        <v>37</v>
      </c>
      <c r="K81" s="74" t="s">
        <v>38</v>
      </c>
    </row>
    <row r="82" spans="1:11" s="68" customFormat="1" x14ac:dyDescent="0.25">
      <c r="A82" s="67" t="s">
        <v>108</v>
      </c>
      <c r="B82" s="67" t="s">
        <v>109</v>
      </c>
      <c r="C82" s="69"/>
      <c r="D82" s="69"/>
      <c r="E82" s="69"/>
      <c r="F82" s="69"/>
      <c r="G82" s="69"/>
      <c r="H82" s="69"/>
      <c r="I82" s="69"/>
      <c r="J82" s="69"/>
      <c r="K82" s="69"/>
    </row>
    <row r="83" spans="1:11" s="68" customFormat="1" ht="48.75" customHeight="1" x14ac:dyDescent="0.25">
      <c r="A83" s="69" t="s">
        <v>110</v>
      </c>
      <c r="B83" s="69" t="s">
        <v>109</v>
      </c>
      <c r="C83" s="69">
        <v>1</v>
      </c>
      <c r="D83" s="69"/>
      <c r="E83" s="69" t="s">
        <v>111</v>
      </c>
      <c r="F83" s="70"/>
      <c r="G83" s="69" t="str">
        <f>IF(ISBLANK(F83),"", PRODUCT(C83,F83))</f>
        <v/>
      </c>
      <c r="H83" s="71"/>
      <c r="I83" s="80"/>
      <c r="J83" s="69"/>
      <c r="K83" s="69"/>
    </row>
    <row r="84" spans="1:11" s="68" customFormat="1" ht="45" x14ac:dyDescent="0.25">
      <c r="A84" s="69" t="s">
        <v>112</v>
      </c>
      <c r="B84" s="69" t="s">
        <v>113</v>
      </c>
      <c r="C84" s="69"/>
      <c r="D84" s="69"/>
      <c r="E84" s="69"/>
      <c r="F84" s="69"/>
      <c r="G84" s="69"/>
      <c r="H84" s="69"/>
      <c r="I84" s="81"/>
      <c r="J84" s="71"/>
      <c r="K84" s="71"/>
    </row>
    <row r="85" spans="1:11" s="68" customFormat="1" ht="75" x14ac:dyDescent="0.25">
      <c r="A85" s="69" t="s">
        <v>114</v>
      </c>
      <c r="B85" s="69" t="s">
        <v>115</v>
      </c>
      <c r="C85" s="69"/>
      <c r="D85" s="69"/>
      <c r="E85" s="69"/>
      <c r="F85" s="69"/>
      <c r="G85" s="69"/>
      <c r="H85" s="69"/>
      <c r="I85" s="81"/>
      <c r="J85" s="71"/>
      <c r="K85" s="71"/>
    </row>
    <row r="86" spans="1:11" s="68" customFormat="1" ht="30" x14ac:dyDescent="0.25">
      <c r="A86" s="69" t="s">
        <v>116</v>
      </c>
      <c r="B86" s="69" t="s">
        <v>117</v>
      </c>
      <c r="C86" s="69"/>
      <c r="D86" s="69"/>
      <c r="E86" s="69"/>
      <c r="F86" s="69"/>
      <c r="G86" s="69"/>
      <c r="H86" s="69"/>
      <c r="I86" s="81"/>
      <c r="J86" s="71"/>
      <c r="K86" s="71"/>
    </row>
    <row r="87" spans="1:11" s="68" customFormat="1" ht="30" x14ac:dyDescent="0.25">
      <c r="A87" s="69" t="s">
        <v>118</v>
      </c>
      <c r="B87" s="69" t="s">
        <v>119</v>
      </c>
      <c r="C87" s="69"/>
      <c r="D87" s="69"/>
      <c r="E87" s="69"/>
      <c r="F87" s="69"/>
      <c r="G87" s="69"/>
      <c r="H87" s="69"/>
      <c r="I87" s="81"/>
      <c r="J87" s="71"/>
      <c r="K87" s="71"/>
    </row>
    <row r="88" spans="1:11" s="68" customFormat="1" ht="60" x14ac:dyDescent="0.25">
      <c r="A88" s="69" t="s">
        <v>120</v>
      </c>
      <c r="B88" s="69" t="s">
        <v>121</v>
      </c>
      <c r="C88" s="69"/>
      <c r="D88" s="69"/>
      <c r="E88" s="69"/>
      <c r="F88" s="69"/>
      <c r="G88" s="69"/>
      <c r="H88" s="69"/>
      <c r="I88" s="81"/>
      <c r="J88" s="71"/>
      <c r="K88" s="71"/>
    </row>
    <row r="89" spans="1:11" s="68" customFormat="1" ht="30" x14ac:dyDescent="0.25">
      <c r="A89" s="69" t="s">
        <v>122</v>
      </c>
      <c r="B89" s="69" t="s">
        <v>123</v>
      </c>
      <c r="C89" s="69"/>
      <c r="D89" s="69"/>
      <c r="E89" s="69"/>
      <c r="F89" s="69"/>
      <c r="G89" s="69"/>
      <c r="H89" s="69"/>
      <c r="I89" s="81"/>
      <c r="J89" s="71"/>
      <c r="K89" s="71"/>
    </row>
    <row r="90" spans="1:11" s="68" customFormat="1" ht="30" x14ac:dyDescent="0.25">
      <c r="A90" s="69" t="s">
        <v>124</v>
      </c>
      <c r="B90" s="69" t="s">
        <v>125</v>
      </c>
      <c r="C90" s="69"/>
      <c r="D90" s="69"/>
      <c r="E90" s="69"/>
      <c r="F90" s="69"/>
      <c r="G90" s="69"/>
      <c r="H90" s="69"/>
      <c r="I90" s="81"/>
      <c r="J90" s="71"/>
      <c r="K90" s="71"/>
    </row>
    <row r="91" spans="1:11" s="68" customFormat="1" x14ac:dyDescent="0.25">
      <c r="A91" s="69" t="s">
        <v>126</v>
      </c>
      <c r="B91" s="69" t="s">
        <v>127</v>
      </c>
      <c r="C91" s="69"/>
      <c r="D91" s="69"/>
      <c r="E91" s="69"/>
      <c r="F91" s="69"/>
      <c r="G91" s="69"/>
      <c r="H91" s="69"/>
      <c r="I91" s="81"/>
      <c r="J91" s="71"/>
      <c r="K91" s="71"/>
    </row>
    <row r="92" spans="1:11" s="68" customFormat="1" ht="30" x14ac:dyDescent="0.25">
      <c r="A92" s="69" t="s">
        <v>128</v>
      </c>
      <c r="B92" s="69" t="s">
        <v>129</v>
      </c>
      <c r="C92" s="69"/>
      <c r="D92" s="69"/>
      <c r="E92" s="69"/>
      <c r="F92" s="69"/>
      <c r="G92" s="69"/>
      <c r="H92" s="69"/>
      <c r="I92" s="81"/>
      <c r="J92" s="71"/>
      <c r="K92" s="71"/>
    </row>
    <row r="93" spans="1:11" s="68" customFormat="1" ht="30" x14ac:dyDescent="0.25">
      <c r="A93" s="69" t="s">
        <v>130</v>
      </c>
      <c r="B93" s="69" t="s">
        <v>131</v>
      </c>
      <c r="C93" s="69"/>
      <c r="D93" s="69"/>
      <c r="E93" s="69"/>
      <c r="F93" s="69"/>
      <c r="G93" s="69"/>
      <c r="H93" s="69"/>
      <c r="I93" s="81"/>
      <c r="J93" s="71"/>
      <c r="K93" s="71"/>
    </row>
    <row r="94" spans="1:11" s="68" customFormat="1" ht="30" x14ac:dyDescent="0.25">
      <c r="A94" s="69" t="s">
        <v>132</v>
      </c>
      <c r="B94" s="69" t="s">
        <v>133</v>
      </c>
      <c r="C94" s="69"/>
      <c r="D94" s="69"/>
      <c r="E94" s="69"/>
      <c r="F94" s="69"/>
      <c r="G94" s="69"/>
      <c r="H94" s="69"/>
      <c r="I94" s="81"/>
      <c r="J94" s="71"/>
      <c r="K94" s="71"/>
    </row>
    <row r="95" spans="1:11" s="68" customFormat="1" x14ac:dyDescent="0.25">
      <c r="A95" s="69" t="s">
        <v>134</v>
      </c>
      <c r="B95" s="69" t="s">
        <v>135</v>
      </c>
      <c r="C95" s="69"/>
      <c r="D95" s="69"/>
      <c r="E95" s="69"/>
      <c r="F95" s="69"/>
      <c r="G95" s="69"/>
      <c r="H95" s="69"/>
      <c r="I95" s="81"/>
      <c r="J95" s="71"/>
      <c r="K95" s="71"/>
    </row>
    <row r="96" spans="1:11" s="68" customFormat="1" x14ac:dyDescent="0.25">
      <c r="A96" s="69" t="s">
        <v>136</v>
      </c>
      <c r="B96" s="69" t="s">
        <v>137</v>
      </c>
      <c r="C96" s="69"/>
      <c r="D96" s="69"/>
      <c r="E96" s="69"/>
      <c r="F96" s="69"/>
      <c r="G96" s="69"/>
      <c r="H96" s="69"/>
      <c r="I96" s="81"/>
      <c r="J96" s="71"/>
      <c r="K96" s="71"/>
    </row>
    <row r="97" spans="1:11" s="68" customFormat="1" ht="30" x14ac:dyDescent="0.25">
      <c r="A97" s="69" t="s">
        <v>138</v>
      </c>
      <c r="B97" s="69" t="s">
        <v>139</v>
      </c>
      <c r="C97" s="69"/>
      <c r="D97" s="69"/>
      <c r="E97" s="69"/>
      <c r="F97" s="69"/>
      <c r="G97" s="69"/>
      <c r="H97" s="69"/>
      <c r="I97" s="81"/>
      <c r="J97" s="71"/>
      <c r="K97" s="71"/>
    </row>
    <row r="98" spans="1:11" s="68" customFormat="1" ht="75" x14ac:dyDescent="0.25">
      <c r="A98" s="69" t="s">
        <v>140</v>
      </c>
      <c r="B98" s="69" t="s">
        <v>141</v>
      </c>
      <c r="C98" s="69"/>
      <c r="D98" s="69"/>
      <c r="E98" s="69"/>
      <c r="F98" s="69"/>
      <c r="G98" s="69"/>
      <c r="H98" s="69"/>
      <c r="I98" s="81"/>
      <c r="J98" s="71"/>
      <c r="K98" s="71"/>
    </row>
    <row r="99" spans="1:11" s="68" customFormat="1" x14ac:dyDescent="0.25">
      <c r="A99" s="69" t="s">
        <v>142</v>
      </c>
      <c r="B99" s="69" t="s">
        <v>143</v>
      </c>
      <c r="C99" s="69"/>
      <c r="D99" s="69"/>
      <c r="E99" s="69"/>
      <c r="F99" s="69"/>
      <c r="G99" s="69"/>
      <c r="H99" s="69"/>
      <c r="I99" s="81"/>
      <c r="J99" s="71"/>
      <c r="K99" s="71"/>
    </row>
    <row r="100" spans="1:11" s="68" customFormat="1" ht="45" x14ac:dyDescent="0.25">
      <c r="A100" s="69" t="s">
        <v>144</v>
      </c>
      <c r="B100" s="69" t="s">
        <v>97</v>
      </c>
      <c r="C100" s="69"/>
      <c r="D100" s="69"/>
      <c r="E100" s="69"/>
      <c r="F100" s="69"/>
      <c r="G100" s="69"/>
      <c r="H100" s="69"/>
      <c r="I100" s="81"/>
      <c r="J100" s="71"/>
      <c r="K100" s="71"/>
    </row>
    <row r="101" spans="1:11" s="68" customFormat="1" ht="30" x14ac:dyDescent="0.25">
      <c r="A101" s="69" t="s">
        <v>145</v>
      </c>
      <c r="B101" s="69" t="s">
        <v>182</v>
      </c>
      <c r="C101" s="69"/>
      <c r="D101" s="71"/>
      <c r="E101" s="69"/>
      <c r="F101" s="69"/>
      <c r="G101" s="69"/>
      <c r="H101" s="69"/>
      <c r="I101" s="81"/>
      <c r="J101" s="71"/>
      <c r="K101" s="71"/>
    </row>
    <row r="102" spans="1:11" s="68" customFormat="1" ht="45" x14ac:dyDescent="0.25">
      <c r="A102" s="69" t="s">
        <v>146</v>
      </c>
      <c r="B102" s="69" t="s">
        <v>183</v>
      </c>
      <c r="C102" s="69"/>
      <c r="D102" s="71"/>
      <c r="E102" s="69"/>
      <c r="F102" s="69"/>
      <c r="G102" s="69"/>
      <c r="H102" s="69"/>
      <c r="I102" s="81"/>
      <c r="J102" s="71"/>
      <c r="K102" s="71"/>
    </row>
    <row r="103" spans="1:11" s="68" customFormat="1" ht="30" x14ac:dyDescent="0.25">
      <c r="A103" s="69" t="s">
        <v>147</v>
      </c>
      <c r="B103" s="69" t="s">
        <v>184</v>
      </c>
      <c r="C103" s="69"/>
      <c r="D103" s="71"/>
      <c r="E103" s="69"/>
      <c r="F103" s="69"/>
      <c r="G103" s="69"/>
      <c r="H103" s="69"/>
      <c r="I103" s="81"/>
      <c r="J103" s="71"/>
      <c r="K103" s="71"/>
    </row>
    <row r="104" spans="1:11" x14ac:dyDescent="0.25">
      <c r="F104" s="15" t="s">
        <v>102</v>
      </c>
      <c r="G104" s="15" t="str">
        <f>IF((COUNT(C83:C103)&lt;&gt;COUNT(G83:G103)),"", ROUND(SUM(G83:G103),2))</f>
        <v/>
      </c>
      <c r="H104" s="14" t="str">
        <f>IF((COUNT(C83:C103)&lt;&gt;COUNT(G83:G103)),"Neužpildytos visų objektų kainos", "")</f>
        <v>Neužpildytos visų objektų kainos</v>
      </c>
    </row>
    <row r="105" spans="1:11" x14ac:dyDescent="0.25">
      <c r="D105" s="79" t="s">
        <v>103</v>
      </c>
      <c r="E105" s="16"/>
      <c r="F105" s="15" t="s">
        <v>104</v>
      </c>
      <c r="G105" s="15" t="str">
        <f>IF(OR(G104="",E105=""),"", ROUND(PRODUCT(E105,G104)/100,2))</f>
        <v/>
      </c>
      <c r="H105" s="14" t="str">
        <f>IF(E105="", "Nurodykite taikomą PVM dydį", "")</f>
        <v>Nurodykite taikomą PVM dydį</v>
      </c>
    </row>
    <row r="106" spans="1:11" x14ac:dyDescent="0.25">
      <c r="F106" s="15" t="s">
        <v>105</v>
      </c>
      <c r="G106" s="15">
        <f>IF(ISBLANK(G105), "", ROUND(SUM(G104:G105),2))</f>
        <v>0</v>
      </c>
    </row>
  </sheetData>
  <sheetProtection algorithmName="SHA-512" hashValue="eQXf9sl3ATN47bwUVHbtfvgQadr0q9J5r81Oe9pI5dI75i5Y/MIwCWRLhvucaikaSn+FT3/YK4UqCQRoFuK8Cg==" saltValue="D0GMBMs7xp008s28fMXdr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6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148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149</v>
      </c>
      <c r="B5" s="41"/>
      <c r="C5" s="39" t="s">
        <v>150</v>
      </c>
      <c r="D5" s="40"/>
      <c r="E5" s="41"/>
      <c r="F5" s="39" t="s">
        <v>151</v>
      </c>
      <c r="G5" s="40"/>
      <c r="H5" s="41"/>
      <c r="I5" s="39" t="s">
        <v>152</v>
      </c>
      <c r="J5" s="41"/>
      <c r="K5" s="9" t="s">
        <v>153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154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150</v>
      </c>
      <c r="D19" s="40"/>
      <c r="E19" s="41"/>
      <c r="F19" s="39" t="s">
        <v>155</v>
      </c>
      <c r="G19" s="40"/>
      <c r="H19" s="41"/>
      <c r="I19" s="60" t="s">
        <v>152</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156</v>
      </c>
      <c r="B33" s="27"/>
      <c r="C33" s="27"/>
      <c r="D33" s="27"/>
      <c r="E33" s="27"/>
      <c r="F33" s="27"/>
      <c r="G33" s="27"/>
      <c r="H33" s="27"/>
      <c r="I33" s="27"/>
      <c r="J33" s="27"/>
    </row>
    <row r="34" spans="1:10" ht="15.95" customHeight="1" thickBot="1" x14ac:dyDescent="0.3"/>
    <row r="35" spans="1:10" ht="15.95" customHeight="1" x14ac:dyDescent="0.25">
      <c r="A35" s="8" t="s">
        <v>28</v>
      </c>
      <c r="B35" s="56" t="s">
        <v>157</v>
      </c>
      <c r="C35" s="40"/>
      <c r="D35" s="40"/>
      <c r="E35" s="40"/>
      <c r="F35" s="40"/>
      <c r="G35" s="41"/>
      <c r="H35" s="57" t="s">
        <v>158</v>
      </c>
      <c r="I35" s="40"/>
      <c r="J35" s="58"/>
    </row>
    <row r="36" spans="1:10" ht="48" customHeight="1" x14ac:dyDescent="0.25">
      <c r="A36" s="19" t="s">
        <v>159</v>
      </c>
      <c r="B36" s="48" t="s">
        <v>160</v>
      </c>
      <c r="C36" s="43"/>
      <c r="D36" s="43"/>
      <c r="E36" s="43"/>
      <c r="F36" s="43"/>
      <c r="G36" s="26"/>
      <c r="H36" s="51"/>
      <c r="I36" s="43"/>
      <c r="J36" s="45"/>
    </row>
    <row r="37" spans="1:10" ht="48" customHeight="1" x14ac:dyDescent="0.25">
      <c r="A37" s="19" t="s">
        <v>161</v>
      </c>
      <c r="B37" s="48" t="s">
        <v>162</v>
      </c>
      <c r="C37" s="43"/>
      <c r="D37" s="43"/>
      <c r="E37" s="43"/>
      <c r="F37" s="43"/>
      <c r="G37" s="26"/>
      <c r="H37" s="51"/>
      <c r="I37" s="43"/>
      <c r="J37" s="45"/>
    </row>
    <row r="38" spans="1:10" ht="48" customHeight="1" x14ac:dyDescent="0.25">
      <c r="A38" s="19" t="s">
        <v>163</v>
      </c>
      <c r="B38" s="48" t="s">
        <v>164</v>
      </c>
      <c r="C38" s="43"/>
      <c r="D38" s="43"/>
      <c r="E38" s="43"/>
      <c r="F38" s="43"/>
      <c r="G38" s="26"/>
      <c r="H38" s="51"/>
      <c r="I38" s="43"/>
      <c r="J38" s="45"/>
    </row>
    <row r="39" spans="1:10" ht="48" customHeight="1" x14ac:dyDescent="0.25">
      <c r="A39" s="19" t="s">
        <v>165</v>
      </c>
      <c r="B39" s="48" t="s">
        <v>166</v>
      </c>
      <c r="C39" s="43"/>
      <c r="D39" s="43"/>
      <c r="E39" s="43"/>
      <c r="F39" s="43"/>
      <c r="G39" s="26"/>
      <c r="H39" s="51"/>
      <c r="I39" s="43"/>
      <c r="J39" s="45"/>
    </row>
    <row r="40" spans="1:10" ht="48" customHeight="1" x14ac:dyDescent="0.25">
      <c r="A40" s="19" t="s">
        <v>167</v>
      </c>
      <c r="B40" s="48" t="s">
        <v>168</v>
      </c>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169</v>
      </c>
      <c r="B48" s="27"/>
      <c r="C48" s="27"/>
      <c r="D48" s="27"/>
      <c r="E48" s="27"/>
      <c r="F48" s="27"/>
      <c r="G48" s="27"/>
      <c r="H48" s="27"/>
      <c r="I48" s="27"/>
      <c r="J48" s="27"/>
    </row>
    <row r="51" spans="1:10" x14ac:dyDescent="0.25">
      <c r="A51" s="47" t="s">
        <v>170</v>
      </c>
      <c r="B51" s="27"/>
      <c r="C51" s="27"/>
      <c r="D51" s="27"/>
      <c r="E51" s="53"/>
      <c r="F51" s="27"/>
      <c r="G51" s="27"/>
      <c r="H51" s="27"/>
      <c r="I51" s="27"/>
      <c r="J51" s="27"/>
    </row>
    <row r="53" spans="1:10" x14ac:dyDescent="0.25">
      <c r="A53" s="47" t="s">
        <v>171</v>
      </c>
      <c r="B53" s="27"/>
      <c r="C53" s="27"/>
      <c r="D53" s="27"/>
      <c r="E53" s="53"/>
      <c r="F53" s="27"/>
      <c r="G53" s="27"/>
      <c r="H53" s="27"/>
      <c r="I53" s="27"/>
      <c r="J53" s="27"/>
    </row>
    <row r="100" spans="1:1" ht="15.75" x14ac:dyDescent="0.25">
      <c r="A100" t="s">
        <v>172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2026-06-10T12:36:21Z</cp:lastPrinted>
  <dcterms:created xsi:type="dcterms:W3CDTF">2023-04-04T12:16:45Z</dcterms:created>
  <dcterms:modified xsi:type="dcterms:W3CDTF">2026-06-10T12:36:47Z</dcterms:modified>
</cp:coreProperties>
</file>