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2">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1" fillId="4" borderId="38" pivotButton="0" quotePrefix="0" xfId="0"/>
    <xf numFmtId="0" fontId="1" fillId="5" borderId="38" applyProtection="1" pivotButton="0" quotePrefix="0" xfId="0">
      <protection locked="0" hidden="0"/>
    </xf>
    <xf numFmtId="0" fontId="1" fillId="4" borderId="38" applyProtection="1" pivotButton="0" quotePrefix="0" xfId="0">
      <protection locked="0" hidden="0"/>
    </xf>
    <xf numFmtId="0" fontId="2" fillId="4" borderId="38" pivotButton="0" quotePrefix="0" xfId="0"/>
    <xf numFmtId="0" fontId="1" fillId="6"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64"/>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F KORPUSO 2-O IR 3-IO AUKŠTO KAMBARIŲ SANITARINIŲ MAZGŲ PERTVARKYMO, ARDYMO IR NAUJŲ INŽINIERINIŲ SISTEMŲ ĮRENGIMO DARBAI PAGAL ,, STER" REIKALAVIMUS.</t>
        </is>
      </c>
      <c r="B4" s="26" t="n"/>
    </row>
    <row r="5">
      <c r="A5" s="26" t="n"/>
      <c r="B5" s="26" t="n"/>
    </row>
    <row r="6">
      <c r="A6" s="23" t="inlineStr">
        <is>
          <t>Kam:</t>
        </is>
      </c>
      <c r="B6" s="58" t="inlineStr">
        <is>
          <t>Prūdiškių socialinės globos namai</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 pagal pirkimo sąlygų kriterijų:</t>
        </is>
      </c>
    </row>
    <row r="33">
      <c r="A33" s="71" t="inlineStr">
        <is>
          <t>KT1.1.</t>
        </is>
      </c>
      <c r="B33" s="71" t="inlineStr">
        <is>
          <t>Ekonomiškai naudingiausio pasiūlymo kainos/sąnaudų ir kokybės vertinimo kriterijus= socialinis kriterijus</t>
        </is>
      </c>
      <c r="C33" s="72" t="inlineStr"/>
    </row>
    <row r="34">
      <c r="B34" s="71" t="inlineStr">
        <is>
          <t>KT1.1. balo reikšmė (Taip/Ne)</t>
        </is>
      </c>
      <c r="C34" s="73">
        <f>SUM(C32:C33)</f>
        <v/>
      </c>
    </row>
    <row r="36">
      <c r="A36" s="58" t="inlineStr">
        <is>
          <t>Tiekėjo pasiūlymas:</t>
        </is>
      </c>
    </row>
    <row r="37">
      <c r="A37" s="74" t="inlineStr">
        <is>
          <t>Nr.</t>
        </is>
      </c>
      <c r="B37" s="74" t="inlineStr">
        <is>
          <t>Pavadinimas</t>
        </is>
      </c>
      <c r="C37" s="74" t="inlineStr">
        <is>
          <t>Kiekis</t>
        </is>
      </c>
      <c r="D37" s="74" t="inlineStr">
        <is>
          <t>Mato vienetas</t>
        </is>
      </c>
      <c r="E37" s="74" t="inlineStr">
        <is>
          <t>Kaina be PVM, Eur</t>
        </is>
      </c>
      <c r="F37" s="74" t="inlineStr">
        <is>
          <t>Suma be PVM, Eur</t>
        </is>
      </c>
    </row>
    <row r="38">
      <c r="A38" s="71" t="inlineStr">
        <is>
          <t>1.1.</t>
        </is>
      </c>
      <c r="B38" s="71" t="inlineStr">
        <is>
          <t>Grindų dangos ardymas (tarketas)- viena patalpa 5 kv.m.</t>
        </is>
      </c>
      <c r="C38" s="71" t="n">
        <v>110</v>
      </c>
      <c r="D38" s="71" t="inlineStr">
        <is>
          <t>kv. m</t>
        </is>
      </c>
      <c r="E38" s="75" t="inlineStr"/>
      <c r="F38" s="71">
        <f>IF(ISBLANK(E38),"", PRODUCT(C38,E38))</f>
        <v/>
      </c>
    </row>
    <row r="39">
      <c r="A39" s="71" t="inlineStr">
        <is>
          <t>1.2.</t>
        </is>
      </c>
      <c r="B39" s="71" t="inlineStr">
        <is>
          <t xml:space="preserve">Dušo pertvaros ardymas, 1 patalpoje 2,7 kv.m. </t>
        </is>
      </c>
      <c r="C39" s="71" t="n">
        <v>59.4</v>
      </c>
      <c r="D39" s="71" t="inlineStr">
        <is>
          <t>kv. m</t>
        </is>
      </c>
      <c r="E39" s="75" t="inlineStr"/>
      <c r="F39" s="71">
        <f>IF(ISBLANK(E39),"", PRODUCT(C39,E39))</f>
        <v/>
      </c>
    </row>
    <row r="40">
      <c r="A40" s="71" t="inlineStr">
        <is>
          <t>1.3.</t>
        </is>
      </c>
      <c r="B40" s="71" t="inlineStr">
        <is>
          <t>Sienų plytelių/apdailos ardymas- vienoje patalpoje 24,3 kv. m.</t>
        </is>
      </c>
      <c r="C40" s="71" t="n">
        <v>534.6</v>
      </c>
      <c r="D40" s="71" t="inlineStr">
        <is>
          <t>kv. m</t>
        </is>
      </c>
      <c r="E40" s="75" t="inlineStr"/>
      <c r="F40" s="71">
        <f>IF(ISBLANK(E40),"", PRODUCT(C40,E40))</f>
        <v/>
      </c>
    </row>
    <row r="41">
      <c r="A41" s="71" t="inlineStr">
        <is>
          <t>1.4.</t>
        </is>
      </c>
      <c r="B41" s="71" t="inlineStr">
        <is>
          <t>Senų vamzdynų išardymas- vienoje patalpoje 1 komplektas</t>
        </is>
      </c>
      <c r="C41" s="71" t="n">
        <v>22</v>
      </c>
      <c r="D41" s="71" t="inlineStr">
        <is>
          <t>kompl.</t>
        </is>
      </c>
      <c r="E41" s="75" t="inlineStr"/>
      <c r="F41" s="71">
        <f>IF(ISBLANK(E41),"", PRODUCT(C41,E41))</f>
        <v/>
      </c>
    </row>
    <row r="42">
      <c r="A42" s="71" t="inlineStr">
        <is>
          <t>1.5.</t>
        </is>
      </c>
      <c r="B42" s="71" t="inlineStr">
        <is>
          <t>Senų santechnikos prietaisų demontavimas- vienoje patalpoje 1 komplektas</t>
        </is>
      </c>
      <c r="C42" s="71" t="n">
        <v>22</v>
      </c>
      <c r="D42" s="71" t="inlineStr">
        <is>
          <t>kompl.</t>
        </is>
      </c>
      <c r="E42" s="75" t="inlineStr"/>
      <c r="F42" s="71">
        <f>IF(ISBLANK(E42),"", PRODUCT(C42,E42))</f>
        <v/>
      </c>
    </row>
    <row r="43">
      <c r="A43" s="71" t="inlineStr">
        <is>
          <t>1.6.</t>
        </is>
      </c>
      <c r="B43" s="71" t="inlineStr">
        <is>
          <t>Naujų vamzdynų atvedimas (fasoninės dalys)- vienoje patalpoje 1 komplektas</t>
        </is>
      </c>
      <c r="C43" s="71" t="n">
        <v>22</v>
      </c>
      <c r="D43" s="71" t="inlineStr">
        <is>
          <t>kompl.</t>
        </is>
      </c>
      <c r="E43" s="75" t="inlineStr"/>
      <c r="F43" s="71">
        <f>IF(ISBLANK(E43),"", PRODUCT(C43,E43))</f>
        <v/>
      </c>
    </row>
    <row r="44">
      <c r="A44" s="71" t="inlineStr">
        <is>
          <t>1.7.</t>
        </is>
      </c>
      <c r="B44" s="71" t="inlineStr">
        <is>
          <t>Durų demontavimas- vienoje patalpoje 2 durys</t>
        </is>
      </c>
      <c r="C44" s="71" t="n">
        <v>44</v>
      </c>
      <c r="D44" s="71" t="inlineStr">
        <is>
          <t>vnt.</t>
        </is>
      </c>
      <c r="E44" s="75" t="inlineStr"/>
      <c r="F44" s="71">
        <f>IF(ISBLANK(E44),"", PRODUCT(C44,E44))</f>
        <v/>
      </c>
    </row>
    <row r="45">
      <c r="A45" s="71" t="inlineStr">
        <is>
          <t>1.8.</t>
        </is>
      </c>
      <c r="B45" s="71" t="inlineStr">
        <is>
          <t>Gipso pertvarų įrengimas- vienoje patalpoje 2,7 kv.m.</t>
        </is>
      </c>
      <c r="C45" s="71" t="n">
        <v>59.4</v>
      </c>
      <c r="D45" s="71" t="inlineStr">
        <is>
          <t>kv. m</t>
        </is>
      </c>
      <c r="E45" s="75" t="inlineStr"/>
      <c r="F45" s="71">
        <f>IF(ISBLANK(E45),"", PRODUCT(C45,E45))</f>
        <v/>
      </c>
    </row>
    <row r="46">
      <c r="A46" s="71" t="inlineStr">
        <is>
          <t>1.9.</t>
        </is>
      </c>
      <c r="B46" s="71" t="inlineStr">
        <is>
          <t>Sienos apsiūvimas gipso plokšte- vienoje patalpoje 24,3 kv.m.</t>
        </is>
      </c>
      <c r="C46" s="71" t="n">
        <v>534.6</v>
      </c>
      <c r="D46" s="71" t="inlineStr">
        <is>
          <t>kv. m</t>
        </is>
      </c>
      <c r="E46" s="75" t="inlineStr"/>
      <c r="F46" s="71">
        <f>IF(ISBLANK(E46),"", PRODUCT(C46,E46))</f>
        <v/>
      </c>
    </row>
    <row r="47">
      <c r="A47" s="71" t="inlineStr">
        <is>
          <t>1.10.</t>
        </is>
      </c>
      <c r="B47" s="71" t="inlineStr">
        <is>
          <t>Elektrinio radiatoriaus pakeitimas- vienoje patalpoje1 vnt;</t>
        </is>
      </c>
      <c r="C47" s="71" t="n">
        <v>22</v>
      </c>
      <c r="D47" s="71" t="inlineStr">
        <is>
          <t>vnt.</t>
        </is>
      </c>
      <c r="E47" s="75" t="inlineStr"/>
      <c r="F47" s="71">
        <f>IF(ISBLANK(E47),"", PRODUCT(C47,E47))</f>
        <v/>
      </c>
    </row>
    <row r="48">
      <c r="A48" s="71" t="inlineStr">
        <is>
          <t>1.11.</t>
        </is>
      </c>
      <c r="B48" s="71" t="inlineStr">
        <is>
          <t>Šildomo elektrinio kilimėlio paklojimas dušų zonose- vienoje patalpoje 5 kv. m.</t>
        </is>
      </c>
      <c r="C48" s="71" t="n">
        <v>110</v>
      </c>
      <c r="D48" s="71" t="inlineStr">
        <is>
          <t>kv. m</t>
        </is>
      </c>
      <c r="E48" s="75" t="inlineStr"/>
      <c r="F48" s="71">
        <f>IF(ISBLANK(E48),"", PRODUCT(C48,E48))</f>
        <v/>
      </c>
    </row>
    <row r="49">
      <c r="A49" s="71" t="inlineStr">
        <is>
          <t>1.12.</t>
        </is>
      </c>
      <c r="B49" s="71" t="inlineStr">
        <is>
          <t>Elektros instaliacijos pakeitimas- vienoje patalpoje 1 kompl.</t>
        </is>
      </c>
      <c r="C49" s="71" t="n">
        <v>22</v>
      </c>
      <c r="D49" s="71" t="inlineStr">
        <is>
          <t>kompl.</t>
        </is>
      </c>
      <c r="E49" s="75" t="inlineStr"/>
      <c r="F49" s="71">
        <f>IF(ISBLANK(E49),"", PRODUCT(C49,E49))</f>
        <v/>
      </c>
    </row>
    <row r="50">
      <c r="A50" s="71" t="inlineStr">
        <is>
          <t>1.13.</t>
        </is>
      </c>
      <c r="B50" s="71" t="inlineStr">
        <is>
          <t>Šviestuvų pakeitimas- vienoje patalpoje 4 vnt;</t>
        </is>
      </c>
      <c r="C50" s="71" t="n">
        <v>88</v>
      </c>
      <c r="D50" s="71" t="inlineStr">
        <is>
          <t>vnt.</t>
        </is>
      </c>
      <c r="E50" s="75" t="inlineStr"/>
      <c r="F50" s="71">
        <f>IF(ISBLANK(E50),"", PRODUCT(C50,E50))</f>
        <v/>
      </c>
    </row>
    <row r="51">
      <c r="A51" s="71" t="inlineStr">
        <is>
          <t>1.14.</t>
        </is>
      </c>
      <c r="B51" s="71" t="inlineStr">
        <is>
          <t>Naujų durų montavimas (angų platinimas), plotis 90 cm, atitinkančios reikalavimus sanitarinėms patalpoms- vienoje patalpoje 2 vnt;</t>
        </is>
      </c>
      <c r="C51" s="71" t="n">
        <v>44</v>
      </c>
      <c r="D51" s="71" t="inlineStr">
        <is>
          <t>vnt.</t>
        </is>
      </c>
      <c r="E51" s="75" t="inlineStr"/>
      <c r="F51" s="71">
        <f>IF(ISBLANK(E51),"", PRODUCT(C51,E51))</f>
        <v/>
      </c>
    </row>
    <row r="52">
      <c r="A52" s="71" t="inlineStr">
        <is>
          <t>1.15.</t>
        </is>
      </c>
      <c r="B52" s="71" t="inlineStr">
        <is>
          <t xml:space="preserve">Grindų plytelių klijavimas- vienoje patalpoje 5 kv. m. </t>
        </is>
      </c>
      <c r="C52" s="71" t="n">
        <v>220</v>
      </c>
      <c r="D52" s="71" t="inlineStr">
        <is>
          <t>kv. m</t>
        </is>
      </c>
      <c r="E52" s="75" t="inlineStr"/>
      <c r="F52" s="71">
        <f>IF(ISBLANK(E52),"", PRODUCT(C52,E52))</f>
        <v/>
      </c>
    </row>
    <row r="53">
      <c r="A53" s="71" t="inlineStr">
        <is>
          <t>1.16.</t>
        </is>
      </c>
      <c r="B53" s="71" t="inlineStr">
        <is>
          <t xml:space="preserve">Sienų plytelių klijavimas- vienoje patalpoje 29,7 kv. m. </t>
        </is>
      </c>
      <c r="C53" s="71" t="n">
        <v>653.4</v>
      </c>
      <c r="D53" s="71" t="inlineStr">
        <is>
          <t>kv. m</t>
        </is>
      </c>
      <c r="E53" s="75" t="inlineStr"/>
      <c r="F53" s="71">
        <f>IF(ISBLANK(E53),"", PRODUCT(C53,E53))</f>
        <v/>
      </c>
    </row>
    <row r="54">
      <c r="A54" s="71" t="inlineStr">
        <is>
          <t>1.17.</t>
        </is>
      </c>
      <c r="B54" s="71" t="inlineStr">
        <is>
          <t>Amstrong lubų įrengimas- vienoje patalpoje 5 kv. m.</t>
        </is>
      </c>
      <c r="C54" s="71" t="n">
        <v>110</v>
      </c>
      <c r="D54" s="71" t="inlineStr">
        <is>
          <t>kv. m</t>
        </is>
      </c>
      <c r="E54" s="75" t="inlineStr"/>
      <c r="F54" s="71">
        <f>IF(ISBLANK(E54),"", PRODUCT(C54,E54))</f>
        <v/>
      </c>
    </row>
    <row r="55">
      <c r="A55" s="71" t="inlineStr">
        <is>
          <t>1.18.</t>
        </is>
      </c>
      <c r="B55" s="71" t="inlineStr">
        <is>
          <t>Santechnikos prietaisų montavimas ( vienoje patalpoje privalo būti klozetas, rankų praustuvas, dušo įrengimas-ne dušo kabina, dušų trapas,sieniniai porankiai neįgaliesiems)- vienoje patalpoje komplektas iš 5 vnt;</t>
        </is>
      </c>
      <c r="C55" s="71" t="n">
        <v>110</v>
      </c>
      <c r="D55" s="71" t="inlineStr">
        <is>
          <t>kompl.</t>
        </is>
      </c>
      <c r="E55" s="75" t="inlineStr"/>
      <c r="F55" s="71">
        <f>IF(ISBLANK(E55),"", PRODUCT(C55,E55))</f>
        <v/>
      </c>
    </row>
    <row r="56">
      <c r="A56" s="71" t="inlineStr">
        <is>
          <t>1.19.</t>
        </is>
      </c>
      <c r="B56" s="71" t="inlineStr">
        <is>
          <t>Statybinių atliekų išvežimas- vienoje patalpoje 1 komplektas;</t>
        </is>
      </c>
      <c r="C56" s="71" t="n">
        <v>22</v>
      </c>
      <c r="D56" s="71" t="inlineStr">
        <is>
          <t>kompl.</t>
        </is>
      </c>
      <c r="E56" s="75" t="inlineStr"/>
      <c r="F56" s="71">
        <f>IF(ISBLANK(E56),"", PRODUCT(C56,E56))</f>
        <v/>
      </c>
    </row>
    <row r="57">
      <c r="A57" s="71" t="inlineStr">
        <is>
          <t>1.20.</t>
        </is>
      </c>
      <c r="B57" s="71" t="inlineStr">
        <is>
          <t xml:space="preserve"> F korpuso vienviečiai kambariai 22 vnt-durų ardymas- viena patalpa 1 durys</t>
        </is>
      </c>
      <c r="C57" s="71" t="n">
        <v>22</v>
      </c>
      <c r="D57" s="71" t="inlineStr">
        <is>
          <t>vnt.</t>
        </is>
      </c>
      <c r="E57" s="75" t="inlineStr"/>
      <c r="F57" s="71">
        <f>IF(ISBLANK(E57),"", PRODUCT(C57,E57))</f>
        <v/>
      </c>
    </row>
    <row r="58">
      <c r="A58" s="71" t="inlineStr">
        <is>
          <t>1.21.</t>
        </is>
      </c>
      <c r="B58" s="71" t="inlineStr">
        <is>
          <t xml:space="preserve"> F korpuso vienviečiai kambariai 22 vnt- angų griovimas iki 90 cm pločio ir pritaikymas naujoms durims, 1 patalpoje 1 durys. </t>
        </is>
      </c>
      <c r="C58" s="71" t="n">
        <v>22</v>
      </c>
      <c r="D58" s="71" t="inlineStr">
        <is>
          <t>vnt.</t>
        </is>
      </c>
      <c r="E58" s="75" t="inlineStr"/>
      <c r="F58" s="71">
        <f>IF(ISBLANK(E58),"", PRODUCT(C58,E58))</f>
        <v/>
      </c>
    </row>
    <row r="59">
      <c r="A59" s="71" t="inlineStr">
        <is>
          <t>1.22.</t>
        </is>
      </c>
      <c r="B59" s="71" t="inlineStr">
        <is>
          <t xml:space="preserve"> F korpuso vienviečiai kambariai 22 vnt- durų įrengimas su spyna ir užraktu, durų plotis pritaikytas neįgaliesiems- 90 cm- vienoje patalpoje 1 durys</t>
        </is>
      </c>
      <c r="C59" s="71" t="n">
        <v>22</v>
      </c>
      <c r="D59" s="71" t="inlineStr">
        <is>
          <t>vnt.</t>
        </is>
      </c>
      <c r="E59" s="75" t="inlineStr"/>
      <c r="F59" s="71">
        <f>IF(ISBLANK(E59),"", PRODUCT(C59,E59))</f>
        <v/>
      </c>
    </row>
    <row r="60">
      <c r="A60" s="71" t="inlineStr">
        <is>
          <t>1.23.</t>
        </is>
      </c>
      <c r="B60" s="71" t="inlineStr">
        <is>
          <t xml:space="preserve"> F korpuso vienviečiai kambariai 22 vnt- angų apdaila, dažymas (naujai įstatytų durų)- vienoje patalpoje 5 m.</t>
        </is>
      </c>
      <c r="C60" s="71" t="n">
        <v>110</v>
      </c>
      <c r="D60" s="71" t="inlineStr">
        <is>
          <t>m</t>
        </is>
      </c>
      <c r="E60" s="75" t="inlineStr"/>
      <c r="F60" s="71">
        <f>IF(ISBLANK(E60),"", PRODUCT(C60,E60))</f>
        <v/>
      </c>
    </row>
    <row r="61">
      <c r="A61" s="71" t="inlineStr">
        <is>
          <t>1.24.</t>
        </is>
      </c>
      <c r="B61" s="71" t="inlineStr">
        <is>
          <t xml:space="preserve"> F korpuso vienviečiai kambariai 22 vnt- šiukšklių išvežimas- vienoje patalpoje 1 komplektas</t>
        </is>
      </c>
      <c r="C61" s="71" t="n">
        <v>22</v>
      </c>
      <c r="D61" s="71" t="inlineStr">
        <is>
          <t>kompl.</t>
        </is>
      </c>
      <c r="E61" s="75" t="inlineStr"/>
      <c r="F61" s="71">
        <f>IF(ISBLANK(E61),"", PRODUCT(C61,E61))</f>
        <v/>
      </c>
    </row>
    <row r="62">
      <c r="E62" s="74" t="inlineStr">
        <is>
          <t>Suma be PVM</t>
        </is>
      </c>
      <c r="F62" s="74">
        <f>IF((SUMPRODUCT(--(F38:F61=""))&gt;0), "", ROUND(SUM(F38:F61),2))</f>
        <v/>
      </c>
      <c r="G62" s="69">
        <f>IF((SUMPRODUCT(--(F38:F61=""))&gt;0), "Neužpildytos visų objektų kainos", "")</f>
        <v/>
      </c>
    </row>
    <row r="63">
      <c r="C63" s="74" t="inlineStr">
        <is>
          <t>Taikomas PVM dydis (%)</t>
        </is>
      </c>
      <c r="D63" s="72" t="inlineStr"/>
      <c r="E63" s="74" t="inlineStr">
        <is>
          <t>PVM suma</t>
        </is>
      </c>
      <c r="F63" s="74">
        <f>IF(OR(F62="",D63=""),"", ROUND(PRODUCT(D63,F62)/100,2))</f>
        <v/>
      </c>
      <c r="G63" s="69">
        <f>IF(D63="", "Nurodykite taikomą PVM dydį", "")</f>
        <v/>
      </c>
    </row>
    <row r="64">
      <c r="E64" s="74" t="inlineStr">
        <is>
          <t>Suma su PVM</t>
        </is>
      </c>
      <c r="F64" s="74">
        <f>IF(ISBLANK(F63), "", ROUND(SUM(F62:F63),2))</f>
        <v/>
      </c>
      <c r="G64" s="69" t="inlineStr">
        <is>
          <t>Dalies biudžetas su PVM: 363000 Eur</t>
        </is>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6" t="n"/>
      <c r="C5" s="30" t="inlineStr">
        <is>
          <t>Kodas, adresas</t>
        </is>
      </c>
      <c r="D5" s="77" t="n"/>
      <c r="E5" s="76" t="n"/>
      <c r="F5" s="30" t="inlineStr">
        <is>
          <t>Perduodama veikla</t>
        </is>
      </c>
      <c r="G5" s="77" t="n"/>
      <c r="H5" s="76" t="n"/>
      <c r="I5" s="30" t="inlineStr">
        <is>
          <t>Perduodamos veiklos dalis nuo visos pirkimo sutarties (Eur arba %)</t>
        </is>
      </c>
      <c r="J5" s="76" t="n"/>
      <c r="K5" s="10" t="inlineStr">
        <is>
          <t>Kval. Reikalavimo Nr.</t>
        </is>
      </c>
    </row>
    <row r="6" ht="49" customHeight="1">
      <c r="A6" s="78" t="n"/>
      <c r="B6" s="60" t="n"/>
      <c r="C6" s="79" t="n"/>
      <c r="D6" s="80" t="n"/>
      <c r="E6" s="60" t="n"/>
      <c r="F6" s="79" t="n"/>
      <c r="G6" s="80" t="n"/>
      <c r="H6" s="60" t="n"/>
      <c r="I6" s="79" t="n"/>
      <c r="J6" s="60" t="n"/>
      <c r="K6" s="81" t="n"/>
    </row>
    <row r="7" ht="49" customHeight="1">
      <c r="A7" s="78" t="n"/>
      <c r="B7" s="60" t="n"/>
      <c r="C7" s="79" t="n"/>
      <c r="D7" s="80" t="n"/>
      <c r="E7" s="60" t="n"/>
      <c r="F7" s="79" t="n"/>
      <c r="G7" s="80" t="n"/>
      <c r="H7" s="60" t="n"/>
      <c r="I7" s="79" t="n"/>
      <c r="J7" s="60" t="n"/>
      <c r="K7" s="81" t="n"/>
    </row>
    <row r="8" ht="49" customHeight="1">
      <c r="A8" s="78" t="n"/>
      <c r="B8" s="60" t="n"/>
      <c r="C8" s="79" t="n"/>
      <c r="D8" s="80" t="n"/>
      <c r="E8" s="60" t="n"/>
      <c r="F8" s="79" t="n"/>
      <c r="G8" s="80" t="n"/>
      <c r="H8" s="60" t="n"/>
      <c r="I8" s="79" t="n"/>
      <c r="J8" s="60" t="n"/>
      <c r="K8" s="81" t="n"/>
    </row>
    <row r="9" ht="49" customHeight="1">
      <c r="A9" s="78" t="n"/>
      <c r="B9" s="60" t="n"/>
      <c r="C9" s="79" t="n"/>
      <c r="D9" s="80" t="n"/>
      <c r="E9" s="60" t="n"/>
      <c r="F9" s="79" t="n"/>
      <c r="G9" s="80" t="n"/>
      <c r="H9" s="60" t="n"/>
      <c r="I9" s="79" t="n"/>
      <c r="J9" s="60" t="n"/>
      <c r="K9" s="81" t="n"/>
    </row>
    <row r="10" ht="49" customHeight="1">
      <c r="A10" s="78" t="n"/>
      <c r="B10" s="60" t="n"/>
      <c r="C10" s="79" t="n"/>
      <c r="D10" s="80" t="n"/>
      <c r="E10" s="60" t="n"/>
      <c r="F10" s="79" t="n"/>
      <c r="G10" s="80" t="n"/>
      <c r="H10" s="60" t="n"/>
      <c r="I10" s="79" t="n"/>
      <c r="J10" s="60" t="n"/>
      <c r="K10" s="81" t="n"/>
    </row>
    <row r="11" ht="49" customHeight="1">
      <c r="A11" s="78" t="n"/>
      <c r="B11" s="60" t="n"/>
      <c r="C11" s="79" t="n"/>
      <c r="D11" s="80" t="n"/>
      <c r="E11" s="60" t="n"/>
      <c r="F11" s="79" t="n"/>
      <c r="G11" s="80" t="n"/>
      <c r="H11" s="60" t="n"/>
      <c r="I11" s="79" t="n"/>
      <c r="J11" s="60" t="n"/>
      <c r="K11" s="81" t="n"/>
    </row>
    <row r="12" ht="49" customHeight="1">
      <c r="A12" s="78" t="n"/>
      <c r="B12" s="60" t="n"/>
      <c r="C12" s="79" t="n"/>
      <c r="D12" s="80" t="n"/>
      <c r="E12" s="60" t="n"/>
      <c r="F12" s="79" t="n"/>
      <c r="G12" s="80" t="n"/>
      <c r="H12" s="60" t="n"/>
      <c r="I12" s="79" t="n"/>
      <c r="J12" s="60" t="n"/>
      <c r="K12" s="81" t="n"/>
    </row>
    <row r="13" ht="49" customHeight="1">
      <c r="A13" s="78" t="n"/>
      <c r="B13" s="60" t="n"/>
      <c r="C13" s="79" t="n"/>
      <c r="D13" s="80" t="n"/>
      <c r="E13" s="60" t="n"/>
      <c r="F13" s="79" t="n"/>
      <c r="G13" s="80" t="n"/>
      <c r="H13" s="60" t="n"/>
      <c r="I13" s="79" t="n"/>
      <c r="J13" s="60" t="n"/>
      <c r="K13" s="81" t="n"/>
    </row>
    <row r="14" ht="49" customHeight="1">
      <c r="A14" s="78" t="n"/>
      <c r="B14" s="60" t="n"/>
      <c r="C14" s="79" t="n"/>
      <c r="D14" s="80" t="n"/>
      <c r="E14" s="60" t="n"/>
      <c r="F14" s="79" t="n"/>
      <c r="G14" s="80" t="n"/>
      <c r="H14" s="60" t="n"/>
      <c r="I14" s="79" t="n"/>
      <c r="J14" s="60" t="n"/>
      <c r="K14" s="81" t="n"/>
    </row>
    <row r="15" ht="48" customHeight="1" thickBot="1">
      <c r="A15" s="82" t="n"/>
      <c r="B15" s="83" t="n"/>
      <c r="C15" s="84" t="n"/>
      <c r="D15" s="85" t="n"/>
      <c r="E15" s="83" t="n"/>
      <c r="F15" s="84" t="n"/>
      <c r="G15" s="85" t="n"/>
      <c r="H15" s="83" t="n"/>
      <c r="I15" s="84" t="n"/>
      <c r="J15" s="83" t="n"/>
      <c r="K15" s="86"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6" t="n"/>
      <c r="C19" s="30" t="inlineStr">
        <is>
          <t>Kodas, adresas</t>
        </is>
      </c>
      <c r="D19" s="77" t="n"/>
      <c r="E19" s="76" t="n"/>
      <c r="F19" s="30" t="inlineStr">
        <is>
          <t>Perduodama veikla*</t>
        </is>
      </c>
      <c r="G19" s="77" t="n"/>
      <c r="H19" s="76" t="n"/>
      <c r="I19" s="87" t="inlineStr">
        <is>
          <t>Perduodamos veiklos dalis nuo visos pirkimo sutarties (Eur arba %)</t>
        </is>
      </c>
      <c r="J19" s="88" t="n"/>
      <c r="K19" s="15" t="n"/>
    </row>
    <row r="20" ht="49" customHeight="1">
      <c r="A20" s="78" t="n"/>
      <c r="B20" s="60" t="n"/>
      <c r="C20" s="79" t="n"/>
      <c r="D20" s="80" t="n"/>
      <c r="E20" s="60" t="n"/>
      <c r="F20" s="79" t="n"/>
      <c r="G20" s="80" t="n"/>
      <c r="H20" s="60" t="n"/>
      <c r="I20" s="89" t="n"/>
      <c r="J20" s="90" t="n"/>
      <c r="K20" s="15" t="n"/>
    </row>
    <row r="21" ht="49" customHeight="1">
      <c r="A21" s="78" t="n"/>
      <c r="B21" s="60" t="n"/>
      <c r="C21" s="79" t="n"/>
      <c r="D21" s="80" t="n"/>
      <c r="E21" s="60" t="n"/>
      <c r="F21" s="79" t="n"/>
      <c r="G21" s="80" t="n"/>
      <c r="H21" s="60" t="n"/>
      <c r="I21" s="89" t="n"/>
      <c r="J21" s="90" t="n"/>
      <c r="K21" s="15" t="n"/>
    </row>
    <row r="22" ht="49" customHeight="1">
      <c r="A22" s="78" t="n"/>
      <c r="B22" s="60" t="n"/>
      <c r="C22" s="79" t="n"/>
      <c r="D22" s="80" t="n"/>
      <c r="E22" s="60" t="n"/>
      <c r="F22" s="79" t="n"/>
      <c r="G22" s="80" t="n"/>
      <c r="H22" s="60" t="n"/>
      <c r="I22" s="89" t="n"/>
      <c r="J22" s="90" t="n"/>
      <c r="K22" s="15" t="n"/>
    </row>
    <row r="23" ht="49" customHeight="1">
      <c r="A23" s="78" t="n"/>
      <c r="B23" s="60" t="n"/>
      <c r="C23" s="79" t="n"/>
      <c r="D23" s="80" t="n"/>
      <c r="E23" s="60" t="n"/>
      <c r="F23" s="79" t="n"/>
      <c r="G23" s="80" t="n"/>
      <c r="H23" s="60" t="n"/>
      <c r="I23" s="89" t="n"/>
      <c r="J23" s="90" t="n"/>
      <c r="K23" s="15" t="n"/>
    </row>
    <row r="24" ht="49" customHeight="1">
      <c r="A24" s="78" t="n"/>
      <c r="B24" s="60" t="n"/>
      <c r="C24" s="79" t="n"/>
      <c r="D24" s="80" t="n"/>
      <c r="E24" s="60" t="n"/>
      <c r="F24" s="79" t="n"/>
      <c r="G24" s="80" t="n"/>
      <c r="H24" s="60" t="n"/>
      <c r="I24" s="89" t="n"/>
      <c r="J24" s="90" t="n"/>
      <c r="K24" s="15" t="n"/>
    </row>
    <row r="25" ht="49" customHeight="1">
      <c r="A25" s="78" t="n"/>
      <c r="B25" s="60" t="n"/>
      <c r="C25" s="79" t="n"/>
      <c r="D25" s="80" t="n"/>
      <c r="E25" s="60" t="n"/>
      <c r="F25" s="79" t="n"/>
      <c r="G25" s="80" t="n"/>
      <c r="H25" s="60" t="n"/>
      <c r="I25" s="89" t="n"/>
      <c r="J25" s="90" t="n"/>
      <c r="K25" s="15" t="n"/>
    </row>
    <row r="26" ht="49" customHeight="1">
      <c r="A26" s="78" t="n"/>
      <c r="B26" s="60" t="n"/>
      <c r="C26" s="79" t="n"/>
      <c r="D26" s="80" t="n"/>
      <c r="E26" s="60" t="n"/>
      <c r="F26" s="79" t="n"/>
      <c r="G26" s="80" t="n"/>
      <c r="H26" s="60" t="n"/>
      <c r="I26" s="89" t="n"/>
      <c r="J26" s="90" t="n"/>
      <c r="K26" s="15" t="n"/>
    </row>
    <row r="27" ht="49" customHeight="1">
      <c r="A27" s="78" t="n"/>
      <c r="B27" s="60" t="n"/>
      <c r="C27" s="79" t="n"/>
      <c r="D27" s="80" t="n"/>
      <c r="E27" s="60" t="n"/>
      <c r="F27" s="79" t="n"/>
      <c r="G27" s="80" t="n"/>
      <c r="H27" s="60" t="n"/>
      <c r="I27" s="89" t="n"/>
      <c r="J27" s="90" t="n"/>
      <c r="K27" s="15" t="n"/>
    </row>
    <row r="28" ht="49" customHeight="1">
      <c r="A28" s="78" t="n"/>
      <c r="B28" s="60" t="n"/>
      <c r="C28" s="79" t="n"/>
      <c r="D28" s="80" t="n"/>
      <c r="E28" s="60" t="n"/>
      <c r="F28" s="79" t="n"/>
      <c r="G28" s="80" t="n"/>
      <c r="H28" s="60" t="n"/>
      <c r="I28" s="89" t="n"/>
      <c r="J28" s="90" t="n"/>
      <c r="K28" s="15" t="n"/>
    </row>
    <row r="29" ht="49" customHeight="1">
      <c r="A29" s="78" t="n"/>
      <c r="B29" s="60" t="n"/>
      <c r="C29" s="79" t="n"/>
      <c r="D29" s="80" t="n"/>
      <c r="E29" s="60" t="n"/>
      <c r="F29" s="79" t="n"/>
      <c r="G29" s="80" t="n"/>
      <c r="H29" s="60" t="n"/>
      <c r="I29" s="89" t="n"/>
      <c r="J29" s="90"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7" t="n"/>
      <c r="D35" s="77" t="n"/>
      <c r="E35" s="77" t="n"/>
      <c r="F35" s="77" t="n"/>
      <c r="G35" s="76" t="n"/>
      <c r="H35" s="40" t="inlineStr">
        <is>
          <t>Dokumentas yra konfidencialus? Taip/Ne</t>
        </is>
      </c>
      <c r="I35" s="77" t="n"/>
      <c r="J35" s="88" t="n"/>
    </row>
    <row r="36" ht="48" customHeight="1">
      <c r="A36" s="91" t="inlineStr">
        <is>
          <t>1</t>
        </is>
      </c>
      <c r="B36" s="92" t="inlineStr">
        <is>
          <t>Jungtinės veiklos kopija (jei taikoma)</t>
        </is>
      </c>
      <c r="C36" s="80" t="n"/>
      <c r="D36" s="80" t="n"/>
      <c r="E36" s="80" t="n"/>
      <c r="F36" s="80" t="n"/>
      <c r="G36" s="60" t="n"/>
      <c r="H36" s="93" t="inlineStr"/>
      <c r="I36" s="80" t="n"/>
      <c r="J36" s="90" t="n"/>
    </row>
    <row r="37" ht="48" customHeight="1">
      <c r="A37" s="91" t="inlineStr">
        <is>
          <t>2</t>
        </is>
      </c>
      <c r="B37" s="92" t="inlineStr">
        <is>
          <t>Europos bendrasis viešųjų pirkimų dokumentas</t>
        </is>
      </c>
      <c r="C37" s="80" t="n"/>
      <c r="D37" s="80" t="n"/>
      <c r="E37" s="80" t="n"/>
      <c r="F37" s="80" t="n"/>
      <c r="G37" s="60" t="n"/>
      <c r="H37" s="93" t="inlineStr"/>
      <c r="I37" s="80" t="n"/>
      <c r="J37" s="90" t="n"/>
    </row>
    <row r="38" ht="48" customHeight="1">
      <c r="A38" s="91" t="inlineStr">
        <is>
          <t>3</t>
        </is>
      </c>
      <c r="B38" s="92" t="inlineStr">
        <is>
          <t>Subtiekimo sutartis, ketinimų protokolas, preliminarios sutartys ar kiti dokumentai, patvirtinantys, kad laimėjus pirkimą tiekėjui bus prieinami kitų ūkio subjektų ištekliai (jei pasitelkiami kvalifikacijos atitikimui)</t>
        </is>
      </c>
      <c r="C38" s="80" t="n"/>
      <c r="D38" s="80" t="n"/>
      <c r="E38" s="80" t="n"/>
      <c r="F38" s="80" t="n"/>
      <c r="G38" s="60" t="n"/>
      <c r="H38" s="93" t="inlineStr"/>
      <c r="I38" s="80" t="n"/>
      <c r="J38" s="90" t="n"/>
    </row>
    <row r="39" ht="48" customHeight="1">
      <c r="A39" s="91" t="inlineStr">
        <is>
          <t>4</t>
        </is>
      </c>
      <c r="B39" s="92" t="inlineStr">
        <is>
          <t>Pasiūlymo galiojimo užtikrinimas</t>
        </is>
      </c>
      <c r="C39" s="80" t="n"/>
      <c r="D39" s="80" t="n"/>
      <c r="E39" s="80" t="n"/>
      <c r="F39" s="80" t="n"/>
      <c r="G39" s="60" t="n"/>
      <c r="H39" s="93" t="inlineStr"/>
      <c r="I39" s="80" t="n"/>
      <c r="J39" s="90" t="n"/>
    </row>
    <row r="40" ht="48" customHeight="1">
      <c r="A40" s="91" t="inlineStr">
        <is>
          <t>5</t>
        </is>
      </c>
      <c r="B40" s="92" t="inlineStr">
        <is>
          <t>Dokumentai reikalaujami pirkimo sąlygų priede "Kokybės kriterijai ir jų vertinimas"</t>
        </is>
      </c>
      <c r="C40" s="80" t="n"/>
      <c r="D40" s="80" t="n"/>
      <c r="E40" s="80" t="n"/>
      <c r="F40" s="80" t="n"/>
      <c r="G40" s="60" t="n"/>
      <c r="H40" s="93" t="inlineStr"/>
      <c r="I40" s="80" t="n"/>
      <c r="J40" s="90" t="n"/>
    </row>
    <row r="41" ht="48" customHeight="1">
      <c r="A41" s="94" t="inlineStr"/>
      <c r="B41" s="95" t="inlineStr"/>
      <c r="C41" s="80" t="n"/>
      <c r="D41" s="80" t="n"/>
      <c r="E41" s="80" t="n"/>
      <c r="F41" s="80" t="n"/>
      <c r="G41" s="60" t="n"/>
      <c r="H41" s="93" t="inlineStr"/>
      <c r="I41" s="80" t="n"/>
      <c r="J41" s="90" t="n"/>
    </row>
    <row r="42" ht="48" customHeight="1">
      <c r="A42" s="94" t="inlineStr"/>
      <c r="B42" s="95" t="inlineStr"/>
      <c r="C42" s="80" t="n"/>
      <c r="D42" s="80" t="n"/>
      <c r="E42" s="80" t="n"/>
      <c r="F42" s="80" t="n"/>
      <c r="G42" s="60" t="n"/>
      <c r="H42" s="93" t="inlineStr"/>
      <c r="I42" s="80" t="n"/>
      <c r="J42" s="90" t="n"/>
    </row>
    <row r="43" ht="48" customHeight="1">
      <c r="A43" s="94" t="inlineStr"/>
      <c r="B43" s="95" t="inlineStr"/>
      <c r="C43" s="80" t="n"/>
      <c r="D43" s="80" t="n"/>
      <c r="E43" s="80" t="n"/>
      <c r="F43" s="80" t="n"/>
      <c r="G43" s="60" t="n"/>
      <c r="H43" s="93" t="inlineStr"/>
      <c r="I43" s="80" t="n"/>
      <c r="J43" s="90" t="n"/>
    </row>
    <row r="44" ht="48" customHeight="1">
      <c r="A44" s="94" t="inlineStr"/>
      <c r="B44" s="95" t="inlineStr"/>
      <c r="C44" s="80" t="n"/>
      <c r="D44" s="80" t="n"/>
      <c r="E44" s="80" t="n"/>
      <c r="F44" s="80" t="n"/>
      <c r="G44" s="60" t="n"/>
      <c r="H44" s="93" t="inlineStr"/>
      <c r="I44" s="80" t="n"/>
      <c r="J44" s="90" t="n"/>
    </row>
    <row r="45" ht="48" customHeight="1">
      <c r="A45" s="94" t="inlineStr"/>
      <c r="B45" s="95" t="inlineStr"/>
      <c r="C45" s="80" t="n"/>
      <c r="D45" s="80" t="n"/>
      <c r="E45" s="80" t="n"/>
      <c r="F45" s="80" t="n"/>
      <c r="G45" s="60" t="n"/>
      <c r="H45" s="93" t="inlineStr"/>
      <c r="I45" s="80" t="n"/>
      <c r="J45" s="90" t="n"/>
    </row>
    <row r="46" ht="49" customHeight="1" thickBot="1">
      <c r="A46" s="96" t="inlineStr"/>
      <c r="B46" s="97" t="inlineStr"/>
      <c r="C46" s="85" t="n"/>
      <c r="D46" s="85" t="n"/>
      <c r="E46" s="85" t="n"/>
      <c r="F46" s="85" t="n"/>
      <c r="G46" s="83" t="n"/>
      <c r="H46" s="98" t="inlineStr"/>
      <c r="I46" s="99" t="n"/>
      <c r="J46" s="100"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1" t="n"/>
    </row>
    <row r="53">
      <c r="A53" s="56" t="inlineStr">
        <is>
          <t>Pasirašančio asmens vardas ir pavardė:</t>
        </is>
      </c>
      <c r="E53" s="101" t="n"/>
    </row>
    <row r="100">
      <c r="A100" t="inlineStr">
        <is>
          <t>2456 2025-01-20 15:15:53</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2025-01-20T13:15:54Z</dcterms:modified>
  <cp:lastModifiedBy>Microsoft Office User</cp:lastModifiedBy>
</cp:coreProperties>
</file>