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Vienkartinės medicinos priemonės. Laparoskopiniai linijiniai pjovėjai. nr. 4619-2\"/>
    </mc:Choice>
  </mc:AlternateContent>
  <xr:revisionPtr revIDLastSave="0" documentId="13_ncr:1_{4917043C-4621-4B0F-9D93-F6EF4721550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1" i="1" l="1"/>
  <c r="F120" i="1"/>
  <c r="F121" i="1" s="1"/>
  <c r="F122" i="1" s="1"/>
  <c r="F113" i="1"/>
  <c r="F99" i="1"/>
  <c r="G120" i="1" s="1"/>
  <c r="G89" i="1"/>
  <c r="F81" i="1"/>
  <c r="F88" i="1" s="1"/>
  <c r="F89" i="1" s="1"/>
  <c r="F90" i="1" s="1"/>
  <c r="F73" i="1"/>
  <c r="F53" i="1"/>
  <c r="F37" i="1"/>
  <c r="G88" i="1" s="1"/>
  <c r="G21" i="1"/>
</calcChain>
</file>

<file path=xl/sharedStrings.xml><?xml version="1.0" encoding="utf-8"?>
<sst xmlns="http://schemas.openxmlformats.org/spreadsheetml/2006/main" count="239" uniqueCount="197">
  <si>
    <t>PIRKIMO SĄLYGŲ PRIEDAS "PASIŪLYMO FORMA"</t>
  </si>
  <si>
    <t>VIENKARTINĖS MEDICINOS PRIEMONĖS. LAPAROSKOPINIAI LINIJINIAI PJOVĖJAI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</si>
  <si>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</si>
  <si>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</si>
  <si>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</si>
  <si>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</si>
  <si>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</si>
  <si>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</si>
  <si>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</si>
  <si>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</si>
  <si>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</si>
  <si>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</si>
  <si>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</si>
  <si>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</si>
  <si>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</si>
  <si>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</si>
  <si>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</si>
  <si>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</si>
  <si>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</si>
  <si>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</si>
  <si>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</si>
  <si>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</si>
  <si>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</si>
  <si>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</si>
  <si>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</si>
  <si>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</si>
  <si>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</si>
  <si>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LAPAROSKOPINIAI LANKSTŪS LINIJINIAI MECHANINIAI PJOVĖJAI SU KASETĖMIS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</si>
  <si>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</si>
  <si>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</si>
  <si>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</si>
  <si>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</si>
  <si>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</si>
  <si>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</si>
  <si>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</si>
  <si>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</si>
  <si>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</si>
  <si>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</si>
  <si>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</si>
  <si>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Laparoskopiniai lankstūs linijiniai mechaniniai pjovėjai su kasetėmis</t>
  </si>
  <si>
    <t>1.1.</t>
  </si>
  <si>
    <t>Laparoskopiniai lankstūs linijiniai mechaniniai pjovėjai</t>
  </si>
  <si>
    <t>vnt.</t>
  </si>
  <si>
    <t>1.1.1.</t>
  </si>
  <si>
    <t>Formuojamos siūlės ilgis pasirinktinai: 45 mm (±1 mm) arba 60 mm (±1 mm) – aparatai tiekiami ta pačia kaina nepriklausomai nuo šio parametro pasirinkimo</t>
  </si>
  <si>
    <t>1.1.2.</t>
  </si>
  <si>
    <t>Formuojamo pjūvio ilgis pasirinktinai: 42 mm (±1 mm) arba  57 mm  (±1 mm) – aparatai tiekiami ta pačia kaina nepriklausomai nuo šio parametro pasirinkimo</t>
  </si>
  <si>
    <t>1.1.3.</t>
  </si>
  <si>
    <t>Darbinės dalies ilgis - 340 mm ± 10 mm</t>
  </si>
  <si>
    <t>1.1.4.</t>
  </si>
  <si>
    <t>Lankstus - ne mažiau nei 45 laipsniai į abi puses</t>
  </si>
  <si>
    <t>1.1.5.</t>
  </si>
  <si>
    <t>Turi peilio indikatorių</t>
  </si>
  <si>
    <t>1.1.6.</t>
  </si>
  <si>
    <t>Peilis integruotas į aparatą</t>
  </si>
  <si>
    <t>1.1.7.</t>
  </si>
  <si>
    <t>Vienas instrumentas sukabina audinius kabutėmis ir tuo pačiu pjauna audinius tarp kabučių eilių</t>
  </si>
  <si>
    <t>1.1.8.</t>
  </si>
  <si>
    <t>Suspaudimo laipsnis ypatingai aukštas, užtikrinamas tolygus kabučių suspaudimas per visą siūlės ilgį</t>
  </si>
  <si>
    <t>1.1.9.</t>
  </si>
  <si>
    <t>Rotuojamas 360 laipsnių</t>
  </si>
  <si>
    <t>1.1.10.</t>
  </si>
  <si>
    <t>Yra avarinis peilio grąžinimas</t>
  </si>
  <si>
    <t>1.1.11.</t>
  </si>
  <si>
    <t>Automatinis saugumo mechanizmas neleidžia iššauti panaudotos kasetės</t>
  </si>
  <si>
    <t>1.1.12.</t>
  </si>
  <si>
    <t>Leidžiamas daugkartinis instrumento uždarymas ir atidarymas prieš iššaunant</t>
  </si>
  <si>
    <t>1.1.13.</t>
  </si>
  <si>
    <t>Tinka troakarui iki 12 mm skersmens</t>
  </si>
  <si>
    <t>1.1.14.</t>
  </si>
  <si>
    <t>Su tuo pačiu pjovėju leidžiama panaudoti ne mažiau kaip 12 kasečių</t>
  </si>
  <si>
    <t>1.1.15.</t>
  </si>
  <si>
    <t>Yra galimybė naudoti skirtingų spalvų kasetes – priklausomai nuo audinio storio</t>
  </si>
  <si>
    <t>1.2.</t>
  </si>
  <si>
    <t>Laparoskopiniai lankstūs linijiniai motorizuoti pjovėjai</t>
  </si>
  <si>
    <t>1.2.1.</t>
  </si>
  <si>
    <t>1.2.2.</t>
  </si>
  <si>
    <t>Formuojamo pjūvio ilgis pasirinktinai: 42 mm (±1 mm) arba  57 mm (±1 mm) – aparatai tiekiami ta pačia kaina nepriklausomai nuo šio parametro pasirinkimo</t>
  </si>
  <si>
    <t>1.2.3.</t>
  </si>
  <si>
    <t>Darbinės dalies ilgis - 340 ± 10 mm</t>
  </si>
  <si>
    <t>1.2.4.</t>
  </si>
  <si>
    <t>Artikuliuojamas motorizuotai (mygtukų pagalba) ne mažiau nei 55 laipsniai į abi puses</t>
  </si>
  <si>
    <t>1.2.5.</t>
  </si>
  <si>
    <t>Galimybė artikuliuoti žiotis bet kurioje pozicijoje ir grąžinti į tiesią poziciją automatiškai (mygtuko pagalba)</t>
  </si>
  <si>
    <t>1.2.6.</t>
  </si>
  <si>
    <t>1.2.7.</t>
  </si>
  <si>
    <t>1.2.8.</t>
  </si>
  <si>
    <t>Peilis nupjauna visą atstumą vieno mygtuko paspaudimu, o jį atleidus peilis grąžinamas į pradinę padėtį</t>
  </si>
  <si>
    <t>1.2.9.</t>
  </si>
  <si>
    <t>1.2.10.</t>
  </si>
  <si>
    <t>1.2.11.</t>
  </si>
  <si>
    <t>1.2.12.</t>
  </si>
  <si>
    <t>Yra saugiklis, apsaugantis nuo priešlaikinio iššovimo</t>
  </si>
  <si>
    <t>1.2.13.</t>
  </si>
  <si>
    <t>1.2.14.</t>
  </si>
  <si>
    <t>1.2.15.</t>
  </si>
  <si>
    <t>1.2.16.</t>
  </si>
  <si>
    <t>1.2.17.</t>
  </si>
  <si>
    <t>1.2.18.</t>
  </si>
  <si>
    <t>1.2.19.</t>
  </si>
  <si>
    <t>Pjovėjas komplektuojamas su vienkartine baterija</t>
  </si>
  <si>
    <t>1.3.</t>
  </si>
  <si>
    <t>Kasetė, skirta laparoskopiniam lanksčiam linijiniam pjovėjui</t>
  </si>
  <si>
    <t>1.3.1.</t>
  </si>
  <si>
    <t>Suderinama su 1.1 ir 1.2 pozicijose siūlomais pjovėjais</t>
  </si>
  <si>
    <t>1.3.2.</t>
  </si>
  <si>
    <t>Formuojamos siūlės ilgis pasirinktinai: 45 mm (±1 mm) arba 60 mm (±1 mm) – kasetės tiekiamos ta pačia kaina nepriklausomai nuo šio parametro pasirinkimo</t>
  </si>
  <si>
    <t>1.3.3.</t>
  </si>
  <si>
    <t>Uždarytų kabučių aukštis 1,0 mm (±0,1 mm), 1,5 mm (±0,1 mm) ir 2,0 mm (±0,1 mm) - kasetės tiekiamos ta pačia kaina nepriklausomai nuo šio parametro pasirinkimo</t>
  </si>
  <si>
    <t>1.3.4.</t>
  </si>
  <si>
    <t>Kasetės paviršiuje - iškilimai, neleidžiantys išslysti audiniui šūvio metu</t>
  </si>
  <si>
    <t>1.3.5.</t>
  </si>
  <si>
    <t>Kabutės pagamintos iš titano lydinio ar lygiavertės medžiagos</t>
  </si>
  <si>
    <t>1.3.6.</t>
  </si>
  <si>
    <t>Suformuojamos 6 kabučių eilės</t>
  </si>
  <si>
    <t>1.3.7.</t>
  </si>
  <si>
    <t>Atviros kabutės kojelės - asimetrinės, užtikrinančios taisyklingą B formos kabutės formavimąsi</t>
  </si>
  <si>
    <t>1.4.</t>
  </si>
  <si>
    <t>Siūlės stipriklis</t>
  </si>
  <si>
    <t>1.4.1.</t>
  </si>
  <si>
    <t>Techniškai suderinamas su 1.1-1.3 pozicijose siūlomais 60 mm (±1 mm) ilgio pjovėjais ir kasetėmis</t>
  </si>
  <si>
    <t>1.4.2.</t>
  </si>
  <si>
    <t>Skirta virškinimo trakto ir plaučių chirurginėms procedūroms, kurias atliekant reikalinga sustiprinti kabutėmis sukabintą siūlę</t>
  </si>
  <si>
    <t>1.4.3.</t>
  </si>
  <si>
    <t xml:space="preserve">Stipriklio medžiaga – sintetinė </t>
  </si>
  <si>
    <t>1.4.4.</t>
  </si>
  <si>
    <t>Stipriklio absorbcijos trukmė - ne mažesnė nei 120 dienų</t>
  </si>
  <si>
    <t>1.4.5.</t>
  </si>
  <si>
    <t>Stipriklis turi būti pritvirtintas prie abiejų pjovėjo žiočių aplikatoriaus pagalba</t>
  </si>
  <si>
    <t>1.4.6.</t>
  </si>
  <si>
    <t>Siūlės stipriklio ilgis - 60 mm (±1 mm)</t>
  </si>
  <si>
    <t>Suma be PVM</t>
  </si>
  <si>
    <t>Taikomas PVM dydis (%)</t>
  </si>
  <si>
    <t>PVM suma</t>
  </si>
  <si>
    <t>Suma su PVM</t>
  </si>
  <si>
    <t>2. DALIS</t>
  </si>
  <si>
    <t>LAPAROSKOPINIAI MOTORIZUOTI LINIJINIAI PJOVĖJAI</t>
  </si>
  <si>
    <t>2.</t>
  </si>
  <si>
    <t>Laparoskopiniai motorizuoti linijiniai pjovėjai</t>
  </si>
  <si>
    <t>2.1.</t>
  </si>
  <si>
    <t>2.1.1.</t>
  </si>
  <si>
    <t>Instrumento ilgis 340 mm ±10 mm</t>
  </si>
  <si>
    <t>2.1.2.</t>
  </si>
  <si>
    <t>Rankenos atžvilgiu darbinė instrumento dalis rotuojama 360°</t>
  </si>
  <si>
    <t>2.1.3.</t>
  </si>
  <si>
    <t>Artikuliuojama 45° į abi puses</t>
  </si>
  <si>
    <t>2.1.4.</t>
  </si>
  <si>
    <t>Bežingsnė artikuliacija</t>
  </si>
  <si>
    <t>2.1.5.</t>
  </si>
  <si>
    <t>Instrumentas sukabina audinius kabutėmis ir tuo pačiu pjauna audinius tarp kabučių eilių</t>
  </si>
  <si>
    <t>2.1.6.</t>
  </si>
  <si>
    <t>Formuojamos siūlės ilgis 45 mm (±1 mm) arba 60 mm (±1 mm) pasirinktinai - aparatai tiekiami ta pačia kaina nepriklausomai nuo šio parametro pasirinkimo</t>
  </si>
  <si>
    <t>2.1.7.</t>
  </si>
  <si>
    <t>2.1.8.</t>
  </si>
  <si>
    <t>Suspaudimo laipsnis vienodas visame žiočių ilgyje</t>
  </si>
  <si>
    <t>2.1.9.</t>
  </si>
  <si>
    <t>2.1.10.</t>
  </si>
  <si>
    <t>2.1.11.</t>
  </si>
  <si>
    <t>Su tuo pačiu instrumentu leidžiama panaudoti ne mažiau kaip 12 kasečių</t>
  </si>
  <si>
    <t>2.1.12.</t>
  </si>
  <si>
    <t>Instrumentas tinka 12 mm skersmens troakarams</t>
  </si>
  <si>
    <t>2.1.13.</t>
  </si>
  <si>
    <t>Komplektuojamas su kasečių išėmimo instrumentu ir pridedamu lenktu kraujagysliniu galu</t>
  </si>
  <si>
    <t>2.2.</t>
  </si>
  <si>
    <t>Kasetė, skirta laparoskopiniam motorizuotam linijiniam pjovėjui</t>
  </si>
  <si>
    <t>2.2.1.</t>
  </si>
  <si>
    <t>Suderinama su 2.1.0. pozicijoje siūlomais pjovėjais</t>
  </si>
  <si>
    <t>2.2.2.</t>
  </si>
  <si>
    <t>Formuojamos siūlės ilgis pasirinktinai: 45 mm (±1 mm) arba 60 mm (±1 mm) – kasetės tiekiamos ta pačia kaina, nepriklausomai nuo šio parametro pasirinkimo</t>
  </si>
  <si>
    <t>2.2.3.</t>
  </si>
  <si>
    <t>2.2.4.</t>
  </si>
  <si>
    <t>2.2.5.</t>
  </si>
  <si>
    <t>2.2.6.</t>
  </si>
  <si>
    <t>Formuojamos B formos kabutės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</si>
  <si>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</si>
  <si>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</si>
  <si>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</si>
  <si>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</si>
  <si>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</si>
  <si>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</si>
  <si>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</si>
  <si>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</si>
  <si>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</si>
  <si>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</si>
  <si>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</si>
  <si>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</si>
  <si>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</si>
  <si>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</si>
  <si>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</si>
  <si>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</si>
  <si>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</si>
  <si>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</si>
  <si>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</si>
  <si>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</si>
  <si>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</si>
  <si>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</si>
  <si>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4619-2 2026-06-12 12:07:57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</si>
</sst>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2"/>
  <sheetViews>
    <sheetView tabSelected="1" workbookViewId="0">
      <selection activeCell="H6" sqref="H6"/>
    </sheetView>
  </sheetViews>
  <sheetFormatPr defaultColWidth="10.875" defaultRowHeight="15" x14ac:dyDescent="0.25"/>
  <cols>
    <col min="1" max="1" width="9.125" style="1" customWidth="1"/>
    <col min="2" max="2" width="56.625" style="11" customWidth="1"/>
    <col min="3" max="3" width="18.625" style="73" customWidth="1"/>
    <col min="4" max="4" width="16.625" style="73" customWidth="1"/>
    <col min="5" max="5" width="20.875" style="1" customWidth="1"/>
    <col min="6" max="6" width="2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ht="30"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41</v>
      </c>
      <c r="C37" s="75">
        <v>140</v>
      </c>
      <c r="D37" s="75" t="s">
        <v>42</v>
      </c>
      <c r="E37" s="16"/>
      <c r="F37" s="15" t="str">
        <f>IF(ISBLANK(E37),"", PRODUCT(C37,E37))</f>
        <v/>
      </c>
      <c r="G37" s="79"/>
      <c r="H37" s="72"/>
      <c r="I37" s="72"/>
    </row>
    <row r="38" spans="1:9" ht="45" x14ac:dyDescent="0.25">
      <c r="A38" s="15" t="s">
        <v>43</v>
      </c>
      <c r="B38" s="72" t="s">
        <v>44</v>
      </c>
      <c r="C38" s="75"/>
      <c r="D38" s="75"/>
      <c r="E38" s="15"/>
      <c r="F38" s="15"/>
      <c r="G38" s="72"/>
      <c r="H38" s="79"/>
      <c r="I38" s="79"/>
    </row>
    <row r="39" spans="1:9" ht="45" x14ac:dyDescent="0.25">
      <c r="A39" s="15" t="s">
        <v>45</v>
      </c>
      <c r="B39" s="72" t="s">
        <v>46</v>
      </c>
      <c r="C39" s="75"/>
      <c r="D39" s="75"/>
      <c r="E39" s="15"/>
      <c r="F39" s="15"/>
      <c r="G39" s="72"/>
      <c r="H39" s="79"/>
      <c r="I39" s="79"/>
    </row>
    <row r="40" spans="1:9" x14ac:dyDescent="0.25">
      <c r="A40" s="15" t="s">
        <v>47</v>
      </c>
      <c r="B40" s="72" t="s">
        <v>48</v>
      </c>
      <c r="C40" s="75"/>
      <c r="D40" s="75"/>
      <c r="E40" s="15"/>
      <c r="F40" s="15"/>
      <c r="G40" s="72"/>
      <c r="H40" s="79"/>
      <c r="I40" s="79"/>
    </row>
    <row r="41" spans="1:9" x14ac:dyDescent="0.25">
      <c r="A41" s="15" t="s">
        <v>49</v>
      </c>
      <c r="B41" s="72" t="s">
        <v>50</v>
      </c>
      <c r="C41" s="75"/>
      <c r="D41" s="75"/>
      <c r="E41" s="15"/>
      <c r="F41" s="15"/>
      <c r="G41" s="72"/>
      <c r="H41" s="79"/>
      <c r="I41" s="79"/>
    </row>
    <row r="42" spans="1:9" x14ac:dyDescent="0.25">
      <c r="A42" s="15" t="s">
        <v>51</v>
      </c>
      <c r="B42" s="72" t="s">
        <v>52</v>
      </c>
      <c r="C42" s="75"/>
      <c r="D42" s="75"/>
      <c r="E42" s="15"/>
      <c r="F42" s="15"/>
      <c r="G42" s="72"/>
      <c r="H42" s="79"/>
      <c r="I42" s="79"/>
    </row>
    <row r="43" spans="1:9" x14ac:dyDescent="0.25">
      <c r="A43" s="15" t="s">
        <v>53</v>
      </c>
      <c r="B43" s="72" t="s">
        <v>54</v>
      </c>
      <c r="C43" s="75"/>
      <c r="D43" s="75"/>
      <c r="E43" s="15"/>
      <c r="F43" s="15"/>
      <c r="G43" s="72"/>
      <c r="H43" s="79"/>
      <c r="I43" s="79"/>
    </row>
    <row r="44" spans="1:9" ht="30" x14ac:dyDescent="0.25">
      <c r="A44" s="15" t="s">
        <v>55</v>
      </c>
      <c r="B44" s="72" t="s">
        <v>56</v>
      </c>
      <c r="C44" s="75"/>
      <c r="D44" s="75"/>
      <c r="E44" s="15"/>
      <c r="F44" s="15"/>
      <c r="G44" s="72"/>
      <c r="H44" s="79"/>
      <c r="I44" s="79"/>
    </row>
    <row r="45" spans="1:9" ht="30" x14ac:dyDescent="0.25">
      <c r="A45" s="15" t="s">
        <v>57</v>
      </c>
      <c r="B45" s="72" t="s">
        <v>58</v>
      </c>
      <c r="C45" s="75"/>
      <c r="D45" s="75"/>
      <c r="E45" s="15"/>
      <c r="F45" s="15"/>
      <c r="G45" s="72"/>
      <c r="H45" s="79"/>
      <c r="I45" s="79"/>
    </row>
    <row r="46" spans="1:9" x14ac:dyDescent="0.25">
      <c r="A46" s="15" t="s">
        <v>59</v>
      </c>
      <c r="B46" s="72" t="s">
        <v>60</v>
      </c>
      <c r="C46" s="75"/>
      <c r="D46" s="75"/>
      <c r="E46" s="15"/>
      <c r="F46" s="15"/>
      <c r="G46" s="72"/>
      <c r="H46" s="79"/>
      <c r="I46" s="79"/>
    </row>
    <row r="47" spans="1:9" x14ac:dyDescent="0.25">
      <c r="A47" s="15" t="s">
        <v>61</v>
      </c>
      <c r="B47" s="72" t="s">
        <v>62</v>
      </c>
      <c r="C47" s="75"/>
      <c r="D47" s="75"/>
      <c r="E47" s="15"/>
      <c r="F47" s="15"/>
      <c r="G47" s="72"/>
      <c r="H47" s="79"/>
      <c r="I47" s="79"/>
    </row>
    <row r="48" spans="1:9" ht="30" x14ac:dyDescent="0.25">
      <c r="A48" s="15" t="s">
        <v>63</v>
      </c>
      <c r="B48" s="72" t="s">
        <v>64</v>
      </c>
      <c r="C48" s="75"/>
      <c r="D48" s="75"/>
      <c r="E48" s="15"/>
      <c r="F48" s="15"/>
      <c r="G48" s="72"/>
      <c r="H48" s="79"/>
      <c r="I48" s="79"/>
    </row>
    <row r="49" spans="1:9" ht="30" x14ac:dyDescent="0.25">
      <c r="A49" s="15" t="s">
        <v>65</v>
      </c>
      <c r="B49" s="72" t="s">
        <v>66</v>
      </c>
      <c r="C49" s="75"/>
      <c r="D49" s="75"/>
      <c r="E49" s="15"/>
      <c r="F49" s="15"/>
      <c r="G49" s="72"/>
      <c r="H49" s="79"/>
      <c r="I49" s="79"/>
    </row>
    <row r="50" spans="1:9" x14ac:dyDescent="0.25">
      <c r="A50" s="15" t="s">
        <v>67</v>
      </c>
      <c r="B50" s="72" t="s">
        <v>68</v>
      </c>
      <c r="C50" s="75"/>
      <c r="D50" s="75"/>
      <c r="E50" s="15"/>
      <c r="F50" s="15"/>
      <c r="G50" s="72"/>
      <c r="H50" s="79"/>
      <c r="I50" s="79"/>
    </row>
    <row r="51" spans="1:9" x14ac:dyDescent="0.25">
      <c r="A51" s="15" t="s">
        <v>69</v>
      </c>
      <c r="B51" s="72" t="s">
        <v>70</v>
      </c>
      <c r="C51" s="75"/>
      <c r="D51" s="75"/>
      <c r="E51" s="15"/>
      <c r="F51" s="15"/>
      <c r="G51" s="72"/>
      <c r="H51" s="79"/>
      <c r="I51" s="79"/>
    </row>
    <row r="52" spans="1:9" ht="30" x14ac:dyDescent="0.25">
      <c r="A52" s="15" t="s">
        <v>71</v>
      </c>
      <c r="B52" s="72" t="s">
        <v>72</v>
      </c>
      <c r="C52" s="75"/>
      <c r="D52" s="75"/>
      <c r="E52" s="15"/>
      <c r="F52" s="15"/>
      <c r="G52" s="72"/>
      <c r="H52" s="79"/>
      <c r="I52" s="79"/>
    </row>
    <row r="53" spans="1:9" x14ac:dyDescent="0.25">
      <c r="A53" s="15" t="s">
        <v>73</v>
      </c>
      <c r="B53" s="72" t="s">
        <v>74</v>
      </c>
      <c r="C53" s="75">
        <v>9</v>
      </c>
      <c r="D53" s="75" t="s">
        <v>42</v>
      </c>
      <c r="E53" s="16"/>
      <c r="F53" s="15" t="str">
        <f>IF(ISBLANK(E53),"", PRODUCT(C53,E53))</f>
        <v/>
      </c>
      <c r="G53" s="79"/>
      <c r="H53" s="72"/>
      <c r="I53" s="72"/>
    </row>
    <row r="54" spans="1:9" ht="45" x14ac:dyDescent="0.25">
      <c r="A54" s="15" t="s">
        <v>75</v>
      </c>
      <c r="B54" s="72" t="s">
        <v>44</v>
      </c>
      <c r="C54" s="75"/>
      <c r="D54" s="75"/>
      <c r="E54" s="15"/>
      <c r="F54" s="15"/>
      <c r="G54" s="72"/>
      <c r="H54" s="79"/>
      <c r="I54" s="79"/>
    </row>
    <row r="55" spans="1:9" ht="45" x14ac:dyDescent="0.25">
      <c r="A55" s="15" t="s">
        <v>76</v>
      </c>
      <c r="B55" s="72" t="s">
        <v>77</v>
      </c>
      <c r="C55" s="75"/>
      <c r="D55" s="75"/>
      <c r="E55" s="15"/>
      <c r="F55" s="15"/>
      <c r="G55" s="72"/>
      <c r="H55" s="79"/>
      <c r="I55" s="79"/>
    </row>
    <row r="56" spans="1:9" x14ac:dyDescent="0.25">
      <c r="A56" s="15" t="s">
        <v>78</v>
      </c>
      <c r="B56" s="72" t="s">
        <v>79</v>
      </c>
      <c r="C56" s="75"/>
      <c r="D56" s="75"/>
      <c r="E56" s="15"/>
      <c r="F56" s="15"/>
      <c r="G56" s="72"/>
      <c r="H56" s="79"/>
      <c r="I56" s="79"/>
    </row>
    <row r="57" spans="1:9" ht="30" x14ac:dyDescent="0.25">
      <c r="A57" s="15" t="s">
        <v>80</v>
      </c>
      <c r="B57" s="72" t="s">
        <v>81</v>
      </c>
      <c r="C57" s="75"/>
      <c r="D57" s="75"/>
      <c r="E57" s="15"/>
      <c r="F57" s="15"/>
      <c r="G57" s="72"/>
      <c r="H57" s="79"/>
      <c r="I57" s="79"/>
    </row>
    <row r="58" spans="1:9" ht="30" x14ac:dyDescent="0.25">
      <c r="A58" s="15" t="s">
        <v>82</v>
      </c>
      <c r="B58" s="72" t="s">
        <v>83</v>
      </c>
      <c r="C58" s="75"/>
      <c r="D58" s="75"/>
      <c r="E58" s="15"/>
      <c r="F58" s="15"/>
      <c r="G58" s="72"/>
      <c r="H58" s="79"/>
      <c r="I58" s="79"/>
    </row>
    <row r="59" spans="1:9" x14ac:dyDescent="0.25">
      <c r="A59" s="15" t="s">
        <v>84</v>
      </c>
      <c r="B59" s="72" t="s">
        <v>52</v>
      </c>
      <c r="C59" s="75"/>
      <c r="D59" s="75"/>
      <c r="E59" s="15"/>
      <c r="F59" s="15"/>
      <c r="G59" s="72"/>
      <c r="H59" s="79"/>
      <c r="I59" s="79"/>
    </row>
    <row r="60" spans="1:9" x14ac:dyDescent="0.25">
      <c r="A60" s="15" t="s">
        <v>85</v>
      </c>
      <c r="B60" s="72" t="s">
        <v>54</v>
      </c>
      <c r="C60" s="75"/>
      <c r="D60" s="75"/>
      <c r="E60" s="15"/>
      <c r="F60" s="15"/>
      <c r="G60" s="72"/>
      <c r="H60" s="79"/>
      <c r="I60" s="79"/>
    </row>
    <row r="61" spans="1:9" ht="30" x14ac:dyDescent="0.25">
      <c r="A61" s="15" t="s">
        <v>86</v>
      </c>
      <c r="B61" s="72" t="s">
        <v>87</v>
      </c>
      <c r="C61" s="75"/>
      <c r="D61" s="75"/>
      <c r="E61" s="15"/>
      <c r="F61" s="15"/>
      <c r="G61" s="72"/>
      <c r="H61" s="79"/>
      <c r="I61" s="79"/>
    </row>
    <row r="62" spans="1:9" ht="30" x14ac:dyDescent="0.25">
      <c r="A62" s="15" t="s">
        <v>88</v>
      </c>
      <c r="B62" s="72" t="s">
        <v>56</v>
      </c>
      <c r="C62" s="75"/>
      <c r="D62" s="75"/>
      <c r="E62" s="15"/>
      <c r="F62" s="15"/>
      <c r="G62" s="72"/>
      <c r="H62" s="79"/>
      <c r="I62" s="79"/>
    </row>
    <row r="63" spans="1:9" ht="30" x14ac:dyDescent="0.25">
      <c r="A63" s="15" t="s">
        <v>89</v>
      </c>
      <c r="B63" s="72" t="s">
        <v>58</v>
      </c>
      <c r="C63" s="75"/>
      <c r="D63" s="75"/>
      <c r="E63" s="15"/>
      <c r="F63" s="15"/>
      <c r="G63" s="72"/>
      <c r="H63" s="79"/>
      <c r="I63" s="79"/>
    </row>
    <row r="64" spans="1:9" x14ac:dyDescent="0.25">
      <c r="A64" s="15" t="s">
        <v>90</v>
      </c>
      <c r="B64" s="72" t="s">
        <v>60</v>
      </c>
      <c r="C64" s="75"/>
      <c r="D64" s="75"/>
      <c r="E64" s="15"/>
      <c r="F64" s="15"/>
      <c r="G64" s="72"/>
      <c r="H64" s="79"/>
      <c r="I64" s="79"/>
    </row>
    <row r="65" spans="1:9" x14ac:dyDescent="0.25">
      <c r="A65" s="15" t="s">
        <v>91</v>
      </c>
      <c r="B65" s="72" t="s">
        <v>92</v>
      </c>
      <c r="C65" s="75"/>
      <c r="D65" s="75"/>
      <c r="E65" s="15"/>
      <c r="F65" s="15"/>
      <c r="G65" s="72"/>
      <c r="H65" s="79"/>
      <c r="I65" s="79"/>
    </row>
    <row r="66" spans="1:9" x14ac:dyDescent="0.25">
      <c r="A66" s="15" t="s">
        <v>93</v>
      </c>
      <c r="B66" s="72" t="s">
        <v>62</v>
      </c>
      <c r="C66" s="75"/>
      <c r="D66" s="75"/>
      <c r="E66" s="15"/>
      <c r="F66" s="15"/>
      <c r="G66" s="72"/>
      <c r="H66" s="79"/>
      <c r="I66" s="79"/>
    </row>
    <row r="67" spans="1:9" ht="30" x14ac:dyDescent="0.25">
      <c r="A67" s="15" t="s">
        <v>94</v>
      </c>
      <c r="B67" s="72" t="s">
        <v>64</v>
      </c>
      <c r="C67" s="75"/>
      <c r="D67" s="75"/>
      <c r="E67" s="15"/>
      <c r="F67" s="15"/>
      <c r="G67" s="72"/>
      <c r="H67" s="79"/>
      <c r="I67" s="79"/>
    </row>
    <row r="68" spans="1:9" ht="30" x14ac:dyDescent="0.25">
      <c r="A68" s="15" t="s">
        <v>95</v>
      </c>
      <c r="B68" s="72" t="s">
        <v>66</v>
      </c>
      <c r="C68" s="75"/>
      <c r="D68" s="75"/>
      <c r="E68" s="15"/>
      <c r="F68" s="15"/>
      <c r="G68" s="72"/>
      <c r="H68" s="79"/>
      <c r="I68" s="79"/>
    </row>
    <row r="69" spans="1:9" x14ac:dyDescent="0.25">
      <c r="A69" s="15" t="s">
        <v>96</v>
      </c>
      <c r="B69" s="72" t="s">
        <v>68</v>
      </c>
      <c r="C69" s="75"/>
      <c r="D69" s="75"/>
      <c r="E69" s="15"/>
      <c r="F69" s="15"/>
      <c r="G69" s="72"/>
      <c r="H69" s="79"/>
      <c r="I69" s="79"/>
    </row>
    <row r="70" spans="1:9" x14ac:dyDescent="0.25">
      <c r="A70" s="15" t="s">
        <v>97</v>
      </c>
      <c r="B70" s="72" t="s">
        <v>70</v>
      </c>
      <c r="C70" s="75"/>
      <c r="D70" s="75"/>
      <c r="E70" s="15"/>
      <c r="F70" s="15"/>
      <c r="G70" s="72"/>
      <c r="H70" s="79"/>
      <c r="I70" s="79"/>
    </row>
    <row r="71" spans="1:9" ht="30" x14ac:dyDescent="0.25">
      <c r="A71" s="15" t="s">
        <v>98</v>
      </c>
      <c r="B71" s="72" t="s">
        <v>72</v>
      </c>
      <c r="C71" s="75"/>
      <c r="D71" s="75"/>
      <c r="E71" s="15"/>
      <c r="F71" s="15"/>
      <c r="G71" s="72"/>
      <c r="H71" s="79"/>
      <c r="I71" s="79"/>
    </row>
    <row r="72" spans="1:9" x14ac:dyDescent="0.25">
      <c r="A72" s="15" t="s">
        <v>99</v>
      </c>
      <c r="B72" s="72" t="s">
        <v>100</v>
      </c>
      <c r="C72" s="75"/>
      <c r="D72" s="75"/>
      <c r="E72" s="15"/>
      <c r="F72" s="15"/>
      <c r="G72" s="72"/>
      <c r="H72" s="79"/>
      <c r="I72" s="79"/>
    </row>
    <row r="73" spans="1:9" x14ac:dyDescent="0.25">
      <c r="A73" s="15" t="s">
        <v>101</v>
      </c>
      <c r="B73" s="72" t="s">
        <v>102</v>
      </c>
      <c r="C73" s="75">
        <v>1000</v>
      </c>
      <c r="D73" s="75" t="s">
        <v>42</v>
      </c>
      <c r="E73" s="16"/>
      <c r="F73" s="15" t="str">
        <f>IF(ISBLANK(E73),"", PRODUCT(C73,E73))</f>
        <v/>
      </c>
      <c r="G73" s="79"/>
      <c r="H73" s="72"/>
      <c r="I73" s="72"/>
    </row>
    <row r="74" spans="1:9" x14ac:dyDescent="0.25">
      <c r="A74" s="15" t="s">
        <v>103</v>
      </c>
      <c r="B74" s="72" t="s">
        <v>104</v>
      </c>
      <c r="C74" s="75"/>
      <c r="D74" s="75"/>
      <c r="E74" s="15"/>
      <c r="F74" s="15"/>
      <c r="G74" s="72"/>
      <c r="H74" s="79"/>
      <c r="I74" s="79"/>
    </row>
    <row r="75" spans="1:9" ht="45" x14ac:dyDescent="0.25">
      <c r="A75" s="15" t="s">
        <v>105</v>
      </c>
      <c r="B75" s="72" t="s">
        <v>106</v>
      </c>
      <c r="C75" s="75"/>
      <c r="D75" s="75"/>
      <c r="E75" s="15"/>
      <c r="F75" s="15"/>
      <c r="G75" s="72"/>
      <c r="H75" s="79"/>
      <c r="I75" s="79"/>
    </row>
    <row r="76" spans="1:9" ht="45" x14ac:dyDescent="0.25">
      <c r="A76" s="15" t="s">
        <v>107</v>
      </c>
      <c r="B76" s="72" t="s">
        <v>108</v>
      </c>
      <c r="C76" s="75"/>
      <c r="D76" s="75"/>
      <c r="E76" s="15"/>
      <c r="F76" s="15"/>
      <c r="G76" s="72"/>
      <c r="H76" s="79"/>
      <c r="I76" s="79"/>
    </row>
    <row r="77" spans="1:9" ht="30" x14ac:dyDescent="0.25">
      <c r="A77" s="15" t="s">
        <v>109</v>
      </c>
      <c r="B77" s="72" t="s">
        <v>110</v>
      </c>
      <c r="C77" s="75"/>
      <c r="D77" s="75"/>
      <c r="E77" s="15"/>
      <c r="F77" s="15"/>
      <c r="G77" s="72"/>
      <c r="H77" s="79"/>
      <c r="I77" s="79"/>
    </row>
    <row r="78" spans="1:9" x14ac:dyDescent="0.25">
      <c r="A78" s="15" t="s">
        <v>111</v>
      </c>
      <c r="B78" s="72" t="s">
        <v>112</v>
      </c>
      <c r="C78" s="75"/>
      <c r="D78" s="75"/>
      <c r="E78" s="15"/>
      <c r="F78" s="15"/>
      <c r="G78" s="72"/>
      <c r="H78" s="79"/>
      <c r="I78" s="79"/>
    </row>
    <row r="79" spans="1:9" x14ac:dyDescent="0.25">
      <c r="A79" s="15" t="s">
        <v>113</v>
      </c>
      <c r="B79" s="72" t="s">
        <v>114</v>
      </c>
      <c r="C79" s="75"/>
      <c r="D79" s="75"/>
      <c r="E79" s="15"/>
      <c r="F79" s="15"/>
      <c r="G79" s="72"/>
      <c r="H79" s="79"/>
      <c r="I79" s="79"/>
    </row>
    <row r="80" spans="1:9" ht="30" x14ac:dyDescent="0.25">
      <c r="A80" s="15" t="s">
        <v>115</v>
      </c>
      <c r="B80" s="72" t="s">
        <v>116</v>
      </c>
      <c r="C80" s="75"/>
      <c r="D80" s="75"/>
      <c r="E80" s="15"/>
      <c r="F80" s="15"/>
      <c r="G80" s="72"/>
      <c r="H80" s="79"/>
      <c r="I80" s="79"/>
    </row>
    <row r="81" spans="1:9" x14ac:dyDescent="0.25">
      <c r="A81" s="15" t="s">
        <v>117</v>
      </c>
      <c r="B81" s="72" t="s">
        <v>118</v>
      </c>
      <c r="C81" s="75">
        <v>6</v>
      </c>
      <c r="D81" s="75" t="s">
        <v>42</v>
      </c>
      <c r="E81" s="16"/>
      <c r="F81" s="15" t="str">
        <f>IF(ISBLANK(E81),"", PRODUCT(C81,E81))</f>
        <v/>
      </c>
      <c r="G81" s="79"/>
      <c r="H81" s="72"/>
      <c r="I81" s="72"/>
    </row>
    <row r="82" spans="1:9" ht="30" x14ac:dyDescent="0.25">
      <c r="A82" s="15" t="s">
        <v>119</v>
      </c>
      <c r="B82" s="72" t="s">
        <v>120</v>
      </c>
      <c r="C82" s="75"/>
      <c r="D82" s="75"/>
      <c r="E82" s="15"/>
      <c r="F82" s="15"/>
      <c r="G82" s="72"/>
      <c r="H82" s="79"/>
      <c r="I82" s="79"/>
    </row>
    <row r="83" spans="1:9" ht="30" x14ac:dyDescent="0.25">
      <c r="A83" s="15" t="s">
        <v>121</v>
      </c>
      <c r="B83" s="72" t="s">
        <v>122</v>
      </c>
      <c r="C83" s="75"/>
      <c r="D83" s="75"/>
      <c r="E83" s="15"/>
      <c r="F83" s="15"/>
      <c r="G83" s="72"/>
      <c r="H83" s="79"/>
      <c r="I83" s="79"/>
    </row>
    <row r="84" spans="1:9" x14ac:dyDescent="0.25">
      <c r="A84" s="15" t="s">
        <v>123</v>
      </c>
      <c r="B84" s="72" t="s">
        <v>124</v>
      </c>
      <c r="C84" s="75"/>
      <c r="D84" s="75"/>
      <c r="E84" s="15"/>
      <c r="F84" s="15"/>
      <c r="G84" s="72"/>
      <c r="H84" s="79"/>
      <c r="I84" s="79"/>
    </row>
    <row r="85" spans="1:9" x14ac:dyDescent="0.25">
      <c r="A85" s="15" t="s">
        <v>125</v>
      </c>
      <c r="B85" s="72" t="s">
        <v>126</v>
      </c>
      <c r="C85" s="75"/>
      <c r="D85" s="75"/>
      <c r="E85" s="15"/>
      <c r="F85" s="15"/>
      <c r="G85" s="72"/>
      <c r="H85" s="79"/>
      <c r="I85" s="79"/>
    </row>
    <row r="86" spans="1:9" ht="30" x14ac:dyDescent="0.25">
      <c r="A86" s="15" t="s">
        <v>127</v>
      </c>
      <c r="B86" s="72" t="s">
        <v>128</v>
      </c>
      <c r="C86" s="75"/>
      <c r="D86" s="75"/>
      <c r="E86" s="15"/>
      <c r="F86" s="15"/>
      <c r="G86" s="72"/>
      <c r="H86" s="79"/>
      <c r="I86" s="79"/>
    </row>
    <row r="87" spans="1:9" x14ac:dyDescent="0.25">
      <c r="A87" s="15" t="s">
        <v>129</v>
      </c>
      <c r="B87" s="72" t="s">
        <v>130</v>
      </c>
      <c r="C87" s="75"/>
      <c r="D87" s="75"/>
      <c r="E87" s="15"/>
      <c r="F87" s="15"/>
      <c r="G87" s="72"/>
      <c r="H87" s="79"/>
      <c r="I87" s="79"/>
    </row>
    <row r="88" spans="1:9" ht="30" x14ac:dyDescent="0.25">
      <c r="E88" s="14" t="s">
        <v>131</v>
      </c>
      <c r="F88" s="14" t="str">
        <f>IF((COUNT(C37:C87)&lt;&gt;COUNT(F37:F87)),"", ROUND(SUM(F37:F87),2))</f>
        <v/>
      </c>
      <c r="G88" s="78" t="str">
        <f>IF((COUNT(C37:C87)&lt;&gt;COUNT(F37:F87)),"Neužpildytos visų objektų kainos", "")</f>
        <v>Neužpildytos visų objektų kainos</v>
      </c>
    </row>
    <row r="89" spans="1:9" ht="30" x14ac:dyDescent="0.25">
      <c r="C89" s="74" t="s">
        <v>132</v>
      </c>
      <c r="D89" s="77"/>
      <c r="E89" s="14" t="s">
        <v>133</v>
      </c>
      <c r="F89" s="14" t="str">
        <f>IF(OR(F88="",D89=""),"", ROUND(PRODUCT(D89,F88)/100,2))</f>
        <v/>
      </c>
      <c r="G89" s="78" t="str">
        <f>IF(D89="", "Nurodykite taikomą PVM dydį", "")</f>
        <v>Nurodykite taikomą PVM dydį</v>
      </c>
    </row>
    <row r="90" spans="1:9" x14ac:dyDescent="0.25">
      <c r="E90" s="14" t="s">
        <v>134</v>
      </c>
      <c r="F90" s="14">
        <f>IF(ISBLANK(F89), "", ROUND(SUM(F88:F89),2))</f>
        <v>0</v>
      </c>
    </row>
    <row r="94" spans="1:9" x14ac:dyDescent="0.25">
      <c r="A94" s="12" t="s">
        <v>135</v>
      </c>
      <c r="B94" s="69" t="s">
        <v>136</v>
      </c>
    </row>
    <row r="96" spans="1:9" x14ac:dyDescent="0.25">
      <c r="A96" s="12" t="s">
        <v>28</v>
      </c>
    </row>
    <row r="97" spans="1:9" ht="45" x14ac:dyDescent="0.25">
      <c r="A97" s="14" t="s">
        <v>29</v>
      </c>
      <c r="B97" s="71" t="s">
        <v>30</v>
      </c>
      <c r="C97" s="74" t="s">
        <v>31</v>
      </c>
      <c r="D97" s="74" t="s">
        <v>32</v>
      </c>
      <c r="E97" s="14" t="s">
        <v>33</v>
      </c>
      <c r="F97" s="14" t="s">
        <v>34</v>
      </c>
      <c r="G97" s="71" t="s">
        <v>35</v>
      </c>
      <c r="H97" s="71" t="s">
        <v>36</v>
      </c>
      <c r="I97" s="71" t="s">
        <v>37</v>
      </c>
    </row>
    <row r="98" spans="1:9" x14ac:dyDescent="0.25">
      <c r="A98" s="14" t="s">
        <v>137</v>
      </c>
      <c r="B98" s="71" t="s">
        <v>138</v>
      </c>
      <c r="C98" s="75"/>
      <c r="D98" s="75"/>
      <c r="E98" s="15"/>
      <c r="F98" s="15"/>
      <c r="G98" s="72"/>
      <c r="H98" s="72"/>
      <c r="I98" s="72"/>
    </row>
    <row r="99" spans="1:9" x14ac:dyDescent="0.25">
      <c r="A99" s="15" t="s">
        <v>139</v>
      </c>
      <c r="B99" s="72" t="s">
        <v>138</v>
      </c>
      <c r="C99" s="75">
        <v>60</v>
      </c>
      <c r="D99" s="75" t="s">
        <v>42</v>
      </c>
      <c r="E99" s="16"/>
      <c r="F99" s="15" t="str">
        <f>IF(ISBLANK(E99),"", PRODUCT(C99,E99))</f>
        <v/>
      </c>
      <c r="G99" s="79"/>
      <c r="H99" s="72"/>
      <c r="I99" s="72"/>
    </row>
    <row r="100" spans="1:9" x14ac:dyDescent="0.25">
      <c r="A100" s="15" t="s">
        <v>140</v>
      </c>
      <c r="B100" s="72" t="s">
        <v>141</v>
      </c>
      <c r="C100" s="75"/>
      <c r="D100" s="75"/>
      <c r="E100" s="15"/>
      <c r="F100" s="15"/>
      <c r="G100" s="72"/>
      <c r="H100" s="79"/>
      <c r="I100" s="79"/>
    </row>
    <row r="101" spans="1:9" x14ac:dyDescent="0.25">
      <c r="A101" s="15" t="s">
        <v>142</v>
      </c>
      <c r="B101" s="72" t="s">
        <v>143</v>
      </c>
      <c r="C101" s="75"/>
      <c r="D101" s="75"/>
      <c r="E101" s="15"/>
      <c r="F101" s="15"/>
      <c r="G101" s="72"/>
      <c r="H101" s="79"/>
      <c r="I101" s="79"/>
    </row>
    <row r="102" spans="1:9" x14ac:dyDescent="0.25">
      <c r="A102" s="15" t="s">
        <v>144</v>
      </c>
      <c r="B102" s="72" t="s">
        <v>145</v>
      </c>
      <c r="C102" s="75"/>
      <c r="D102" s="75"/>
      <c r="E102" s="15"/>
      <c r="F102" s="15"/>
      <c r="G102" s="72"/>
      <c r="H102" s="79"/>
      <c r="I102" s="79"/>
    </row>
    <row r="103" spans="1:9" x14ac:dyDescent="0.25">
      <c r="A103" s="15" t="s">
        <v>146</v>
      </c>
      <c r="B103" s="72" t="s">
        <v>147</v>
      </c>
      <c r="C103" s="75"/>
      <c r="D103" s="75"/>
      <c r="E103" s="15"/>
      <c r="F103" s="15"/>
      <c r="G103" s="72"/>
      <c r="H103" s="79"/>
      <c r="I103" s="79"/>
    </row>
    <row r="104" spans="1:9" ht="30" x14ac:dyDescent="0.25">
      <c r="A104" s="15" t="s">
        <v>148</v>
      </c>
      <c r="B104" s="72" t="s">
        <v>149</v>
      </c>
      <c r="C104" s="75"/>
      <c r="D104" s="75"/>
      <c r="E104" s="15"/>
      <c r="F104" s="15"/>
      <c r="G104" s="72"/>
      <c r="H104" s="79"/>
      <c r="I104" s="79"/>
    </row>
    <row r="105" spans="1:9" ht="45" x14ac:dyDescent="0.25">
      <c r="A105" s="15" t="s">
        <v>150</v>
      </c>
      <c r="B105" s="72" t="s">
        <v>151</v>
      </c>
      <c r="C105" s="75"/>
      <c r="D105" s="75"/>
      <c r="E105" s="15"/>
      <c r="F105" s="15"/>
      <c r="G105" s="72"/>
      <c r="H105" s="79"/>
      <c r="I105" s="79"/>
    </row>
    <row r="106" spans="1:9" ht="30" x14ac:dyDescent="0.25">
      <c r="A106" s="15" t="s">
        <v>152</v>
      </c>
      <c r="B106" s="72" t="s">
        <v>64</v>
      </c>
      <c r="C106" s="75"/>
      <c r="D106" s="75"/>
      <c r="E106" s="15"/>
      <c r="F106" s="15"/>
      <c r="G106" s="72"/>
      <c r="H106" s="79"/>
      <c r="I106" s="79"/>
    </row>
    <row r="107" spans="1:9" x14ac:dyDescent="0.25">
      <c r="A107" s="15" t="s">
        <v>153</v>
      </c>
      <c r="B107" s="72" t="s">
        <v>154</v>
      </c>
      <c r="C107" s="75"/>
      <c r="D107" s="75"/>
      <c r="E107" s="15"/>
      <c r="F107" s="15"/>
      <c r="G107" s="72"/>
      <c r="H107" s="79"/>
      <c r="I107" s="79"/>
    </row>
    <row r="108" spans="1:9" x14ac:dyDescent="0.25">
      <c r="A108" s="15" t="s">
        <v>155</v>
      </c>
      <c r="B108" s="72" t="s">
        <v>54</v>
      </c>
      <c r="C108" s="75"/>
      <c r="D108" s="75"/>
      <c r="E108" s="15"/>
      <c r="F108" s="15"/>
      <c r="G108" s="72"/>
      <c r="H108" s="79"/>
      <c r="I108" s="79"/>
    </row>
    <row r="109" spans="1:9" ht="30" x14ac:dyDescent="0.25">
      <c r="A109" s="15" t="s">
        <v>156</v>
      </c>
      <c r="B109" s="72" t="s">
        <v>66</v>
      </c>
      <c r="C109" s="75"/>
      <c r="D109" s="75"/>
      <c r="E109" s="15"/>
      <c r="F109" s="15"/>
      <c r="G109" s="72"/>
      <c r="H109" s="79"/>
      <c r="I109" s="79"/>
    </row>
    <row r="110" spans="1:9" ht="30" x14ac:dyDescent="0.25">
      <c r="A110" s="15" t="s">
        <v>157</v>
      </c>
      <c r="B110" s="72" t="s">
        <v>158</v>
      </c>
      <c r="C110" s="75"/>
      <c r="D110" s="75"/>
      <c r="E110" s="15"/>
      <c r="F110" s="15"/>
      <c r="G110" s="72"/>
      <c r="H110" s="79"/>
      <c r="I110" s="79"/>
    </row>
    <row r="111" spans="1:9" x14ac:dyDescent="0.25">
      <c r="A111" s="15" t="s">
        <v>159</v>
      </c>
      <c r="B111" s="72" t="s">
        <v>160</v>
      </c>
      <c r="C111" s="75"/>
      <c r="D111" s="75"/>
      <c r="E111" s="15"/>
      <c r="F111" s="15"/>
      <c r="G111" s="72"/>
      <c r="H111" s="79"/>
      <c r="I111" s="79"/>
    </row>
    <row r="112" spans="1:9" ht="30" x14ac:dyDescent="0.25">
      <c r="A112" s="15" t="s">
        <v>161</v>
      </c>
      <c r="B112" s="72" t="s">
        <v>162</v>
      </c>
      <c r="C112" s="75"/>
      <c r="D112" s="75"/>
      <c r="E112" s="15"/>
      <c r="F112" s="15"/>
      <c r="G112" s="72"/>
      <c r="H112" s="79"/>
      <c r="I112" s="79"/>
    </row>
    <row r="113" spans="1:9" x14ac:dyDescent="0.25">
      <c r="A113" s="15" t="s">
        <v>163</v>
      </c>
      <c r="B113" s="72" t="s">
        <v>164</v>
      </c>
      <c r="C113" s="75">
        <v>300</v>
      </c>
      <c r="D113" s="75" t="s">
        <v>42</v>
      </c>
      <c r="E113" s="16"/>
      <c r="F113" s="15" t="str">
        <f>IF(ISBLANK(E113),"", PRODUCT(C113,E113))</f>
        <v/>
      </c>
      <c r="G113" s="79"/>
      <c r="H113" s="72"/>
      <c r="I113" s="72"/>
    </row>
    <row r="114" spans="1:9" x14ac:dyDescent="0.25">
      <c r="A114" s="15" t="s">
        <v>165</v>
      </c>
      <c r="B114" s="72" t="s">
        <v>166</v>
      </c>
      <c r="C114" s="75"/>
      <c r="D114" s="75"/>
      <c r="E114" s="15"/>
      <c r="F114" s="15"/>
      <c r="G114" s="72"/>
      <c r="H114" s="79"/>
      <c r="I114" s="79"/>
    </row>
    <row r="115" spans="1:9" ht="45" x14ac:dyDescent="0.25">
      <c r="A115" s="15" t="s">
        <v>167</v>
      </c>
      <c r="B115" s="72" t="s">
        <v>168</v>
      </c>
      <c r="C115" s="75"/>
      <c r="D115" s="75"/>
      <c r="E115" s="15"/>
      <c r="F115" s="15"/>
      <c r="G115" s="72"/>
      <c r="H115" s="79"/>
      <c r="I115" s="79"/>
    </row>
    <row r="116" spans="1:9" ht="45" x14ac:dyDescent="0.25">
      <c r="A116" s="15" t="s">
        <v>169</v>
      </c>
      <c r="B116" s="72" t="s">
        <v>108</v>
      </c>
      <c r="C116" s="75"/>
      <c r="D116" s="75"/>
      <c r="E116" s="15"/>
      <c r="F116" s="15"/>
      <c r="G116" s="72"/>
      <c r="H116" s="79"/>
      <c r="I116" s="79"/>
    </row>
    <row r="117" spans="1:9" ht="30" x14ac:dyDescent="0.25">
      <c r="A117" s="15" t="s">
        <v>170</v>
      </c>
      <c r="B117" s="72" t="s">
        <v>110</v>
      </c>
      <c r="C117" s="75"/>
      <c r="D117" s="75"/>
      <c r="E117" s="15"/>
      <c r="F117" s="15"/>
      <c r="G117" s="72"/>
      <c r="H117" s="79"/>
      <c r="I117" s="79"/>
    </row>
    <row r="118" spans="1:9" x14ac:dyDescent="0.25">
      <c r="A118" s="15" t="s">
        <v>171</v>
      </c>
      <c r="B118" s="72" t="s">
        <v>112</v>
      </c>
      <c r="C118" s="75"/>
      <c r="D118" s="75"/>
      <c r="E118" s="15"/>
      <c r="F118" s="15"/>
      <c r="G118" s="72"/>
      <c r="H118" s="79"/>
      <c r="I118" s="79"/>
    </row>
    <row r="119" spans="1:9" x14ac:dyDescent="0.25">
      <c r="A119" s="15" t="s">
        <v>172</v>
      </c>
      <c r="B119" s="72" t="s">
        <v>173</v>
      </c>
      <c r="C119" s="75"/>
      <c r="D119" s="75"/>
      <c r="E119" s="15"/>
      <c r="F119" s="15"/>
      <c r="G119" s="72"/>
      <c r="H119" s="79"/>
      <c r="I119" s="79"/>
    </row>
    <row r="120" spans="1:9" ht="30" x14ac:dyDescent="0.25">
      <c r="E120" s="14" t="s">
        <v>131</v>
      </c>
      <c r="F120" s="14" t="str">
        <f>IF((COUNT(C99:C119)&lt;&gt;COUNT(F99:F119)),"", ROUND(SUM(F99:F119),2))</f>
        <v/>
      </c>
      <c r="G120" s="78" t="str">
        <f>IF((COUNT(C99:C119)&lt;&gt;COUNT(F99:F119)),"Neužpildytos visų objektų kainos", "")</f>
        <v>Neužpildytos visų objektų kainos</v>
      </c>
    </row>
    <row r="121" spans="1:9" ht="30" x14ac:dyDescent="0.25">
      <c r="C121" s="74" t="s">
        <v>132</v>
      </c>
      <c r="D121" s="77"/>
      <c r="E121" s="14" t="s">
        <v>133</v>
      </c>
      <c r="F121" s="14" t="str">
        <f>IF(OR(F120="",D121=""),"", ROUND(PRODUCT(D121,F120)/100,2))</f>
        <v/>
      </c>
      <c r="G121" s="78" t="str">
        <f>IF(D121="", "Nurodykite taikomą PVM dydį", "")</f>
        <v>Nurodykite taikomą PVM dydį</v>
      </c>
    </row>
    <row r="122" spans="1:9" x14ac:dyDescent="0.25">
      <c r="E122" s="14" t="s">
        <v>134</v>
      </c>
      <c r="F122" s="14">
        <f>IF(ISBLANK(F121), "", ROUND(SUM(F120:F121),2))</f>
        <v>0</v>
      </c>
    </row>
  </sheetData>
  <sheetProtection algorithmName="SHA-512" hashValue="juLrhFa3Z5aB93DBWn7nvu9lmK5H5ZPMfVGZ8kxLPf2zegfS7tKywlfzS1CCw5YxbRx8R24HrzeZn5j0Y5FN7A==" saltValue="cfDKUJxxqDDBueZm72nnP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174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175</v>
      </c>
      <c r="B5" s="41"/>
      <c r="C5" s="39" t="s">
        <v>176</v>
      </c>
      <c r="D5" s="40"/>
      <c r="E5" s="41"/>
      <c r="F5" s="39" t="s">
        <v>177</v>
      </c>
      <c r="G5" s="40"/>
      <c r="H5" s="41"/>
      <c r="I5" s="39" t="s">
        <v>178</v>
      </c>
      <c r="J5" s="41"/>
      <c r="K5" s="8" t="s">
        <v>179</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180</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176</v>
      </c>
      <c r="D19" s="40"/>
      <c r="E19" s="41"/>
      <c r="F19" s="39" t="s">
        <v>181</v>
      </c>
      <c r="G19" s="40"/>
      <c r="H19" s="41"/>
      <c r="I19" s="60" t="s">
        <v>178</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182</v>
      </c>
      <c r="B33" s="27"/>
      <c r="C33" s="27"/>
      <c r="D33" s="27"/>
      <c r="E33" s="27"/>
      <c r="F33" s="27"/>
      <c r="G33" s="27"/>
      <c r="H33" s="27"/>
      <c r="I33" s="27"/>
      <c r="J33" s="27"/>
    </row>
    <row r="34" spans="1:10" ht="15.95" customHeight="1" thickBot="1" x14ac:dyDescent="0.3"/>
    <row r="35" spans="1:10" ht="15.95" customHeight="1" x14ac:dyDescent="0.25">
      <c r="A35" s="7" t="s">
        <v>29</v>
      </c>
      <c r="B35" s="56" t="s">
        <v>183</v>
      </c>
      <c r="C35" s="40"/>
      <c r="D35" s="40"/>
      <c r="E35" s="40"/>
      <c r="F35" s="40"/>
      <c r="G35" s="41"/>
      <c r="H35" s="57" t="s">
        <v>184</v>
      </c>
      <c r="I35" s="40"/>
      <c r="J35" s="58"/>
    </row>
    <row r="36" spans="1:10" ht="48" customHeight="1" x14ac:dyDescent="0.25">
      <c r="A36" s="19" t="s">
        <v>185</v>
      </c>
      <c r="B36" s="48" t="s">
        <v>186</v>
      </c>
      <c r="C36" s="43"/>
      <c r="D36" s="43"/>
      <c r="E36" s="43"/>
      <c r="F36" s="43"/>
      <c r="G36" s="26"/>
      <c r="H36" s="51"/>
      <c r="I36" s="43"/>
      <c r="J36" s="45"/>
    </row>
    <row r="37" spans="1:10" ht="48" customHeight="1" x14ac:dyDescent="0.25">
      <c r="A37" s="19" t="s">
        <v>187</v>
      </c>
      <c r="B37" s="48" t="s">
        <v>188</v>
      </c>
      <c r="C37" s="43"/>
      <c r="D37" s="43"/>
      <c r="E37" s="43"/>
      <c r="F37" s="43"/>
      <c r="G37" s="26"/>
      <c r="H37" s="51"/>
      <c r="I37" s="43"/>
      <c r="J37" s="45"/>
    </row>
    <row r="38" spans="1:10" ht="48" customHeight="1" x14ac:dyDescent="0.25">
      <c r="A38" s="19" t="s">
        <v>189</v>
      </c>
      <c r="B38" s="48" t="s">
        <v>190</v>
      </c>
      <c r="C38" s="43"/>
      <c r="D38" s="43"/>
      <c r="E38" s="43"/>
      <c r="F38" s="43"/>
      <c r="G38" s="26"/>
      <c r="H38" s="51"/>
      <c r="I38" s="43"/>
      <c r="J38" s="45"/>
    </row>
    <row r="39" spans="1:10" ht="48" customHeight="1" x14ac:dyDescent="0.25">
      <c r="A39" s="19" t="s">
        <v>191</v>
      </c>
      <c r="B39" s="48" t="s">
        <v>192</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193</v>
      </c>
      <c r="B48" s="27"/>
      <c r="C48" s="27"/>
      <c r="D48" s="27"/>
      <c r="E48" s="27"/>
      <c r="F48" s="27"/>
      <c r="G48" s="27"/>
      <c r="H48" s="27"/>
      <c r="I48" s="27"/>
      <c r="J48" s="27"/>
    </row>
    <row r="51" spans="1:10" x14ac:dyDescent="0.25">
      <c r="A51" s="47" t="s">
        <v>194</v>
      </c>
      <c r="B51" s="27"/>
      <c r="C51" s="27"/>
      <c r="D51" s="27"/>
      <c r="E51" s="53"/>
      <c r="F51" s="27"/>
      <c r="G51" s="27"/>
      <c r="H51" s="27"/>
      <c r="I51" s="27"/>
      <c r="J51" s="27"/>
    </row>
    <row r="53" spans="1:10" x14ac:dyDescent="0.25">
      <c r="A53" s="47" t="s">
        <v>195</v>
      </c>
      <c r="B53" s="27"/>
      <c r="C53" s="27"/>
      <c r="D53" s="27"/>
      <c r="E53" s="53"/>
      <c r="F53" s="27"/>
      <c r="G53" s="27"/>
      <c r="H53" s="27"/>
      <c r="I53" s="27"/>
      <c r="J53" s="27"/>
    </row>
    <row r="100" spans="1:1" ht="15.75" x14ac:dyDescent="0.25">
      <c r="A100" t="s">
        <v>196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2026-06-12T09:29:52Z</dcterms:modified>
</cp:coreProperties>
</file>