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4300 Instrumentai oftalmonologijai\CVPIS_Instrumentai\"/>
    </mc:Choice>
  </mc:AlternateContent>
  <xr:revisionPtr revIDLastSave="0" documentId="13_ncr:1_{C185A647-035F-4F05-B709-6469EE137E2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3" i="1" l="1"/>
  <c r="F80" i="1"/>
  <c r="F78" i="1"/>
  <c r="F76" i="1"/>
  <c r="F74" i="1"/>
  <c r="F72" i="1"/>
  <c r="G82" i="1" s="1"/>
  <c r="F70" i="1"/>
  <c r="F68" i="1"/>
  <c r="F82" i="1" s="1"/>
  <c r="F83" i="1" s="1"/>
  <c r="F84" i="1" s="1"/>
  <c r="F66" i="1"/>
  <c r="F64" i="1"/>
  <c r="F62" i="1"/>
  <c r="F60" i="1"/>
  <c r="F58" i="1"/>
  <c r="F56" i="1"/>
  <c r="F54" i="1"/>
  <c r="F52" i="1"/>
  <c r="F50" i="1"/>
  <c r="F48" i="1"/>
  <c r="F46" i="1"/>
  <c r="F44" i="1"/>
  <c r="F42" i="1"/>
  <c r="F40" i="1"/>
  <c r="F38" i="1"/>
  <c r="F36" i="1"/>
  <c r="F34" i="1"/>
  <c r="G21" i="1"/>
</calcChain>
</file>

<file path=xl/sharedStrings.xml><?xml version="1.0" encoding="utf-8"?>
<sst xmlns="http://schemas.openxmlformats.org/spreadsheetml/2006/main" count="185" uniqueCount="157">
  <si>
    <t>PIRKIMO SĄLYGŲ PRIEDAS "PASIŪLYMO FORMA"</t>
  </si>
  <si>
    <t>INSTRUMENTAI (OFTALMOLOGINIAI)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</si>
  <si>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</si>
  <si>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</si>
  <si>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</si>
  <si>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</si>
  <si>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</si>
  <si>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</si>
  <si>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</si>
  <si>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</si>
  <si>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</si>
  <si>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</si>
  <si>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</si>
  <si>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</si>
  <si>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</si>
  <si>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</si>
  <si>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</si>
  <si>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</si>
  <si>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</si>
  <si>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</si>
  <si>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</si>
  <si>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</si>
  <si>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</si>
  <si>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</si>
  <si>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</si>
  <si>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</si>
  <si>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</si>
  <si>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</si>
  <si>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</si>
  <si>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</si>
  <si>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</si>
  <si>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</si>
  <si>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</si>
  <si>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(jei turi)</t>
  </si>
  <si>
    <t>1.1.</t>
  </si>
  <si>
    <t>H.-R. KOCH modelio arba analogiškos kapsulės žirklės</t>
  </si>
  <si>
    <t>vnt.</t>
  </si>
  <si>
    <t>1.1.1.</t>
  </si>
  <si>
    <t>Horizontalios, lenktos 45±1° kampu, 2.5±0.1 mm ašmenys, ≥ 360° pasukama galvutė, 22 G dyžio / 0,7 ± 0.01 mm tiesus kotelis, Bendras ilgis 110 ± 5 mm, instrumento paviršius papildomai padengtas chromu</t>
  </si>
  <si>
    <t>1.2.</t>
  </si>
  <si>
    <t>BONN modelio  arba analogiškos žvairumo žirklės</t>
  </si>
  <si>
    <t>1.2.1.</t>
  </si>
  <si>
    <t>Tiesios, buki galai, 24 ± 1 mm nuo galiukų iki ašies, bendras ilgis 90± 5mm, instrumento paviršius papildomai padengtas chromu</t>
  </si>
  <si>
    <t>1.3.</t>
  </si>
  <si>
    <t>Rišamasis pincetas</t>
  </si>
  <si>
    <t>1.3.1.</t>
  </si>
  <si>
    <t>7.5 ± 0.5 mm lenktais, smailėjančiais, lygaus paviršiaus galiukais, 6±1 mm siuvimo platforma, bendras ilgis 100 ± 5 mm, rankenėlės grublėtu paviršiumi, instrumento paviršius papildomai padengtas chromu</t>
  </si>
  <si>
    <t>1.4.</t>
  </si>
  <si>
    <t>TUEBINGEN modelio arba analogiškas rišamasis pincetas</t>
  </si>
  <si>
    <t>1.4.1.</t>
  </si>
  <si>
    <t>Lenktas, lygaus darbinio paviršiaus griebtuvais, 6 ±0.1 mm siuvimo platforma, bendras ilgis 100±1 mm, rankenėlės grublėtu paviršiumi, instrumento paviršius papildomai padengtas chromu</t>
  </si>
  <si>
    <t>1.5.</t>
  </si>
  <si>
    <t>AKAHOSHI modelio arba analogiškas branduolio skėlimo pincetas (fako pre-čioperis)</t>
  </si>
  <si>
    <t>1.5.1.</t>
  </si>
  <si>
    <t>4.5 ± 0.1 mm delikatūs aštrūs galiukai, 1 ± 0.1 mm profilio, 2 ± 0.1 mm kryžminio veikimo eiga, skirtas branduolio skėlimui, padalijimui ir sukimui. Bendras ilgis 105 ± 5 mm, rankenėlės su išpjovomis patogesniam suėmimui, kryžminio veikimo, instrumento paviršius papildomai padengtas chromu</t>
  </si>
  <si>
    <t>1.6.</t>
  </si>
  <si>
    <t>Pincetas kapsuloreksiui</t>
  </si>
  <si>
    <t>1.6.1.</t>
  </si>
  <si>
    <t>su kreipiančiuoju kaišteliu, ypatingai delikatus, 13 ±1 mm lenkta darbinė dalis, mikro dantytas griebtuvo galiukų paviršius, bendras ilgis 103 ±5 mm, rankenėlės su išpjovomis patogesniam suėmimui, instrumento paviršius papildomai padengtas chromu</t>
  </si>
  <si>
    <t>1.7.</t>
  </si>
  <si>
    <t>MICRO COLIBRI modelio arba analogiškas pincetas</t>
  </si>
  <si>
    <t>1.7.1.</t>
  </si>
  <si>
    <t>Delikatus, su 5 ± 0.5 mm rišimo plokštuma, 0.12 ±0.01 mm dantukai pinceto gale 1x2, bendras ilgis 80 ± 5 mm, rankenėlės grublėtos su išpjovomis arba įdubimu patogesniam suėmimui, instrumento paviršius papildomai padengtas chromu</t>
  </si>
  <si>
    <t>1.8.</t>
  </si>
  <si>
    <t>MIYOSHI modelio arba analogiškas universalus lenktas branduolio dalijimo kabliukas</t>
  </si>
  <si>
    <t>1.8.1.</t>
  </si>
  <si>
    <t>1 ±0.1 mm galiukas, 0.6 ± 0.1 mm vidinis kraštas, bendras ilgis 104 ± 5 mm, rankenėlė strypelio formos, grublėtu paviršiumi, instrumento paviršius papildomai padengtas chromu</t>
  </si>
  <si>
    <t>1.9.</t>
  </si>
  <si>
    <t>DRYSDALE arba analogiško modelio branduolio manipuliatorius ir priekinės kapsulės poliruotojas</t>
  </si>
  <si>
    <t>1.9.1.</t>
  </si>
  <si>
    <t>1.0 x 1.5 mm (± 0.1 mm) irklo formos galiukas, bendras ilgis 100 ± 1 mm, rankenėlė strypelio formos, grublėtu paviršiumi, instrumento paviršius papildomai padengtas chromu</t>
  </si>
  <si>
    <t>1.10.</t>
  </si>
  <si>
    <t>STEVENS modelio arba analogiškos tenotominės žirklutės</t>
  </si>
  <si>
    <t>1.10.1.</t>
  </si>
  <si>
    <t>Tiesios, trumpi ašmenys, buki galai, 22 ± 1 mm nuo galiukų iki ašies, bendras ilgis 105± 5 mm, instrumento paviršius papildomai padengtas chromu</t>
  </si>
  <si>
    <t>1.11.</t>
  </si>
  <si>
    <t xml:space="preserve">A6 dydžio silikoninis kilimėlis su spygliais </t>
  </si>
  <si>
    <t>1.11.1.</t>
  </si>
  <si>
    <t>su spygliais</t>
  </si>
  <si>
    <t>1.12.</t>
  </si>
  <si>
    <t>LIEBERMAN-TENNANT modelio arba analogiškas vokų plėtiklis</t>
  </si>
  <si>
    <t>1.12.1.</t>
  </si>
  <si>
    <t>Reguliuojamas sraigto pagalba su aspiracija, temporaliniam uždėjimui, 15 ± 1 mm vielinės atviros mentelės, 80 ± 5 mm bendras ilgis, tiekiamas su silikoniniais vamzdeliai ir adapteriu, instrumento paviršius papildomai padengtas chromu</t>
  </si>
  <si>
    <t>1.13.</t>
  </si>
  <si>
    <t>KERSHNER modelio arba analogiškas vokų plėtiklis</t>
  </si>
  <si>
    <t>1.13.1.</t>
  </si>
  <si>
    <t>Reguliuojamas sraigto pagalba, 15 ± 1 mm vientisos uždaros mentelės, skirtas nazaliniam ir temporaliniam uždėjimui, bendras ilgis 75 ± 5 mm,  instrumento paviršius papildomai padengtas chromu.</t>
  </si>
  <si>
    <t>1.14.</t>
  </si>
  <si>
    <t>Mentelė</t>
  </si>
  <si>
    <t>1.14.1.</t>
  </si>
  <si>
    <t>12 ± 1 mm, lenkta 45°±1°, 0.5 mm pločio x 0.25 mm storio (±0.01 mm), bendras ilgis 108 ± 5 m, rankenėlė strypelio formos, grublėtu paviršiumi, paviršius papildomai padengtas chromu</t>
  </si>
  <si>
    <t>1.15.</t>
  </si>
  <si>
    <t>STEINMETZ modelio arba analogiška mentelė</t>
  </si>
  <si>
    <t>1.15.1.</t>
  </si>
  <si>
    <t>Skirta rankiniam lęšiuko fragmentavimui kairia ranka, 1 ± 0.1 mm pločio branduolio bisektorius, bendras ilgis 110 ± 5 mm, rankenėlė strypelio formos, grublėtu paviršiumi, instrumento paviršius papildomai padengtas chromu.</t>
  </si>
  <si>
    <t>1.16.</t>
  </si>
  <si>
    <t>IOL injektorius Monarch III modelio arba analogiškas</t>
  </si>
  <si>
    <t>1.16.1.</t>
  </si>
  <si>
    <t>Skirtas C tipo kasetėms</t>
  </si>
  <si>
    <t>1.17.</t>
  </si>
  <si>
    <t>1.17.1.</t>
  </si>
  <si>
    <t>Lenktas, lygaus darbinio paviršiaus griebtuvai, 6 ±0.1 mm siuvimo platforma, bendras ilgis 100±1 mm, rankenėlės grublėtu paviršiumi, instrumento paviršius papildomai padengtas chromu.</t>
  </si>
  <si>
    <t>1.18.</t>
  </si>
  <si>
    <t>CASTROVIEJO modelio  arba analogiškas adatkotis</t>
  </si>
  <si>
    <t>1.18.1.</t>
  </si>
  <si>
    <t>Lenktas, be užrakinimo, 10±1 mm delikatus griebtuvas, (1.5x 0.8) ± 0.05 mm galiukai,  bendras ilgis 140 ± 5 mm, rankenėlės plokščios grublėtu paviršiumi, su spyruokliniu pražiodinimo mechanizmu, instrumento paviršius papildomai padengtas chromu.</t>
  </si>
  <si>
    <t>1.19.</t>
  </si>
  <si>
    <t>Wells modelio arba analogiškas enukleacijos šaukštas</t>
  </si>
  <si>
    <t>1.19.1.</t>
  </si>
  <si>
    <t>Bendras ilgis 147±3 mm, rankenėlė plokščia, instrumento paviršius papildomai padengtas chromu.</t>
  </si>
  <si>
    <t>1.20.</t>
  </si>
  <si>
    <t>Enukleacijos žirklės</t>
  </si>
  <si>
    <t>1.20.1.</t>
  </si>
  <si>
    <t>Vidutinio lenktumo, 40 ± 1 mm nuo galiukų iki ašies,  bendras ilgis 135 ±5 mm, instrumento paviršius papildomai padengtas chromu</t>
  </si>
  <si>
    <t>1.21.</t>
  </si>
  <si>
    <t>DARDENNE modelio arba analogiškas siuvimo pincetas</t>
  </si>
  <si>
    <t>1.21.1.</t>
  </si>
  <si>
    <t>Lenktas, 6 ± 1 mm ilgio galiukai su lygaus paviršiaus siuvimo platforma, rankenėlės pastorintos su kreipiančiuoju smaigu, grublėtu paviršiumi, patikimam suėmimui, bendras ilgis 100±5 mm, instrumento paviršius papildomai padengtas chromu</t>
  </si>
  <si>
    <t>1.22.</t>
  </si>
  <si>
    <t>FINE modelio arba analogiškos siūlių kirpimo žirklės</t>
  </si>
  <si>
    <t>1.22.1.</t>
  </si>
  <si>
    <t>Tiesios, smailiais galais 14 ± 1 mm geležtės, bendras ilgis 110 ± 5 mm, rankenėlės grublėtu paviršiumi, su spyruokliniu pražiodinimo mechanizmu, instrumento paviršius papildomai padengtas chromu</t>
  </si>
  <si>
    <t>1.23.</t>
  </si>
  <si>
    <t>BONN modelio arba analogiškos žvairumo žirklės</t>
  </si>
  <si>
    <t>1.23.1.</t>
  </si>
  <si>
    <t>Tiesios, buki galai, 25 ± 1 mm nuo galiukų iki ašies, bendras ilgis 90± 5mm, instrumento paviršius papildomai padengtas chromu.</t>
  </si>
  <si>
    <t>1.24.</t>
  </si>
  <si>
    <t>ELSCHNIG modelio arba analogiškas viršutinio tiesiojo raumens pincetas</t>
  </si>
  <si>
    <t>1.24.1.</t>
  </si>
  <si>
    <t>Dantukai pinceto gale 1x2, rankenėlės grublėtu paviršiumi, bendras ilgis 110± 5mm, instrumento paviršius papildomai padengtas chromu.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</si>
  <si>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</si>
  <si>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</si>
  <si>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</si>
  <si>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</si>
  <si>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</si>
  <si>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</si>
  <si>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</si>
  <si>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</si>
  <si>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</si>
  <si>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</si>
  <si>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</si>
  <si>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</si>
  <si>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</si>
  <si>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</si>
  <si>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</si>
  <si>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</si>
  <si>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</si>
  <si>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</si>
  <si>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</si>
  <si>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</si>
  <si>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</si>
  <si>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</si>
  <si>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</si>
  <si>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</si>
  <si>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4300 2026-06-14 20:18:19</t>
  </si>
  <si>
    <t>Siūlomos prekės konkreti parametro reikšmė</t>
  </si>
  <si>
    <t>Dokumento, kuriame yra nurodyta įrangos reikalaujamo prekės konkreti reikšmė (atitiktis) pavadinimas ir puslapio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</si>
</sst>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vertical="center" wrapText="1"/>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topLeftCell="A20" workbookViewId="0">
      <selection activeCell="H30" sqref="H30"/>
    </sheetView>
  </sheetViews>
  <sheetFormatPr defaultColWidth="10.875" defaultRowHeight="15" x14ac:dyDescent="0.25"/>
  <cols>
    <col min="1" max="1" width="9.125" style="1" customWidth="1"/>
    <col min="2" max="2" width="49.875" style="1" customWidth="1"/>
    <col min="3" max="3" width="15.625" style="1" customWidth="1"/>
    <col min="4" max="4" width="16.375" style="1" customWidth="1"/>
    <col min="5" max="5" width="11.125" style="1" customWidth="1"/>
    <col min="6" max="6" width="13.125" style="1" customWidth="1"/>
    <col min="7" max="7" width="19.375" style="1" customWidth="1"/>
    <col min="8" max="8" width="46.6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8"/>
    </row>
    <row r="9" spans="1:6" x14ac:dyDescent="0.25">
      <c r="A9" s="4" t="s">
        <v>5</v>
      </c>
      <c r="B9" s="28"/>
    </row>
    <row r="10" spans="1:6" x14ac:dyDescent="0.25">
      <c r="A10" s="4" t="s">
        <v>6</v>
      </c>
      <c r="B10" s="28"/>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7" ht="15.95" customHeight="1" x14ac:dyDescent="0.25">
      <c r="A17" s="36" t="s">
        <v>12</v>
      </c>
      <c r="B17" s="37"/>
      <c r="C17" s="33"/>
      <c r="D17" s="34"/>
      <c r="E17" s="34"/>
      <c r="F17" s="35"/>
    </row>
    <row r="18" spans="1:7" ht="15.95"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71.099999999999994" customHeight="1" x14ac:dyDescent="0.25">
      <c r="A21" s="38" t="s">
        <v>16</v>
      </c>
      <c r="B21" s="39"/>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42.95" customHeight="1" x14ac:dyDescent="0.25">
      <c r="A30" s="30" t="s">
        <v>24</v>
      </c>
      <c r="B30" s="31"/>
      <c r="C30" s="31"/>
      <c r="D30" s="24"/>
    </row>
    <row r="31" spans="1:7" x14ac:dyDescent="0.25">
      <c r="A31" s="14" t="s">
        <v>25</v>
      </c>
    </row>
    <row r="32" spans="1:7" x14ac:dyDescent="0.25">
      <c r="A32" s="13" t="s">
        <v>26</v>
      </c>
    </row>
    <row r="33" spans="1:9" s="12" customFormat="1" ht="75" x14ac:dyDescent="0.25">
      <c r="A33" s="29" t="s">
        <v>27</v>
      </c>
      <c r="B33" s="29" t="s">
        <v>28</v>
      </c>
      <c r="C33" s="29" t="s">
        <v>29</v>
      </c>
      <c r="D33" s="29" t="s">
        <v>30</v>
      </c>
      <c r="E33" s="29" t="s">
        <v>31</v>
      </c>
      <c r="F33" s="29" t="s">
        <v>32</v>
      </c>
      <c r="G33" s="29" t="s">
        <v>33</v>
      </c>
      <c r="H33" s="29" t="s">
        <v>155</v>
      </c>
      <c r="I33" s="29" t="s">
        <v>156</v>
      </c>
    </row>
    <row r="34" spans="1:9" x14ac:dyDescent="0.25">
      <c r="A34" s="16" t="s">
        <v>34</v>
      </c>
      <c r="B34" s="23" t="s">
        <v>35</v>
      </c>
      <c r="C34" s="16">
        <v>1</v>
      </c>
      <c r="D34" s="16" t="s">
        <v>36</v>
      </c>
      <c r="E34" s="25"/>
      <c r="F34" s="23" t="str">
        <f>IF(ISBLANK(E34),"", PRODUCT(C34,E34))</f>
        <v/>
      </c>
      <c r="G34" s="26"/>
      <c r="H34" s="23"/>
      <c r="I34" s="23"/>
    </row>
    <row r="35" spans="1:9" ht="60.95" customHeight="1" x14ac:dyDescent="0.25">
      <c r="A35" s="16" t="s">
        <v>37</v>
      </c>
      <c r="B35" s="23" t="s">
        <v>38</v>
      </c>
      <c r="C35" s="16"/>
      <c r="D35" s="16"/>
      <c r="E35" s="23"/>
      <c r="F35" s="23"/>
      <c r="G35" s="23"/>
      <c r="H35" s="26"/>
      <c r="I35" s="26"/>
    </row>
    <row r="36" spans="1:9" ht="30.95" customHeight="1" x14ac:dyDescent="0.25">
      <c r="A36" s="16" t="s">
        <v>39</v>
      </c>
      <c r="B36" s="23" t="s">
        <v>40</v>
      </c>
      <c r="C36" s="16">
        <v>2</v>
      </c>
      <c r="D36" s="16" t="s">
        <v>36</v>
      </c>
      <c r="E36" s="25"/>
      <c r="F36" s="23" t="str">
        <f>IF(ISBLANK(E36),"", PRODUCT(C36,E36))</f>
        <v/>
      </c>
      <c r="G36" s="26"/>
      <c r="H36" s="23"/>
      <c r="I36" s="23"/>
    </row>
    <row r="37" spans="1:9" ht="45.95" customHeight="1" x14ac:dyDescent="0.25">
      <c r="A37" s="16" t="s">
        <v>41</v>
      </c>
      <c r="B37" s="23" t="s">
        <v>42</v>
      </c>
      <c r="C37" s="16"/>
      <c r="D37" s="16"/>
      <c r="E37" s="23"/>
      <c r="F37" s="23"/>
      <c r="G37" s="23"/>
      <c r="H37" s="26"/>
      <c r="I37" s="26"/>
    </row>
    <row r="38" spans="1:9" x14ac:dyDescent="0.25">
      <c r="A38" s="16" t="s">
        <v>43</v>
      </c>
      <c r="B38" s="23" t="s">
        <v>44</v>
      </c>
      <c r="C38" s="16">
        <v>1</v>
      </c>
      <c r="D38" s="16" t="s">
        <v>36</v>
      </c>
      <c r="E38" s="25"/>
      <c r="F38" s="23" t="str">
        <f>IF(ISBLANK(E38),"", PRODUCT(C38,E38))</f>
        <v/>
      </c>
      <c r="G38" s="26"/>
      <c r="H38" s="23"/>
      <c r="I38" s="23"/>
    </row>
    <row r="39" spans="1:9" ht="59.1" customHeight="1" x14ac:dyDescent="0.25">
      <c r="A39" s="16" t="s">
        <v>45</v>
      </c>
      <c r="B39" s="23" t="s">
        <v>46</v>
      </c>
      <c r="C39" s="16"/>
      <c r="D39" s="16"/>
      <c r="E39" s="23"/>
      <c r="F39" s="23"/>
      <c r="G39" s="23"/>
      <c r="H39" s="26"/>
      <c r="I39" s="26"/>
    </row>
    <row r="40" spans="1:9" x14ac:dyDescent="0.25">
      <c r="A40" s="16" t="s">
        <v>47</v>
      </c>
      <c r="B40" s="23" t="s">
        <v>48</v>
      </c>
      <c r="C40" s="16">
        <v>3</v>
      </c>
      <c r="D40" s="16" t="s">
        <v>36</v>
      </c>
      <c r="E40" s="25"/>
      <c r="F40" s="23" t="str">
        <f>IF(ISBLANK(E40),"", PRODUCT(C40,E40))</f>
        <v/>
      </c>
      <c r="G40" s="26"/>
      <c r="H40" s="23"/>
      <c r="I40" s="23"/>
    </row>
    <row r="41" spans="1:9" ht="60" x14ac:dyDescent="0.25">
      <c r="A41" s="16" t="s">
        <v>49</v>
      </c>
      <c r="B41" s="23" t="s">
        <v>50</v>
      </c>
      <c r="C41" s="16"/>
      <c r="D41" s="16"/>
      <c r="E41" s="23"/>
      <c r="F41" s="23"/>
      <c r="G41" s="23"/>
      <c r="H41" s="26"/>
      <c r="I41" s="26"/>
    </row>
    <row r="42" spans="1:9" ht="30" x14ac:dyDescent="0.25">
      <c r="A42" s="16" t="s">
        <v>51</v>
      </c>
      <c r="B42" s="23" t="s">
        <v>52</v>
      </c>
      <c r="C42" s="16">
        <v>4</v>
      </c>
      <c r="D42" s="16" t="s">
        <v>36</v>
      </c>
      <c r="E42" s="25"/>
      <c r="F42" s="23" t="str">
        <f>IF(ISBLANK(E42),"", PRODUCT(C42,E42))</f>
        <v/>
      </c>
      <c r="G42" s="26"/>
      <c r="H42" s="23"/>
      <c r="I42" s="23"/>
    </row>
    <row r="43" spans="1:9" ht="75.599999999999994" customHeight="1" x14ac:dyDescent="0.25">
      <c r="A43" s="16" t="s">
        <v>53</v>
      </c>
      <c r="B43" s="23" t="s">
        <v>54</v>
      </c>
      <c r="C43" s="16"/>
      <c r="D43" s="16"/>
      <c r="E43" s="23"/>
      <c r="F43" s="23"/>
      <c r="G43" s="23"/>
      <c r="H43" s="26"/>
      <c r="I43" s="26"/>
    </row>
    <row r="44" spans="1:9" x14ac:dyDescent="0.25">
      <c r="A44" s="16" t="s">
        <v>55</v>
      </c>
      <c r="B44" s="23" t="s">
        <v>56</v>
      </c>
      <c r="C44" s="16">
        <v>6</v>
      </c>
      <c r="D44" s="16" t="s">
        <v>36</v>
      </c>
      <c r="E44" s="25"/>
      <c r="F44" s="23" t="str">
        <f>IF(ISBLANK(E44),"", PRODUCT(C44,E44))</f>
        <v/>
      </c>
      <c r="G44" s="26"/>
      <c r="H44" s="23"/>
      <c r="I44" s="23"/>
    </row>
    <row r="45" spans="1:9" ht="83.45" customHeight="1" x14ac:dyDescent="0.25">
      <c r="A45" s="16" t="s">
        <v>57</v>
      </c>
      <c r="B45" s="23" t="s">
        <v>58</v>
      </c>
      <c r="C45" s="16"/>
      <c r="D45" s="16"/>
      <c r="E45" s="23"/>
      <c r="F45" s="23"/>
      <c r="G45" s="23"/>
      <c r="H45" s="26"/>
      <c r="I45" s="26"/>
    </row>
    <row r="46" spans="1:9" x14ac:dyDescent="0.25">
      <c r="A46" s="16" t="s">
        <v>59</v>
      </c>
      <c r="B46" s="23" t="s">
        <v>60</v>
      </c>
      <c r="C46" s="16">
        <v>4</v>
      </c>
      <c r="D46" s="16" t="s">
        <v>36</v>
      </c>
      <c r="E46" s="25"/>
      <c r="F46" s="23" t="str">
        <f>IF(ISBLANK(E46),"", PRODUCT(C46,E46))</f>
        <v/>
      </c>
      <c r="G46" s="26"/>
      <c r="H46" s="23"/>
      <c r="I46" s="23"/>
    </row>
    <row r="47" spans="1:9" ht="60" x14ac:dyDescent="0.25">
      <c r="A47" s="16" t="s">
        <v>61</v>
      </c>
      <c r="B47" s="23" t="s">
        <v>62</v>
      </c>
      <c r="C47" s="16"/>
      <c r="D47" s="16"/>
      <c r="E47" s="23"/>
      <c r="F47" s="23"/>
      <c r="G47" s="23"/>
      <c r="H47" s="26"/>
      <c r="I47" s="26"/>
    </row>
    <row r="48" spans="1:9" ht="46.5" customHeight="1" x14ac:dyDescent="0.25">
      <c r="A48" s="16" t="s">
        <v>63</v>
      </c>
      <c r="B48" s="23" t="s">
        <v>64</v>
      </c>
      <c r="C48" s="16">
        <v>5</v>
      </c>
      <c r="D48" s="16" t="s">
        <v>36</v>
      </c>
      <c r="E48" s="25"/>
      <c r="F48" s="23" t="str">
        <f>IF(ISBLANK(E48),"", PRODUCT(C48,E48))</f>
        <v/>
      </c>
      <c r="G48" s="26"/>
      <c r="H48" s="23"/>
      <c r="I48" s="23"/>
    </row>
    <row r="49" spans="1:9" ht="57.95" customHeight="1" x14ac:dyDescent="0.25">
      <c r="A49" s="16" t="s">
        <v>65</v>
      </c>
      <c r="B49" s="23" t="s">
        <v>66</v>
      </c>
      <c r="C49" s="16"/>
      <c r="D49" s="16"/>
      <c r="E49" s="23"/>
      <c r="F49" s="23"/>
      <c r="G49" s="23"/>
      <c r="H49" s="26"/>
      <c r="I49" s="26"/>
    </row>
    <row r="50" spans="1:9" ht="30" x14ac:dyDescent="0.25">
      <c r="A50" s="16" t="s">
        <v>67</v>
      </c>
      <c r="B50" s="23" t="s">
        <v>68</v>
      </c>
      <c r="C50" s="16">
        <v>2</v>
      </c>
      <c r="D50" s="16" t="s">
        <v>36</v>
      </c>
      <c r="E50" s="25"/>
      <c r="F50" s="23" t="str">
        <f>IF(ISBLANK(E50),"", PRODUCT(C50,E50))</f>
        <v/>
      </c>
      <c r="G50" s="26"/>
      <c r="H50" s="23"/>
      <c r="I50" s="23"/>
    </row>
    <row r="51" spans="1:9" ht="45" x14ac:dyDescent="0.25">
      <c r="A51" s="16" t="s">
        <v>69</v>
      </c>
      <c r="B51" s="23" t="s">
        <v>70</v>
      </c>
      <c r="C51" s="16"/>
      <c r="D51" s="16"/>
      <c r="E51" s="23"/>
      <c r="F51" s="23"/>
      <c r="G51" s="23"/>
      <c r="H51" s="26"/>
      <c r="I51" s="26"/>
    </row>
    <row r="52" spans="1:9" ht="32.450000000000003" customHeight="1" x14ac:dyDescent="0.25">
      <c r="A52" s="16" t="s">
        <v>71</v>
      </c>
      <c r="B52" s="23" t="s">
        <v>72</v>
      </c>
      <c r="C52" s="16">
        <v>1</v>
      </c>
      <c r="D52" s="16" t="s">
        <v>36</v>
      </c>
      <c r="E52" s="25"/>
      <c r="F52" s="23" t="str">
        <f>IF(ISBLANK(E52),"", PRODUCT(C52,E52))</f>
        <v/>
      </c>
      <c r="G52" s="26"/>
      <c r="H52" s="23"/>
      <c r="I52" s="23"/>
    </row>
    <row r="53" spans="1:9" ht="45" x14ac:dyDescent="0.25">
      <c r="A53" s="16" t="s">
        <v>73</v>
      </c>
      <c r="B53" s="23" t="s">
        <v>74</v>
      </c>
      <c r="C53" s="16"/>
      <c r="D53" s="16"/>
      <c r="E53" s="23"/>
      <c r="F53" s="23"/>
      <c r="G53" s="23"/>
      <c r="H53" s="26"/>
      <c r="I53" s="26"/>
    </row>
    <row r="54" spans="1:9" x14ac:dyDescent="0.25">
      <c r="A54" s="16" t="s">
        <v>75</v>
      </c>
      <c r="B54" s="23" t="s">
        <v>76</v>
      </c>
      <c r="C54" s="16">
        <v>4</v>
      </c>
      <c r="D54" s="16" t="s">
        <v>36</v>
      </c>
      <c r="E54" s="25"/>
      <c r="F54" s="23" t="str">
        <f>IF(ISBLANK(E54),"", PRODUCT(C54,E54))</f>
        <v/>
      </c>
      <c r="G54" s="26"/>
      <c r="H54" s="23"/>
      <c r="I54" s="23"/>
    </row>
    <row r="55" spans="1:9" x14ac:dyDescent="0.25">
      <c r="A55" s="16" t="s">
        <v>77</v>
      </c>
      <c r="B55" s="23" t="s">
        <v>78</v>
      </c>
      <c r="C55" s="16"/>
      <c r="D55" s="16"/>
      <c r="E55" s="23"/>
      <c r="F55" s="23"/>
      <c r="G55" s="23"/>
      <c r="H55" s="26"/>
      <c r="I55" s="26"/>
    </row>
    <row r="56" spans="1:9" x14ac:dyDescent="0.25">
      <c r="A56" s="16" t="s">
        <v>79</v>
      </c>
      <c r="B56" s="23" t="s">
        <v>80</v>
      </c>
      <c r="C56" s="16">
        <v>1</v>
      </c>
      <c r="D56" s="16" t="s">
        <v>36</v>
      </c>
      <c r="E56" s="25"/>
      <c r="F56" s="23" t="str">
        <f>IF(ISBLANK(E56),"", PRODUCT(C56,E56))</f>
        <v/>
      </c>
      <c r="G56" s="26"/>
      <c r="H56" s="23"/>
      <c r="I56" s="23"/>
    </row>
    <row r="57" spans="1:9" ht="75" x14ac:dyDescent="0.25">
      <c r="A57" s="16" t="s">
        <v>81</v>
      </c>
      <c r="B57" s="23" t="s">
        <v>82</v>
      </c>
      <c r="C57" s="16"/>
      <c r="D57" s="16"/>
      <c r="E57" s="23"/>
      <c r="F57" s="23"/>
      <c r="G57" s="23"/>
      <c r="H57" s="26"/>
      <c r="I57" s="26"/>
    </row>
    <row r="58" spans="1:9" ht="33.950000000000003" customHeight="1" x14ac:dyDescent="0.25">
      <c r="A58" s="16" t="s">
        <v>83</v>
      </c>
      <c r="B58" s="23" t="s">
        <v>84</v>
      </c>
      <c r="C58" s="16">
        <v>2</v>
      </c>
      <c r="D58" s="16" t="s">
        <v>36</v>
      </c>
      <c r="E58" s="25"/>
      <c r="F58" s="23" t="str">
        <f>IF(ISBLANK(E58),"", PRODUCT(C58,E58))</f>
        <v/>
      </c>
      <c r="G58" s="26"/>
      <c r="H58" s="23"/>
      <c r="I58" s="23"/>
    </row>
    <row r="59" spans="1:9" ht="55.5" customHeight="1" x14ac:dyDescent="0.25">
      <c r="A59" s="16" t="s">
        <v>85</v>
      </c>
      <c r="B59" s="23" t="s">
        <v>86</v>
      </c>
      <c r="C59" s="16"/>
      <c r="D59" s="16"/>
      <c r="E59" s="23"/>
      <c r="F59" s="23"/>
      <c r="G59" s="23"/>
      <c r="H59" s="26"/>
      <c r="I59" s="26"/>
    </row>
    <row r="60" spans="1:9" x14ac:dyDescent="0.25">
      <c r="A60" s="16" t="s">
        <v>87</v>
      </c>
      <c r="B60" s="23" t="s">
        <v>88</v>
      </c>
      <c r="C60" s="16">
        <v>2</v>
      </c>
      <c r="D60" s="16" t="s">
        <v>36</v>
      </c>
      <c r="E60" s="25"/>
      <c r="F60" s="23" t="str">
        <f>IF(ISBLANK(E60),"", PRODUCT(C60,E60))</f>
        <v/>
      </c>
      <c r="G60" s="26"/>
      <c r="H60" s="23"/>
      <c r="I60" s="23"/>
    </row>
    <row r="61" spans="1:9" ht="60" x14ac:dyDescent="0.25">
      <c r="A61" s="16" t="s">
        <v>89</v>
      </c>
      <c r="B61" s="23" t="s">
        <v>90</v>
      </c>
      <c r="C61" s="16"/>
      <c r="D61" s="16"/>
      <c r="E61" s="23"/>
      <c r="F61" s="23"/>
      <c r="G61" s="23"/>
      <c r="H61" s="26"/>
      <c r="I61" s="26"/>
    </row>
    <row r="62" spans="1:9" x14ac:dyDescent="0.25">
      <c r="A62" s="16" t="s">
        <v>91</v>
      </c>
      <c r="B62" s="23" t="s">
        <v>92</v>
      </c>
      <c r="C62" s="16">
        <v>3</v>
      </c>
      <c r="D62" s="16" t="s">
        <v>36</v>
      </c>
      <c r="E62" s="25"/>
      <c r="F62" s="23" t="str">
        <f>IF(ISBLANK(E62),"", PRODUCT(C62,E62))</f>
        <v/>
      </c>
      <c r="G62" s="26"/>
      <c r="H62" s="23"/>
      <c r="I62" s="23"/>
    </row>
    <row r="63" spans="1:9" ht="68.099999999999994" customHeight="1" x14ac:dyDescent="0.25">
      <c r="A63" s="16" t="s">
        <v>93</v>
      </c>
      <c r="B63" s="23" t="s">
        <v>94</v>
      </c>
      <c r="C63" s="16"/>
      <c r="D63" s="16"/>
      <c r="E63" s="23"/>
      <c r="F63" s="23"/>
      <c r="G63" s="23"/>
      <c r="H63" s="26"/>
      <c r="I63" s="26"/>
    </row>
    <row r="64" spans="1:9" x14ac:dyDescent="0.25">
      <c r="A64" s="16" t="s">
        <v>95</v>
      </c>
      <c r="B64" s="23" t="s">
        <v>96</v>
      </c>
      <c r="C64" s="16">
        <v>3</v>
      </c>
      <c r="D64" s="16" t="s">
        <v>36</v>
      </c>
      <c r="E64" s="25"/>
      <c r="F64" s="23" t="str">
        <f>IF(ISBLANK(E64),"", PRODUCT(C64,E64))</f>
        <v/>
      </c>
      <c r="G64" s="26"/>
      <c r="H64" s="23"/>
      <c r="I64" s="23"/>
    </row>
    <row r="65" spans="1:9" x14ac:dyDescent="0.25">
      <c r="A65" s="16" t="s">
        <v>97</v>
      </c>
      <c r="B65" s="23" t="s">
        <v>98</v>
      </c>
      <c r="C65" s="16"/>
      <c r="D65" s="16"/>
      <c r="E65" s="23"/>
      <c r="F65" s="23"/>
      <c r="G65" s="23"/>
      <c r="H65" s="26"/>
      <c r="I65" s="26"/>
    </row>
    <row r="66" spans="1:9" x14ac:dyDescent="0.25">
      <c r="A66" s="16" t="s">
        <v>99</v>
      </c>
      <c r="B66" s="23" t="s">
        <v>48</v>
      </c>
      <c r="C66" s="16">
        <v>1</v>
      </c>
      <c r="D66" s="16" t="s">
        <v>36</v>
      </c>
      <c r="E66" s="25"/>
      <c r="F66" s="23" t="str">
        <f>IF(ISBLANK(E66),"", PRODUCT(C66,E66))</f>
        <v/>
      </c>
      <c r="G66" s="26"/>
      <c r="H66" s="23"/>
      <c r="I66" s="23"/>
    </row>
    <row r="67" spans="1:9" ht="60" customHeight="1" x14ac:dyDescent="0.25">
      <c r="A67" s="16" t="s">
        <v>100</v>
      </c>
      <c r="B67" s="23" t="s">
        <v>101</v>
      </c>
      <c r="C67" s="16"/>
      <c r="D67" s="16"/>
      <c r="E67" s="23"/>
      <c r="F67" s="23"/>
      <c r="G67" s="23"/>
      <c r="H67" s="26"/>
      <c r="I67" s="26"/>
    </row>
    <row r="68" spans="1:9" x14ac:dyDescent="0.25">
      <c r="A68" s="16" t="s">
        <v>102</v>
      </c>
      <c r="B68" s="23" t="s">
        <v>103</v>
      </c>
      <c r="C68" s="16">
        <v>1</v>
      </c>
      <c r="D68" s="16" t="s">
        <v>36</v>
      </c>
      <c r="E68" s="25"/>
      <c r="F68" s="23" t="str">
        <f>IF(ISBLANK(E68),"", PRODUCT(C68,E68))</f>
        <v/>
      </c>
      <c r="G68" s="26"/>
      <c r="H68" s="23"/>
      <c r="I68" s="23"/>
    </row>
    <row r="69" spans="1:9" ht="75" x14ac:dyDescent="0.25">
      <c r="A69" s="16" t="s">
        <v>104</v>
      </c>
      <c r="B69" s="23" t="s">
        <v>105</v>
      </c>
      <c r="C69" s="16"/>
      <c r="D69" s="16"/>
      <c r="E69" s="23"/>
      <c r="F69" s="23"/>
      <c r="G69" s="23"/>
      <c r="H69" s="26"/>
      <c r="I69" s="26"/>
    </row>
    <row r="70" spans="1:9" x14ac:dyDescent="0.25">
      <c r="A70" s="16" t="s">
        <v>106</v>
      </c>
      <c r="B70" s="23" t="s">
        <v>107</v>
      </c>
      <c r="C70" s="16">
        <v>1</v>
      </c>
      <c r="D70" s="16" t="s">
        <v>36</v>
      </c>
      <c r="E70" s="25"/>
      <c r="F70" s="23" t="str">
        <f>IF(ISBLANK(E70),"", PRODUCT(C70,E70))</f>
        <v/>
      </c>
      <c r="G70" s="26"/>
      <c r="H70" s="23"/>
      <c r="I70" s="23"/>
    </row>
    <row r="71" spans="1:9" ht="46.5" customHeight="1" x14ac:dyDescent="0.25">
      <c r="A71" s="16" t="s">
        <v>108</v>
      </c>
      <c r="B71" s="23" t="s">
        <v>109</v>
      </c>
      <c r="C71" s="16"/>
      <c r="D71" s="16"/>
      <c r="E71" s="23"/>
      <c r="F71" s="23"/>
      <c r="G71" s="23"/>
      <c r="H71" s="26"/>
      <c r="I71" s="26"/>
    </row>
    <row r="72" spans="1:9" x14ac:dyDescent="0.25">
      <c r="A72" s="16" t="s">
        <v>110</v>
      </c>
      <c r="B72" s="23" t="s">
        <v>111</v>
      </c>
      <c r="C72" s="16">
        <v>1</v>
      </c>
      <c r="D72" s="16" t="s">
        <v>36</v>
      </c>
      <c r="E72" s="25"/>
      <c r="F72" s="23" t="str">
        <f>IF(ISBLANK(E72),"", PRODUCT(C72,E72))</f>
        <v/>
      </c>
      <c r="G72" s="26"/>
      <c r="H72" s="23"/>
      <c r="I72" s="23"/>
    </row>
    <row r="73" spans="1:9" ht="53.25" customHeight="1" x14ac:dyDescent="0.25">
      <c r="A73" s="16" t="s">
        <v>112</v>
      </c>
      <c r="B73" s="23" t="s">
        <v>113</v>
      </c>
      <c r="C73" s="16"/>
      <c r="D73" s="16"/>
      <c r="E73" s="23"/>
      <c r="F73" s="23"/>
      <c r="G73" s="23"/>
      <c r="H73" s="26"/>
      <c r="I73" s="26"/>
    </row>
    <row r="74" spans="1:9" x14ac:dyDescent="0.25">
      <c r="A74" s="16" t="s">
        <v>114</v>
      </c>
      <c r="B74" s="23" t="s">
        <v>115</v>
      </c>
      <c r="C74" s="16">
        <v>1</v>
      </c>
      <c r="D74" s="16" t="s">
        <v>36</v>
      </c>
      <c r="E74" s="25"/>
      <c r="F74" s="23" t="str">
        <f>IF(ISBLANK(E74),"", PRODUCT(C74,E74))</f>
        <v/>
      </c>
      <c r="G74" s="26"/>
      <c r="H74" s="23"/>
      <c r="I74" s="23"/>
    </row>
    <row r="75" spans="1:9" ht="73.5" customHeight="1" x14ac:dyDescent="0.25">
      <c r="A75" s="16" t="s">
        <v>116</v>
      </c>
      <c r="B75" s="23" t="s">
        <v>117</v>
      </c>
      <c r="C75" s="16"/>
      <c r="D75" s="16"/>
      <c r="E75" s="23"/>
      <c r="F75" s="23"/>
      <c r="G75" s="23"/>
      <c r="H75" s="26"/>
      <c r="I75" s="26"/>
    </row>
    <row r="76" spans="1:9" x14ac:dyDescent="0.25">
      <c r="A76" s="16" t="s">
        <v>118</v>
      </c>
      <c r="B76" s="23" t="s">
        <v>119</v>
      </c>
      <c r="C76" s="16">
        <v>1</v>
      </c>
      <c r="D76" s="16" t="s">
        <v>36</v>
      </c>
      <c r="E76" s="25"/>
      <c r="F76" s="23" t="str">
        <f>IF(ISBLANK(E76),"", PRODUCT(C76,E76))</f>
        <v/>
      </c>
      <c r="G76" s="26"/>
      <c r="H76" s="23"/>
      <c r="I76" s="23"/>
    </row>
    <row r="77" spans="1:9" ht="60" x14ac:dyDescent="0.25">
      <c r="A77" s="16" t="s">
        <v>120</v>
      </c>
      <c r="B77" s="23" t="s">
        <v>121</v>
      </c>
      <c r="C77" s="16"/>
      <c r="D77" s="16"/>
      <c r="E77" s="23"/>
      <c r="F77" s="23"/>
      <c r="G77" s="23"/>
      <c r="H77" s="26"/>
      <c r="I77" s="26"/>
    </row>
    <row r="78" spans="1:9" x14ac:dyDescent="0.25">
      <c r="A78" s="16" t="s">
        <v>122</v>
      </c>
      <c r="B78" s="23" t="s">
        <v>123</v>
      </c>
      <c r="C78" s="16">
        <v>1</v>
      </c>
      <c r="D78" s="16" t="s">
        <v>36</v>
      </c>
      <c r="E78" s="25"/>
      <c r="F78" s="23" t="str">
        <f>IF(ISBLANK(E78),"", PRODUCT(C78,E78))</f>
        <v/>
      </c>
      <c r="G78" s="26"/>
      <c r="H78" s="23"/>
      <c r="I78" s="23"/>
    </row>
    <row r="79" spans="1:9" ht="41.45" customHeight="1" x14ac:dyDescent="0.25">
      <c r="A79" s="16" t="s">
        <v>124</v>
      </c>
      <c r="B79" s="23" t="s">
        <v>125</v>
      </c>
      <c r="C79" s="16"/>
      <c r="D79" s="16"/>
      <c r="E79" s="23"/>
      <c r="F79" s="23"/>
      <c r="G79" s="23"/>
      <c r="H79" s="26"/>
      <c r="I79" s="26"/>
    </row>
    <row r="80" spans="1:9" ht="42" customHeight="1" x14ac:dyDescent="0.25">
      <c r="A80" s="16" t="s">
        <v>126</v>
      </c>
      <c r="B80" s="23" t="s">
        <v>127</v>
      </c>
      <c r="C80" s="16">
        <v>1</v>
      </c>
      <c r="D80" s="16" t="s">
        <v>36</v>
      </c>
      <c r="E80" s="25"/>
      <c r="F80" s="23" t="str">
        <f>IF(ISBLANK(E80),"", PRODUCT(C80,E80))</f>
        <v/>
      </c>
      <c r="G80" s="26"/>
      <c r="H80" s="23"/>
      <c r="I80" s="23"/>
    </row>
    <row r="81" spans="1:9" ht="51" customHeight="1" x14ac:dyDescent="0.25">
      <c r="A81" s="16" t="s">
        <v>128</v>
      </c>
      <c r="B81" s="23" t="s">
        <v>129</v>
      </c>
      <c r="C81" s="16"/>
      <c r="D81" s="16"/>
      <c r="E81" s="23"/>
      <c r="F81" s="23"/>
      <c r="G81" s="23"/>
      <c r="H81" s="26"/>
      <c r="I81" s="26"/>
    </row>
    <row r="82" spans="1:9" x14ac:dyDescent="0.25">
      <c r="E82" s="15" t="s">
        <v>130</v>
      </c>
      <c r="F82" s="15" t="str">
        <f>IF((COUNT(C34:C81)&lt;&gt;COUNT(F34:F81)),"", ROUND(SUM(F34:F81),2))</f>
        <v/>
      </c>
      <c r="G82" s="14" t="str">
        <f>IF((COUNT(C34:C81)&lt;&gt;COUNT(F34:F81)),"Neužpildytos visų objektų kainos", "")</f>
        <v>Neužpildytos visų objektų kainos</v>
      </c>
    </row>
    <row r="83" spans="1:9" ht="30" x14ac:dyDescent="0.25">
      <c r="C83" s="27" t="s">
        <v>131</v>
      </c>
      <c r="D83" s="17"/>
      <c r="E83" s="15" t="s">
        <v>132</v>
      </c>
      <c r="F83" s="15" t="str">
        <f>IF(OR(F82="",D83=""),"", ROUND(PRODUCT(D83,F82)/100,2))</f>
        <v/>
      </c>
      <c r="G83" s="14" t="str">
        <f>IF(D83="", "Nurodykite taikomą PVM dydį", "")</f>
        <v>Nurodykite taikomą PVM dydį</v>
      </c>
    </row>
    <row r="84" spans="1:9" x14ac:dyDescent="0.25">
      <c r="E84" s="15" t="s">
        <v>133</v>
      </c>
      <c r="F84" s="15">
        <f>IF(ISBLANK(F83), "", ROUND(SUM(F82:F83),2))</f>
        <v>0</v>
      </c>
    </row>
  </sheetData>
  <sheetProtection algorithmName="SHA-512" hashValue="RDYP4WB/1zeU2SjX/5PVr4qaWJ/kADLbAhzPtCbMV82sWaD0KA1vRC1zBgA0nUhlY5RaOMYsSgGdh5Bbybt5Vg==" saltValue="UMYJKLxjYeMiqx/8l+5qL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55118110236220474" bottom="0.55118110236220474" header="0.31496062992125984" footer="0.11811023622047245"/>
  <pageSetup paperSize="9" scale="6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134</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8" t="s">
        <v>135</v>
      </c>
      <c r="B5" s="58"/>
      <c r="C5" s="56" t="s">
        <v>136</v>
      </c>
      <c r="D5" s="57"/>
      <c r="E5" s="58"/>
      <c r="F5" s="56" t="s">
        <v>137</v>
      </c>
      <c r="G5" s="57"/>
      <c r="H5" s="58"/>
      <c r="I5" s="56" t="s">
        <v>138</v>
      </c>
      <c r="J5" s="58"/>
      <c r="K5" s="9" t="s">
        <v>139</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140</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8" t="s">
        <v>28</v>
      </c>
      <c r="B19" s="58"/>
      <c r="C19" s="56" t="s">
        <v>136</v>
      </c>
      <c r="D19" s="57"/>
      <c r="E19" s="58"/>
      <c r="F19" s="56" t="s">
        <v>141</v>
      </c>
      <c r="G19" s="57"/>
      <c r="H19" s="58"/>
      <c r="I19" s="72" t="s">
        <v>138</v>
      </c>
      <c r="J19" s="73"/>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59"/>
      <c r="B31" s="32"/>
      <c r="C31" s="32"/>
      <c r="D31" s="32"/>
      <c r="E31" s="32"/>
      <c r="F31" s="32"/>
      <c r="G31" s="32"/>
      <c r="H31" s="32"/>
      <c r="I31" s="32"/>
      <c r="J31" s="32"/>
    </row>
    <row r="33" spans="1:10" ht="15.95" customHeight="1" x14ac:dyDescent="0.25">
      <c r="A33" s="70" t="s">
        <v>142</v>
      </c>
      <c r="B33" s="32"/>
      <c r="C33" s="32"/>
      <c r="D33" s="32"/>
      <c r="E33" s="32"/>
      <c r="F33" s="32"/>
      <c r="G33" s="32"/>
      <c r="H33" s="32"/>
      <c r="I33" s="32"/>
      <c r="J33" s="32"/>
    </row>
    <row r="34" spans="1:10" ht="15.95" customHeight="1" thickBot="1" x14ac:dyDescent="0.3"/>
    <row r="35" spans="1:10" ht="15.95" customHeight="1" x14ac:dyDescent="0.25">
      <c r="A35" s="8" t="s">
        <v>27</v>
      </c>
      <c r="B35" s="75" t="s">
        <v>143</v>
      </c>
      <c r="C35" s="57"/>
      <c r="D35" s="57"/>
      <c r="E35" s="57"/>
      <c r="F35" s="57"/>
      <c r="G35" s="58"/>
      <c r="H35" s="76" t="s">
        <v>144</v>
      </c>
      <c r="I35" s="57"/>
      <c r="J35" s="73"/>
    </row>
    <row r="36" spans="1:10" ht="48" customHeight="1" x14ac:dyDescent="0.25">
      <c r="A36" s="20" t="s">
        <v>145</v>
      </c>
      <c r="B36" s="52" t="s">
        <v>146</v>
      </c>
      <c r="C36" s="49"/>
      <c r="D36" s="49"/>
      <c r="E36" s="49"/>
      <c r="F36" s="49"/>
      <c r="G36" s="37"/>
      <c r="H36" s="53"/>
      <c r="I36" s="49"/>
      <c r="J36" s="54"/>
    </row>
    <row r="37" spans="1:10" ht="48" customHeight="1" x14ac:dyDescent="0.25">
      <c r="A37" s="20" t="s">
        <v>147</v>
      </c>
      <c r="B37" s="52" t="s">
        <v>148</v>
      </c>
      <c r="C37" s="49"/>
      <c r="D37" s="49"/>
      <c r="E37" s="49"/>
      <c r="F37" s="49"/>
      <c r="G37" s="37"/>
      <c r="H37" s="53"/>
      <c r="I37" s="49"/>
      <c r="J37" s="54"/>
    </row>
    <row r="38" spans="1:10" ht="48" customHeight="1" x14ac:dyDescent="0.25">
      <c r="A38" s="20" t="s">
        <v>149</v>
      </c>
      <c r="B38" s="52" t="s">
        <v>150</v>
      </c>
      <c r="C38" s="49"/>
      <c r="D38" s="49"/>
      <c r="E38" s="49"/>
      <c r="F38" s="49"/>
      <c r="G38" s="37"/>
      <c r="H38" s="53"/>
      <c r="I38" s="49"/>
      <c r="J38" s="54"/>
    </row>
    <row r="39" spans="1:10" ht="48" customHeight="1" x14ac:dyDescent="0.25">
      <c r="A39" s="21"/>
      <c r="B39" s="48"/>
      <c r="C39" s="49"/>
      <c r="D39" s="49"/>
      <c r="E39" s="49"/>
      <c r="F39" s="49"/>
      <c r="G39" s="37"/>
      <c r="H39" s="53"/>
      <c r="I39" s="49"/>
      <c r="J39" s="54"/>
    </row>
    <row r="40" spans="1:10" ht="48" customHeight="1" x14ac:dyDescent="0.25">
      <c r="A40" s="21"/>
      <c r="B40" s="48"/>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0"/>
      <c r="C46" s="61"/>
      <c r="D46" s="61"/>
      <c r="E46" s="61"/>
      <c r="F46" s="61"/>
      <c r="G46" s="62"/>
      <c r="H46" s="63"/>
      <c r="I46" s="64"/>
      <c r="J46" s="65"/>
    </row>
    <row r="48" spans="1:10" ht="102" customHeight="1" x14ac:dyDescent="0.25">
      <c r="A48" s="59" t="s">
        <v>151</v>
      </c>
      <c r="B48" s="32"/>
      <c r="C48" s="32"/>
      <c r="D48" s="32"/>
      <c r="E48" s="32"/>
      <c r="F48" s="32"/>
      <c r="G48" s="32"/>
      <c r="H48" s="32"/>
      <c r="I48" s="32"/>
      <c r="J48" s="32"/>
    </row>
    <row r="51" spans="1:10" x14ac:dyDescent="0.25">
      <c r="A51" s="66" t="s">
        <v>152</v>
      </c>
      <c r="B51" s="32"/>
      <c r="C51" s="32"/>
      <c r="D51" s="32"/>
      <c r="E51" s="69"/>
      <c r="F51" s="32"/>
      <c r="G51" s="32"/>
      <c r="H51" s="32"/>
      <c r="I51" s="32"/>
      <c r="J51" s="32"/>
    </row>
    <row r="53" spans="1:10" x14ac:dyDescent="0.25">
      <c r="A53" s="66" t="s">
        <v>153</v>
      </c>
      <c r="B53" s="32"/>
      <c r="C53" s="32"/>
      <c r="D53" s="32"/>
      <c r="E53" s="69"/>
      <c r="F53" s="32"/>
      <c r="G53" s="32"/>
      <c r="H53" s="32"/>
      <c r="I53" s="32"/>
      <c r="J53" s="32"/>
    </row>
    <row r="100" spans="1:1" ht="15.75" x14ac:dyDescent="0.25">
      <c r="A100" t="s">
        <v>154</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2026-06-15T12:04:40Z</cp:lastPrinted>
  <dcterms:created xsi:type="dcterms:W3CDTF">2023-04-04T12:16:45Z</dcterms:created>
  <dcterms:modified xsi:type="dcterms:W3CDTF">2026-06-16T10:55:08Z</dcterms:modified>
</cp:coreProperties>
</file>