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6"/>
  <workbookPr/>
  <mc:AlternateContent xmlns:mc="http://schemas.openxmlformats.org/markup-compatibility/2006">
    <mc:Choice Requires="x15">
      <x15ac:absPath xmlns:x15ac="http://schemas.microsoft.com/office/spreadsheetml/2010/11/ac" url="https://ltou.sharepoint.com/Shared Documents/1. PIRKIMŲ SKYRIAUS ERDVĖ/KOMISIJŲ VEIKLA/3. MVP pažymų tvirtinimas/Dovilė MVP-DPS/6341_KUN KPP rekonstrukcijos rangos darbai/01. Pirkimo dokumentai/"/>
    </mc:Choice>
  </mc:AlternateContent>
  <xr:revisionPtr revIDLastSave="9" documentId="8_{C994FC08-7421-48F8-8053-A2D807C7D745}" xr6:coauthVersionLast="47" xr6:coauthVersionMax="47" xr10:uidLastSave="{4D968B00-F352-451D-8D28-FD67887FB9A1}"/>
  <bookViews>
    <workbookView xWindow="28680" yWindow="-120" windowWidth="29040" windowHeight="15720" firstSheet="1" activeTab="1" xr2:uid="{00000000-000D-0000-FFFF-FFFF00000000}"/>
  </bookViews>
  <sheets>
    <sheet name="Suvestinis" sheetId="1" r:id="rId1"/>
    <sheet name="SDKŽ" sheetId="2" r:id="rId2"/>
    <sheet name="PASTABOS PILDYMUI" sheetId="4" r:id="rId3"/>
    <sheet name="Sheet1"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C13" i="1"/>
  <c r="B13" i="1"/>
  <c r="C12" i="1"/>
  <c r="B12" i="1"/>
  <c r="C11" i="1"/>
  <c r="B11" i="1"/>
  <c r="C10" i="1"/>
  <c r="B10" i="1"/>
  <c r="C9" i="1"/>
  <c r="B9" i="1"/>
  <c r="C8" i="1"/>
  <c r="B8" i="1"/>
  <c r="C7" i="1"/>
  <c r="B7" i="1"/>
  <c r="C6" i="1"/>
  <c r="B6" i="1"/>
  <c r="C5" i="1"/>
  <c r="B5" i="1"/>
  <c r="C4" i="1"/>
  <c r="B4" i="1"/>
  <c r="C3" i="1"/>
  <c r="B3" i="1"/>
  <c r="H88" i="2"/>
  <c r="H89" i="2"/>
  <c r="H90" i="2"/>
  <c r="H91" i="2"/>
  <c r="H92" i="2"/>
  <c r="H95" i="2"/>
  <c r="H96" i="2"/>
  <c r="H97" i="2"/>
  <c r="H98" i="2"/>
  <c r="H99" i="2"/>
  <c r="H100" i="2"/>
  <c r="H101" i="2"/>
  <c r="H104" i="2"/>
  <c r="H105" i="2"/>
  <c r="H106" i="2"/>
  <c r="H109" i="2"/>
  <c r="H110" i="2"/>
  <c r="H111" i="2"/>
  <c r="H112" i="2"/>
  <c r="H115" i="2"/>
  <c r="H116" i="2"/>
  <c r="H117" i="2"/>
  <c r="H118" i="2"/>
  <c r="H121" i="2"/>
  <c r="H126" i="2"/>
  <c r="H127" i="2"/>
  <c r="H128" i="2"/>
  <c r="H129" i="2"/>
  <c r="H130" i="2"/>
  <c r="H131" i="2"/>
  <c r="H132" i="2"/>
  <c r="H133" i="2"/>
  <c r="H134" i="2"/>
  <c r="H135" i="2"/>
  <c r="H136" i="2"/>
  <c r="H139" i="2"/>
  <c r="H140" i="2"/>
  <c r="H141" i="2"/>
  <c r="H142" i="2"/>
  <c r="H145" i="2"/>
  <c r="H146" i="2"/>
  <c r="H147" i="2"/>
  <c r="H148" i="2"/>
  <c r="H149" i="2"/>
  <c r="H150" i="2"/>
  <c r="H151" i="2"/>
  <c r="H152" i="2"/>
  <c r="H153" i="2"/>
  <c r="H156" i="2"/>
  <c r="H157" i="2"/>
  <c r="H158" i="2"/>
  <c r="H159" i="2"/>
  <c r="H160" i="2"/>
  <c r="H161" i="2"/>
  <c r="H162" i="2"/>
  <c r="H163" i="2"/>
  <c r="H166" i="2"/>
  <c r="H167" i="2"/>
  <c r="H168" i="2"/>
  <c r="H169" i="2"/>
  <c r="H170" i="2"/>
  <c r="H171" i="2"/>
  <c r="H172" i="2"/>
  <c r="H173" i="2"/>
  <c r="H174" i="2"/>
  <c r="H177" i="2"/>
  <c r="H178" i="2"/>
  <c r="H179" i="2"/>
  <c r="H180" i="2"/>
  <c r="H181" i="2"/>
  <c r="H182" i="2"/>
  <c r="H187" i="2"/>
  <c r="H188" i="2"/>
  <c r="H189" i="2"/>
  <c r="H190" i="2"/>
  <c r="H191" i="2"/>
  <c r="H192" i="2"/>
  <c r="H193" i="2"/>
  <c r="H194" i="2"/>
  <c r="H195" i="2"/>
  <c r="H196" i="2"/>
  <c r="H197" i="2"/>
  <c r="H198" i="2"/>
  <c r="H199" i="2"/>
  <c r="H200" i="2"/>
  <c r="H201" i="2"/>
  <c r="H202" i="2"/>
  <c r="H203" i="2"/>
  <c r="H204" i="2"/>
  <c r="H205" i="2"/>
  <c r="H208" i="2"/>
  <c r="H209" i="2"/>
  <c r="H210" i="2"/>
  <c r="H211" i="2"/>
  <c r="H212" i="2"/>
  <c r="H213" i="2"/>
  <c r="H214" i="2"/>
  <c r="H215" i="2"/>
  <c r="H216" i="2"/>
  <c r="H217" i="2"/>
  <c r="H218" i="2"/>
  <c r="H219" i="2"/>
  <c r="H222" i="2"/>
  <c r="H223" i="2"/>
  <c r="H224" i="2"/>
  <c r="H225" i="2"/>
  <c r="H226" i="2"/>
  <c r="H227" i="2"/>
  <c r="H228" i="2"/>
  <c r="H229" i="2"/>
  <c r="H230" i="2"/>
  <c r="H231" i="2"/>
  <c r="H232" i="2"/>
  <c r="H233" i="2"/>
  <c r="H234" i="2"/>
  <c r="H235" i="2"/>
  <c r="H236" i="2"/>
  <c r="H237" i="2"/>
  <c r="H238" i="2"/>
  <c r="H239" i="2"/>
  <c r="H240" i="2"/>
  <c r="H241" i="2"/>
  <c r="H242" i="2"/>
  <c r="H243" i="2"/>
  <c r="H244" i="2"/>
  <c r="H247" i="2"/>
  <c r="H248" i="2"/>
  <c r="H249" i="2"/>
  <c r="H250" i="2"/>
  <c r="H251" i="2"/>
  <c r="H252" i="2"/>
  <c r="H253" i="2"/>
  <c r="H254" i="2"/>
  <c r="H257" i="2"/>
  <c r="H258" i="2"/>
  <c r="H259" i="2"/>
  <c r="H260" i="2"/>
  <c r="H261" i="2"/>
  <c r="H262" i="2"/>
  <c r="H263" i="2"/>
  <c r="H264" i="2"/>
  <c r="H265"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7" i="2"/>
  <c r="H318" i="2"/>
  <c r="H319" i="2"/>
  <c r="H320" i="2"/>
  <c r="H321" i="2"/>
  <c r="H322" i="2"/>
  <c r="H323" i="2"/>
  <c r="H324" i="2"/>
  <c r="H325" i="2"/>
  <c r="H326" i="2"/>
  <c r="H327" i="2"/>
  <c r="H328" i="2"/>
  <c r="H329" i="2"/>
  <c r="H330" i="2"/>
  <c r="H331" i="2"/>
  <c r="H332" i="2"/>
  <c r="H335" i="2"/>
  <c r="H336" i="2"/>
  <c r="H339" i="2"/>
  <c r="H340" i="2"/>
  <c r="H341" i="2"/>
  <c r="H342" i="2"/>
  <c r="H343" i="2"/>
  <c r="H344" i="2"/>
  <c r="H345" i="2"/>
  <c r="H346" i="2"/>
  <c r="H347" i="2"/>
  <c r="H348" i="2"/>
  <c r="H349" i="2"/>
  <c r="H350" i="2"/>
  <c r="H351" i="2"/>
  <c r="H352" i="2"/>
  <c r="H355" i="2"/>
  <c r="H356" i="2"/>
  <c r="H357" i="2"/>
  <c r="H358" i="2"/>
  <c r="H359" i="2"/>
  <c r="H360" i="2"/>
  <c r="H361" i="2"/>
  <c r="H362" i="2"/>
  <c r="H363" i="2"/>
  <c r="H364" i="2"/>
  <c r="H369" i="2"/>
  <c r="H370" i="2"/>
  <c r="H371" i="2"/>
  <c r="H372" i="2"/>
  <c r="H373" i="2"/>
  <c r="H374" i="2"/>
  <c r="H375" i="2"/>
  <c r="H378" i="2"/>
  <c r="H379" i="2"/>
  <c r="H380" i="2"/>
  <c r="H381" i="2"/>
  <c r="H382" i="2"/>
  <c r="H385" i="2"/>
  <c r="H386" i="2"/>
  <c r="H387" i="2"/>
  <c r="H390" i="2"/>
  <c r="H391" i="2"/>
  <c r="H394" i="2"/>
  <c r="H395" i="2"/>
  <c r="H396" i="2"/>
  <c r="H401" i="2"/>
  <c r="H402" i="2"/>
  <c r="H403" i="2"/>
  <c r="H406" i="2"/>
  <c r="H407" i="2"/>
  <c r="H408" i="2"/>
  <c r="H409" i="2"/>
  <c r="H410" i="2"/>
  <c r="H411" i="2"/>
  <c r="H412" i="2"/>
  <c r="H415" i="2"/>
  <c r="H416" i="2"/>
  <c r="H417" i="2"/>
  <c r="H418" i="2"/>
  <c r="H419" i="2"/>
  <c r="H420" i="2"/>
  <c r="H421" i="2"/>
  <c r="H422" i="2"/>
  <c r="H423" i="2"/>
  <c r="H424" i="2"/>
  <c r="H425" i="2"/>
  <c r="H426" i="2"/>
  <c r="H427" i="2"/>
  <c r="H430" i="2"/>
  <c r="H431" i="2"/>
  <c r="H432" i="2"/>
  <c r="H433" i="2"/>
  <c r="H434" i="2"/>
  <c r="H435" i="2"/>
  <c r="H436" i="2"/>
  <c r="H437" i="2"/>
  <c r="H438" i="2"/>
  <c r="H439" i="2"/>
  <c r="H440" i="2"/>
  <c r="H441" i="2"/>
  <c r="H442" i="2"/>
  <c r="H443" i="2"/>
  <c r="H444" i="2"/>
  <c r="H445" i="2"/>
  <c r="H446" i="2"/>
  <c r="H447" i="2"/>
  <c r="H448" i="2"/>
  <c r="H449"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12" i="2"/>
  <c r="H513" i="2"/>
  <c r="H514" i="2"/>
  <c r="H515" i="2"/>
  <c r="H516" i="2"/>
  <c r="H517" i="2"/>
  <c r="H518" i="2"/>
  <c r="H519" i="2"/>
  <c r="H520" i="2"/>
  <c r="H521" i="2"/>
  <c r="H522" i="2"/>
  <c r="H525" i="2"/>
  <c r="H526" i="2"/>
  <c r="H527" i="2"/>
  <c r="H528" i="2"/>
  <c r="H529" i="2"/>
  <c r="H530" i="2"/>
  <c r="H531" i="2"/>
  <c r="H532" i="2"/>
  <c r="H533" i="2"/>
  <c r="H534" i="2"/>
  <c r="H535"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8" i="2"/>
  <c r="H579" i="2"/>
  <c r="H580" i="2"/>
  <c r="H581" i="2"/>
  <c r="H582" i="2"/>
  <c r="H583" i="2"/>
  <c r="H584" i="2"/>
  <c r="H585" i="2"/>
  <c r="H586" i="2"/>
  <c r="H587" i="2"/>
  <c r="H588" i="2"/>
  <c r="H591" i="2"/>
  <c r="H592" i="2"/>
  <c r="H593" i="2"/>
  <c r="H594" i="2"/>
  <c r="H595" i="2"/>
  <c r="H600" i="2"/>
  <c r="H603" i="2"/>
  <c r="H604" i="2"/>
  <c r="H607" i="2"/>
  <c r="H608" i="2"/>
  <c r="H609" i="2"/>
  <c r="H610" i="2"/>
  <c r="H611" i="2"/>
  <c r="H612" i="2"/>
  <c r="H613" i="2"/>
  <c r="H614" i="2"/>
  <c r="H615" i="2"/>
  <c r="H616" i="2"/>
  <c r="H617" i="2"/>
  <c r="H618" i="2"/>
  <c r="H619" i="2"/>
  <c r="H620" i="2"/>
  <c r="H621" i="2"/>
  <c r="H622" i="2"/>
  <c r="H623" i="2"/>
  <c r="H624" i="2"/>
  <c r="H625" i="2"/>
  <c r="H626" i="2"/>
  <c r="H627" i="2"/>
  <c r="H628" i="2"/>
  <c r="H629" i="2"/>
  <c r="H630" i="2"/>
  <c r="H633" i="2"/>
  <c r="H634" i="2"/>
  <c r="H635" i="2"/>
  <c r="H638" i="2"/>
  <c r="H639" i="2"/>
  <c r="H640" i="2"/>
  <c r="H662" i="2"/>
  <c r="H663" i="2"/>
  <c r="H659" i="2"/>
  <c r="H655" i="2"/>
  <c r="H656" i="2"/>
  <c r="H649" i="2"/>
  <c r="H650" i="2"/>
  <c r="H651" i="2"/>
  <c r="H652" i="2"/>
  <c r="H665" i="2"/>
  <c r="H661" i="2"/>
  <c r="H658" i="2"/>
  <c r="H654" i="2"/>
  <c r="H648" i="2"/>
  <c r="H646" i="2"/>
  <c r="H644" i="2"/>
  <c r="H637" i="2"/>
  <c r="H632" i="2"/>
  <c r="H606" i="2"/>
  <c r="H602" i="2"/>
  <c r="H599" i="2"/>
  <c r="H590" i="2"/>
  <c r="H577" i="2"/>
  <c r="H537" i="2"/>
  <c r="H524" i="2"/>
  <c r="H511" i="2"/>
  <c r="H453" i="2"/>
  <c r="H429" i="2"/>
  <c r="H414" i="2"/>
  <c r="H405" i="2"/>
  <c r="H400" i="2"/>
  <c r="H398" i="2"/>
  <c r="H393" i="2"/>
  <c r="H389" i="2"/>
  <c r="H384" i="2"/>
  <c r="H377" i="2"/>
  <c r="H368" i="2"/>
  <c r="H354" i="2"/>
  <c r="H338" i="2"/>
  <c r="H334" i="2"/>
  <c r="H316" i="2"/>
  <c r="H269" i="2"/>
  <c r="H256" i="2"/>
  <c r="H246" i="2"/>
  <c r="H221" i="2"/>
  <c r="H207" i="2"/>
  <c r="H186" i="2"/>
  <c r="H176" i="2"/>
  <c r="H165" i="2"/>
  <c r="H155" i="2"/>
  <c r="H144" i="2"/>
  <c r="H138" i="2"/>
  <c r="H125" i="2"/>
  <c r="H120" i="2"/>
  <c r="H114" i="2"/>
  <c r="H108" i="2"/>
  <c r="H103" i="2"/>
  <c r="H94" i="2"/>
  <c r="H87" i="2"/>
  <c r="H80" i="2"/>
  <c r="H81" i="2"/>
  <c r="H82" i="2"/>
  <c r="H83" i="2"/>
  <c r="H84" i="2"/>
  <c r="H85" i="2"/>
  <c r="H79" i="2"/>
  <c r="H77" i="2"/>
  <c r="H76" i="2"/>
  <c r="H75" i="2"/>
  <c r="H74" i="2"/>
  <c r="H72" i="2"/>
  <c r="H71" i="2"/>
  <c r="H70" i="2"/>
  <c r="H69" i="2"/>
  <c r="H68" i="2"/>
  <c r="H67" i="2"/>
  <c r="H63" i="2"/>
  <c r="H62" i="2"/>
  <c r="H61" i="2"/>
  <c r="H60" i="2"/>
  <c r="H12" i="2"/>
  <c r="H7" i="2"/>
  <c r="H6" i="2"/>
  <c r="H5" i="2"/>
  <c r="H4" i="2"/>
  <c r="H10" i="2"/>
  <c r="A3" i="1"/>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1" i="2"/>
  <c r="H666" i="2" l="1"/>
  <c r="D13" i="1" s="1"/>
  <c r="H668" i="2"/>
  <c r="H641" i="2"/>
  <c r="D12" i="1" s="1"/>
  <c r="H596" i="2"/>
  <c r="D11" i="1" s="1"/>
  <c r="H508" i="2"/>
  <c r="D10" i="1" s="1"/>
  <c r="H450" i="2"/>
  <c r="H365" i="2"/>
  <c r="D8" i="1" s="1"/>
  <c r="H266" i="2"/>
  <c r="D7" i="1" s="1"/>
  <c r="H183" i="2"/>
  <c r="D6" i="1" s="1"/>
  <c r="H122" i="2"/>
  <c r="D5" i="1" s="1"/>
  <c r="H64" i="2"/>
  <c r="D4" i="1" s="1"/>
  <c r="H8" i="2"/>
  <c r="D3" i="1" s="1"/>
  <c r="D14" i="1" l="1"/>
  <c r="D15" i="1" s="1"/>
  <c r="D16" i="1" s="1"/>
</calcChain>
</file>

<file path=xl/sharedStrings.xml><?xml version="1.0" encoding="utf-8"?>
<sst xmlns="http://schemas.openxmlformats.org/spreadsheetml/2006/main" count="2578" uniqueCount="1258">
  <si>
    <t>Projekto pavadinimas</t>
  </si>
  <si>
    <t>Bylos numeris</t>
  </si>
  <si>
    <t>Projekto dalis</t>
  </si>
  <si>
    <t>Kaina, Eur be PVM</t>
  </si>
  <si>
    <t>VISO</t>
  </si>
  <si>
    <t>PVM</t>
  </si>
  <si>
    <t>Kaina, Eur su PVM</t>
  </si>
  <si>
    <t>ADMINISTRACINĖS PASKIRTIES PASTATŲ (ADMINISTRACINIŲ PASTATŲ GRUPĖS) REKONSTRAVIMO, SUFORMUOJANT VIENĄ UNIKALŲ TURTINĮ VIENETĄ, STOGINĖS (KITŲ INŽINERINIŲ STATINIŲ GRUPĖS) NAUJOS STATYBOS , KIEMO AIKŠTELĖS (KITŲ INŽINERINIŲ STATINIŲ GRUPĖS) REKONSTRAVIMO, TAIKOS G. 10 IR ORO UOSTO G. 4, KARMĖLAVOJE, KAUNO RAJ. SAV. PROJEKTAS</t>
  </si>
  <si>
    <t>Eil. Nr.</t>
  </si>
  <si>
    <t>Darbų pavadinimas</t>
  </si>
  <si>
    <t>Mato vienetas</t>
  </si>
  <si>
    <t>Maksimalus kiekis</t>
  </si>
  <si>
    <t>Pastabos</t>
  </si>
  <si>
    <t>1 mato vieneto įkainis EUR be PVM</t>
  </si>
  <si>
    <t>Kaina EUR be PVM</t>
  </si>
  <si>
    <t>DB</t>
  </si>
  <si>
    <t>1.</t>
  </si>
  <si>
    <t>Bendroji dalis</t>
  </si>
  <si>
    <t>1.1</t>
  </si>
  <si>
    <t>Informacinių stendų įrengimas</t>
  </si>
  <si>
    <t>kompl.</t>
  </si>
  <si>
    <t>1.2</t>
  </si>
  <si>
    <t>Išpildomosios ir statybų užbaigimo dokumentacijos parengimas, eksploatavimo ir priežiūros instrukcijų parengimai,  statinių kadastriniai matavimai kt. dokumentacijos parengimas.</t>
  </si>
  <si>
    <t>1.3</t>
  </si>
  <si>
    <t>Statybos užbaigimo akto gavimas, registravimas registrų centre</t>
  </si>
  <si>
    <t>1.4</t>
  </si>
  <si>
    <t>Laikino KPP (kontrolės patikros posto) įrengimas</t>
  </si>
  <si>
    <t>Viso (Bendroji dalis):</t>
  </si>
  <si>
    <t>SP</t>
  </si>
  <si>
    <t>2.</t>
  </si>
  <si>
    <t>Sklypo plano dalis</t>
  </si>
  <si>
    <t>2.1</t>
  </si>
  <si>
    <t>Sklypo paruošiamieji darbai</t>
  </si>
  <si>
    <t>2.1.1</t>
  </si>
  <si>
    <t>Asfaltbetonio dangos išardymas mechanizuotai  k9=1.15</t>
  </si>
  <si>
    <t>100m3</t>
  </si>
  <si>
    <t xml:space="preserve"> </t>
  </si>
  <si>
    <t>2.1.2</t>
  </si>
  <si>
    <t>Grįžtamosios medžiagos (asfaltas)</t>
  </si>
  <si>
    <t>t</t>
  </si>
  <si>
    <t>2.1.3</t>
  </si>
  <si>
    <t>Tašytų akmenų, betoninių trinkelių grindinio ardymas pneumoplaktuku  k8=1.04,k9=1.15</t>
  </si>
  <si>
    <t>100m2</t>
  </si>
  <si>
    <t>2.1.4</t>
  </si>
  <si>
    <t>Asfaltbetonio dangos išardymas pneumoplaktuku / betono danga  k8=1.09,k9=1.15</t>
  </si>
  <si>
    <t>2.1.5</t>
  </si>
  <si>
    <t>Bordiūrų (gatvės bortų), sudėtų ant betono pagrindo, išardymas  k8=1.09,k9=1.15</t>
  </si>
  <si>
    <t>m</t>
  </si>
  <si>
    <t>2.1.6</t>
  </si>
  <si>
    <t>Bordiūrų (šaligatvio bortų), sudėtų ant betono pagrindo, išardymas  k8=1.09,k9=1.15</t>
  </si>
  <si>
    <t>2.1.7</t>
  </si>
  <si>
    <t>Metalinio tinklo skydų tvoros įrengimas , kai stulpai metaliniai / demontavimas  k1=0.60,k2=0.50,k3=0.000,k8=1.03</t>
  </si>
  <si>
    <t>2.1.8</t>
  </si>
  <si>
    <t>Statybinių šiukšlių išvežimas 10 km atstumu automobiliais-savivarčiais, pakraunant ekskavatoriais 0,25 m3 talpos kaušais</t>
  </si>
  <si>
    <t>2.1.9</t>
  </si>
  <si>
    <t>Grunto kasimas 79kW (108AJ) galios buldozeriu, perstumiant gruntą (atstumas 20 m , gruntas I grupės)  k9=1.15</t>
  </si>
  <si>
    <t>t. m3</t>
  </si>
  <si>
    <t>2.1.10</t>
  </si>
  <si>
    <t>II gr. grunto kasimas ekskavatoriais su 0,4 m3 kaušu,pakrovimas į autosavivarčius,vežiojimas iki  1 km ir darbas sąvart.  k9=1.15</t>
  </si>
  <si>
    <t>2.1.11</t>
  </si>
  <si>
    <t>Iškasų arba pylimų paviršių planiravimas buldozeriu , kai buldozerio galia iki 45kW (62AJ)  k9=1.15</t>
  </si>
  <si>
    <t>t.m2</t>
  </si>
  <si>
    <t>2.1.12</t>
  </si>
  <si>
    <t>Kelio atitvarų ir kelio bortų šoninių paviršių ženklinimas / pritaikyta vertikalaus ženklinimo naikinimas  k3=0.000,k9=1.15</t>
  </si>
  <si>
    <t>10m</t>
  </si>
  <si>
    <t>2.2</t>
  </si>
  <si>
    <t>Asfalto dangos įrengimas</t>
  </si>
  <si>
    <t>2.2.1</t>
  </si>
  <si>
    <t>Dvisluoksnės kelio dangos viršutinio sluoksnio įrengimas iš viršutinio dangos sluoksnio asfaltbetonio (sluoksnis 4.00 cm storio , klotuvas iki 500 t/h)  k8=1.17,k9=1.15</t>
  </si>
  <si>
    <t>2.2.2</t>
  </si>
  <si>
    <t>Dvisluoksnės kelio dangos apatinio sluoksnio įrengimas iš apatinio dangos sluoksnio asfaltbetonio (sluoksnis 6.00 cm storio , klotuvas iki 500 t/h)  k8=1.17,k9=1.15</t>
  </si>
  <si>
    <t>2.2.3</t>
  </si>
  <si>
    <t>.Kelio pagrindo įrengimas iš asfaltbetonio (sluoksnis 10.00 cm storio , klotuvas iki 500 t/h)  k8=1.17,k9=1.15</t>
  </si>
  <si>
    <t>2.2.4</t>
  </si>
  <si>
    <t>Kelio pagrindo įrengimas iš dolomito skaldos (storis 20 cm , dvisluoksnis)  k9=1.15</t>
  </si>
  <si>
    <t>2.2.5</t>
  </si>
  <si>
    <t>Apsauginių šalčiui atsparių kelio pagrindo sluoksnių įrengimas, naudojant savaeigius plentvolius , kai pagrindas smėlio, autogreiderio galia 79 kW (108 AG)  k9=1.15</t>
  </si>
  <si>
    <t>2.2.6</t>
  </si>
  <si>
    <t>Geotekstilės paklojimas  k9=1.15</t>
  </si>
  <si>
    <t>2.3</t>
  </si>
  <si>
    <t>Betoninių bortų įrengimas</t>
  </si>
  <si>
    <t>2.3.1</t>
  </si>
  <si>
    <t>Betono bordiūrų įrengimas ant betono pagrindo, kai bordiūrai  150x300mm  k9=1.15</t>
  </si>
  <si>
    <t>100m</t>
  </si>
  <si>
    <t>2.3.2</t>
  </si>
  <si>
    <t>Gatvės bordiūras GB 100x15x30 cm</t>
  </si>
  <si>
    <t>vnt</t>
  </si>
  <si>
    <t>2.3.3</t>
  </si>
  <si>
    <t>Betono bordiūrų įrengimas ant betono pagrindo, kai bordiūrai  80x200mm  k9=1.15</t>
  </si>
  <si>
    <t>2.3.4</t>
  </si>
  <si>
    <t>Šaligatvių ir vejų bordiūras JB 100x8x20 cm (pilkas)</t>
  </si>
  <si>
    <t>2.4</t>
  </si>
  <si>
    <t>Betoninių trinkelių įrengimas (automobiliams)</t>
  </si>
  <si>
    <t>2.4.1</t>
  </si>
  <si>
    <t>Grindinio įrengimas iš betono trinkelių rankiniu būdu, užpilant siūles akmens atsijomis  k9=1.15</t>
  </si>
  <si>
    <t>2.4.2</t>
  </si>
  <si>
    <t>Grindinio trinkelės 200x100x80 mm</t>
  </si>
  <si>
    <t>m2</t>
  </si>
  <si>
    <t>2.4.3</t>
  </si>
  <si>
    <t>Šaligatvio pasluoksnio įrengimas ( akmenų atsijos, sluoksnio storis  3 cm)  k9=1.15</t>
  </si>
  <si>
    <t>2.4.4</t>
  </si>
  <si>
    <t>Kelio pagrindo įrengimas iš dolomito skaldos (storis 25 cm , dvisluoksnis)  k9=1.15</t>
  </si>
  <si>
    <t>2.4.5</t>
  </si>
  <si>
    <t>2.4.6</t>
  </si>
  <si>
    <t>2.5</t>
  </si>
  <si>
    <t>Betoninių trinkelių įrengimas (pėstiesiems)</t>
  </si>
  <si>
    <t>2.5.1</t>
  </si>
  <si>
    <t>2.5.2</t>
  </si>
  <si>
    <t>2.5.3</t>
  </si>
  <si>
    <t>Trinkelės akliesiems ir silpnaregiams 200x100x80 mm (spalvotos)</t>
  </si>
  <si>
    <t>2.5.4</t>
  </si>
  <si>
    <t>2.5.5</t>
  </si>
  <si>
    <t>Kelio pagrindo įrengimas iš dolomito skaldos (storis 15 cm , viensluoksnis)  k9=1.15</t>
  </si>
  <si>
    <t>2.5.6</t>
  </si>
  <si>
    <t>2.6</t>
  </si>
  <si>
    <t>Vielos tvoros įrengimas</t>
  </si>
  <si>
    <t>2.6.1</t>
  </si>
  <si>
    <t>Metalinio tinklo tvoros įrengimas , kai stulpai metaliniai</t>
  </si>
  <si>
    <t>2.6.2</t>
  </si>
  <si>
    <t>Betono mišiniai C25/30</t>
  </si>
  <si>
    <t>m3</t>
  </si>
  <si>
    <t>2.6.3</t>
  </si>
  <si>
    <t>Tvoros stulpai su 450 viršūnės palinkimu, ¢ 48/60 mm, h= 3.0 m cinkuoti, dengti plastiku RAL 6005, su plastikiniais dangteliais</t>
  </si>
  <si>
    <t>2.6.4</t>
  </si>
  <si>
    <t>Vielos tinklo tvoros h=2.0 m, akis 50x50 mm, cinkuoto, dengto plastiku RTAL 6005</t>
  </si>
  <si>
    <t>2.6.5</t>
  </si>
  <si>
    <t>Iki 12 eilių spygliuotos vielos tvirtinimas prie stulpelių, kai tvoros aukštis 2,2 m (100m vielos)</t>
  </si>
  <si>
    <t>2.7</t>
  </si>
  <si>
    <t>Kiti darbai</t>
  </si>
  <si>
    <t>2.7.1</t>
  </si>
  <si>
    <t>Kelio ženklų vienstiebių metalinių atramų (d=76mm) ant monolitinių betoninių pamatų pastatymas  k9=1.15</t>
  </si>
  <si>
    <t>vnt.</t>
  </si>
  <si>
    <t>2.7.2</t>
  </si>
  <si>
    <t>Kelio ženklų skydų montavimas prie vienstiebių atramų rankiniu budu</t>
  </si>
  <si>
    <t>2.7.3</t>
  </si>
  <si>
    <t>Kelio dangos ženklinimas dažais su stiklo rutuliukais ištisine linija kelių ženklinimo mašinomis , kai linijos plotis 0,12m  k9=1.15</t>
  </si>
  <si>
    <t>km</t>
  </si>
  <si>
    <t>2.7.4</t>
  </si>
  <si>
    <t>Rodyklių, salelių, pėsčiųjų perėjų ir kitų elementų ženklinimas termoplastu mechanizuotu būdu  k9=1.15</t>
  </si>
  <si>
    <t>2.7.5</t>
  </si>
  <si>
    <t>Parkavimo ribotuvų montavimas iš elementų , kai ribotuvo elemento ilgis daugiau 1,0 m iki 1,5 m (elementas)  k9=1.15</t>
  </si>
  <si>
    <t>2.7.6</t>
  </si>
  <si>
    <t>Parkavimo ribotuvo elementas</t>
  </si>
  <si>
    <t>2.7.7</t>
  </si>
  <si>
    <t>Metalinių stulpelių pėsčiųjų apsaugos tvorelei įrengimas / smūgiams atsparūs  k9=1.15</t>
  </si>
  <si>
    <t>100vnt</t>
  </si>
  <si>
    <t>2.7.8</t>
  </si>
  <si>
    <t>Smūgiams atsparūs 1.20 m aukščio stulpeliai</t>
  </si>
  <si>
    <t>Viso (Sklypo plano dalis):</t>
  </si>
  <si>
    <t>SK</t>
  </si>
  <si>
    <t>3.</t>
  </si>
  <si>
    <t>Statinio konstrukcijų dalis (Kontrolės patiktos punktas)</t>
  </si>
  <si>
    <t>3.1</t>
  </si>
  <si>
    <t>Pamatai (Kontrolės patiktos punktas)</t>
  </si>
  <si>
    <t>3.1.1</t>
  </si>
  <si>
    <t>Gręžtiniai monolitinio gelžbetonio pamatai</t>
  </si>
  <si>
    <t>3.1.2</t>
  </si>
  <si>
    <t>Gelžb. juostiniai pamatai, atraminės rūsio sienos iki 300mm pločio, įrengiant klojinius iš skydų  k8=1.04,k9=1.15</t>
  </si>
  <si>
    <t>3.1.3</t>
  </si>
  <si>
    <t>3.1.4</t>
  </si>
  <si>
    <t>Plieninių įdėtinių detalių montavimas, betonuojant pamatus , kai detalės masė daugiau 2,0kg iki 4,0 kg  k9=1.15</t>
  </si>
  <si>
    <t>3.1.5</t>
  </si>
  <si>
    <t>Ankerinių varžtų iki 1m ilgio įstatymas į paruoštus lizdus, užbetonuojant  k9=1.15</t>
  </si>
  <si>
    <t>3.1.6</t>
  </si>
  <si>
    <t>Peikko HPM24L varžtai</t>
  </si>
  <si>
    <t>3.2</t>
  </si>
  <si>
    <t>Plieno konstrukcijos (Kontrolės patiktos punktas)</t>
  </si>
  <si>
    <t>3.2.1</t>
  </si>
  <si>
    <t>.Metalinių kolonų, sijų, ryšių montavimas  k8=1.03</t>
  </si>
  <si>
    <t>3.2.2</t>
  </si>
  <si>
    <t>Metalinių ryšių ir spyrių montavimas / langų, durų rėmai</t>
  </si>
  <si>
    <t>3.2.3</t>
  </si>
  <si>
    <t>Denginių metalinių profiliuotų lakštų laikančio pakloto montavimas</t>
  </si>
  <si>
    <t>3.2.4</t>
  </si>
  <si>
    <t>Metalinių konstrukcijų antikorozinis dažymas</t>
  </si>
  <si>
    <t>3.3</t>
  </si>
  <si>
    <t>Grindys (Kontrolės patiktos punktas)</t>
  </si>
  <si>
    <t>3.3.1</t>
  </si>
  <si>
    <t>Fibrobetoninių grindų įrengimas, paduodant betoną siurbliu, kai sluoksnio storis  100 mm  k8=1.06</t>
  </si>
  <si>
    <t>3.3.2</t>
  </si>
  <si>
    <t>Betoninių grindų armavimas tinklais  k8=1.12</t>
  </si>
  <si>
    <t>3.3.3</t>
  </si>
  <si>
    <t>Grindų hidroizoliacija, paklojant polietileninę plėvelę</t>
  </si>
  <si>
    <t>3.3.4</t>
  </si>
  <si>
    <t>Grindų ant grunto šiltinimas,naudojant putų polistireno plokštes, kai izoliacijos sluoksnio storis  200 mm</t>
  </si>
  <si>
    <t>3.3.5</t>
  </si>
  <si>
    <t>Posluoksnių įrengimas grindims mažosios mechanizacijos priemonėmis,kai skaldos sluoksnio storis  200 mm</t>
  </si>
  <si>
    <t>3.3.6</t>
  </si>
  <si>
    <t>Posluoksnių įrengimas grindims mažosios mechanizacijos priemonėmis,kai smėlio sluoksnio storis  2000 mm</t>
  </si>
  <si>
    <t>3.3.7</t>
  </si>
  <si>
    <t>3.4</t>
  </si>
  <si>
    <t>Cokolis (Kontrolės patiktos punktas)</t>
  </si>
  <si>
    <t>3.4.1</t>
  </si>
  <si>
    <t>Rūsio sienų ir cokolio šiltinimas,naudojant putų polistireno plokštes, kai izoliacijos sluoksnio storis  150 mm</t>
  </si>
  <si>
    <t>3.4.2</t>
  </si>
  <si>
    <t>Rūsio sienų ir cokolio šiltinimas,naudojant putų polistireno plokštes, kai izoliacijos sluoksnio storis  100 mm</t>
  </si>
  <si>
    <t>3.4.3</t>
  </si>
  <si>
    <t>Cokolio ant grunto šiltinimas , naudojant putų polistireno plokštes, kai izoliacijos sluoksnio storis  100 mm</t>
  </si>
  <si>
    <t>3.4.4</t>
  </si>
  <si>
    <t>Monolitinių pamatų teptinės hidroizoliacijos įrengimas, naudojant mineralinius mišinius , tepant 2kartus  k9=1.15</t>
  </si>
  <si>
    <t>3.4.5</t>
  </si>
  <si>
    <t>Horizontalių paviršių hidroizoliacija lipnia ritinine danga be gruntavimo  k9=1.15</t>
  </si>
  <si>
    <t>3.4.6</t>
  </si>
  <si>
    <t>Monolitinių pamatų hidroizoliacijos įrengimas , tvirtinant drenažo ritininę dangą  k9=1.15</t>
  </si>
  <si>
    <t>3.5</t>
  </si>
  <si>
    <t>Stogas (Kontrolės patiktos punktas)</t>
  </si>
  <si>
    <t>3.5.1</t>
  </si>
  <si>
    <t>Denginių plėvelinės garo, vėjo izoliacijos įrengimas / stiklo audinys 120g/m2</t>
  </si>
  <si>
    <t>3.5.2</t>
  </si>
  <si>
    <t>Denginių šiltinamosios izoliacijos įrengimas, naudojant polistireninio putplasčio plokštes (plokštė 50 mm storio , be tvirtinimo)</t>
  </si>
  <si>
    <t>3.5.3</t>
  </si>
  <si>
    <t>Denginių šiltinamosios izoliacijos įrengimas, naudojant polistireninio putplasčio plokštes (plokštė 200 mm storio , be tvirtinimo)</t>
  </si>
  <si>
    <t>3.5.4</t>
  </si>
  <si>
    <t>PIR, t=200 mm</t>
  </si>
  <si>
    <t>3.5.5</t>
  </si>
  <si>
    <t>Denginių plėvelinės garo, vėjo izoliacijos įrengimas, klojant plėvelę iš viršaus, suklijuojant sandūras</t>
  </si>
  <si>
    <t>3.5.6</t>
  </si>
  <si>
    <t>Viensluoksnės denginių šiltinamosios izoliacijos įrengimas, naudojant apkrovas nelaikančias mineralinės vatos plokštes,klojant  iš viršaus, kai plokščių sluoksnio storis  20 mm</t>
  </si>
  <si>
    <t>3.5.7</t>
  </si>
  <si>
    <t>Plokščiųjų stogų plokštės Paroc ROB 60, 20mm</t>
  </si>
  <si>
    <t>3.5.8</t>
  </si>
  <si>
    <t>Papildomas šiltinamosios izoliacijos tvirtinimas smeigėmis , kai pagrindas profiliuota skarda, medis</t>
  </si>
  <si>
    <t>3.6</t>
  </si>
  <si>
    <t>Pamatai (Stoginė transporto priemonių tikrinimui)</t>
  </si>
  <si>
    <t>3.6.1</t>
  </si>
  <si>
    <t>3.6.2</t>
  </si>
  <si>
    <t>3.6.3</t>
  </si>
  <si>
    <t>3.6.4</t>
  </si>
  <si>
    <t>3.7</t>
  </si>
  <si>
    <t>Plieno konstrukcijos (Stoginė transporto priemonių tikrinimui)</t>
  </si>
  <si>
    <t>3.7.1</t>
  </si>
  <si>
    <t>3.7.2</t>
  </si>
  <si>
    <t>Metalinių ryšių ir spyrių montavimas / plienas parapetams, ilginiai</t>
  </si>
  <si>
    <t>3.7.3</t>
  </si>
  <si>
    <t>3.7.4</t>
  </si>
  <si>
    <t>3.7.5</t>
  </si>
  <si>
    <t>3.8</t>
  </si>
  <si>
    <t>Stogas (Stoginė transporto priemonių tikrinimui)</t>
  </si>
  <si>
    <t>3.8.1</t>
  </si>
  <si>
    <t>3.8.2</t>
  </si>
  <si>
    <t>3.8.3</t>
  </si>
  <si>
    <t>Denginių nuolydžio įrengimas iš termoizoliacinių plokščių ( polistireninio putplasčio plokštės)</t>
  </si>
  <si>
    <t>3.8.4</t>
  </si>
  <si>
    <t>3.8.5</t>
  </si>
  <si>
    <t>3.9.</t>
  </si>
  <si>
    <t>Parapetas (Stoginė transporto priemonių tikrinimui)</t>
  </si>
  <si>
    <t>3.9.1</t>
  </si>
  <si>
    <t>Paviršių aptaisymas plokštėmis, tvirtinant prie įrengto metalinio karkaso , kai plokštės Cetris</t>
  </si>
  <si>
    <t>3.9.2</t>
  </si>
  <si>
    <t>Denginių nuolydžio įrengimas iš termoizoliacinių plokščių ( mineralinės vatos plokštės)</t>
  </si>
  <si>
    <t>Viso (Statinio konstrukcijų dalis):</t>
  </si>
  <si>
    <t>SA</t>
  </si>
  <si>
    <t>4.</t>
  </si>
  <si>
    <t>Architektūrinė dalis</t>
  </si>
  <si>
    <t>4.1</t>
  </si>
  <si>
    <t>Sienų montavimo ir fasadų apdailos darbai</t>
  </si>
  <si>
    <t>4.1.1</t>
  </si>
  <si>
    <t>Daugiasluoksnių 180 mm storio plokščių išorės sienų įrengimas</t>
  </si>
  <si>
    <t>4.1.2</t>
  </si>
  <si>
    <t>Daugiasluoksnė sieninė plokštė su EPS užpildu 180mm</t>
  </si>
  <si>
    <t>4.1.3</t>
  </si>
  <si>
    <t>Teleskopinis bokštelis iki 26 m</t>
  </si>
  <si>
    <t>maš.val</t>
  </si>
  <si>
    <t>4.1.4</t>
  </si>
  <si>
    <t>Cokolių, apšiltintų izoliacinėmis plokštėmis, dvisluoksnis tinkavimas, armuojant sintetiniais tinklais  k9=1.15</t>
  </si>
  <si>
    <t>4.1.5</t>
  </si>
  <si>
    <t>Lauko ir vidaus patalpų dekoratyvinė apdaila SAMANĖLĖ  k9=1.15</t>
  </si>
  <si>
    <t>4.1.6</t>
  </si>
  <si>
    <t>Lengvų profilių metalinio karkaso tvirtinimas</t>
  </si>
  <si>
    <t>4.1.7</t>
  </si>
  <si>
    <t>Sienų aptaisymas aliuminio kompozito plokštėmis</t>
  </si>
  <si>
    <t>4.1.8</t>
  </si>
  <si>
    <t>Teleskopinis bokštelis 0,35 t  kel.galios automobil. bazėje</t>
  </si>
  <si>
    <t>4.1.9</t>
  </si>
  <si>
    <t>Aliuminio kompozito plokštės</t>
  </si>
  <si>
    <t>4.1.10</t>
  </si>
  <si>
    <t>Pastatų sienų aptaisymas kirstai temptu tinklu, dirbant iš autobokštelių</t>
  </si>
  <si>
    <t>4.1.11</t>
  </si>
  <si>
    <t>4.1.12</t>
  </si>
  <si>
    <t>Cinkuotas kirstai temptas tinklas</t>
  </si>
  <si>
    <t>4.2</t>
  </si>
  <si>
    <t>Stogo montavimo darbai</t>
  </si>
  <si>
    <t>4.2.1</t>
  </si>
  <si>
    <t>Plokščių stogų dengimas ritinine sintetine danga, tvirtinant smeigėmis , kai dangos juostų plotis 1,0 m  k8=1.07,k9=1.15</t>
  </si>
  <si>
    <t>4.2.2</t>
  </si>
  <si>
    <t>Lietaus nuvedimo sistemos pakabinamų latakų montavimas, dirbant iš montažinių keltuvų</t>
  </si>
  <si>
    <t>4.2.3</t>
  </si>
  <si>
    <t>Lietaus nuvedimo sistemos lietvamzdžių montavimas, dirbant iš montažinių keltuvų</t>
  </si>
  <si>
    <t>4.2.4</t>
  </si>
  <si>
    <t>Formuojamų lietaus latakų įrengimas b-150 mm (cemento drožlių plokštė t=22 mm)</t>
  </si>
  <si>
    <t>4.2.5</t>
  </si>
  <si>
    <t>Formuojamų lietaus latakų įrengimas b-150 mm (TPO danga)  k8=1.09,k9=1.15</t>
  </si>
  <si>
    <t>4.3</t>
  </si>
  <si>
    <t>Durų, langų montavimas</t>
  </si>
  <si>
    <t>4.3.1</t>
  </si>
  <si>
    <t>Susukamų vartų iki 3 m aukščio montavimas , kai vartų plotas daugiau 12 m2</t>
  </si>
  <si>
    <t>4.3.2</t>
  </si>
  <si>
    <t>.Susukamos grotos 8000x5500(h) mm</t>
  </si>
  <si>
    <t>4.3.3</t>
  </si>
  <si>
    <t>Aliuminio durys (m2 bloko)</t>
  </si>
  <si>
    <t>4.3.4</t>
  </si>
  <si>
    <t>Faneruotos durys mūro sienose be spynos (m2 bloko)</t>
  </si>
  <si>
    <t>4.3.5</t>
  </si>
  <si>
    <t>Plastiko langai nevarstomi su palangėmis (m2 bloko)</t>
  </si>
  <si>
    <t>4.3.6</t>
  </si>
  <si>
    <t>Laminuotos MDP ir PVC palangės</t>
  </si>
  <si>
    <t>4.3.7</t>
  </si>
  <si>
    <t>Aliuminio arba plastiko langų blokų su varstomomis sąvaromis montavimas</t>
  </si>
  <si>
    <t>4.3.8</t>
  </si>
  <si>
    <t>Aliuminio arba plastiko langų blokų su nevarstomomis sąvaromis montavimas</t>
  </si>
  <si>
    <t>4.3.9</t>
  </si>
  <si>
    <t>Staktų sandūrų su sienomis hermetizavimas makrofleksu  k9=1.15</t>
  </si>
  <si>
    <t>4.3.10</t>
  </si>
  <si>
    <t>Palangių nuolajų tvirtinimas</t>
  </si>
  <si>
    <t>4.4</t>
  </si>
  <si>
    <t>Pertvarų montavimo darbai</t>
  </si>
  <si>
    <t>4.4.1</t>
  </si>
  <si>
    <t>Dvisluoksnių gipskartonio pertvarų su metaliniu karkasu ir 100mm izoliacijos sluoksniu įrengimas</t>
  </si>
  <si>
    <t>4.4.2</t>
  </si>
  <si>
    <t>Dvisluoksnių gipskartonio pertvarų su dvigubu metaliniu karkasu ir 200mm izoliacijos sluoksniu įrengimas</t>
  </si>
  <si>
    <t>4.4.3</t>
  </si>
  <si>
    <t>Pertvarų karkasų iš lenktų metalinių profilių montavimas</t>
  </si>
  <si>
    <t>4.4.4</t>
  </si>
  <si>
    <t>Sienų vidinių paviršių aptaisymas plokštėmis, tvirtinant prie įrengto metalinio karkaso , kai plokštės gipskartonio</t>
  </si>
  <si>
    <t>4.4.5</t>
  </si>
  <si>
    <t>4.4.6</t>
  </si>
  <si>
    <t>4.4.7</t>
  </si>
  <si>
    <t>Gipskartonio plokštės</t>
  </si>
  <si>
    <t>4.4.8</t>
  </si>
  <si>
    <t>4.4.9</t>
  </si>
  <si>
    <t>Plokštė gipso kartono Knauf SAFEBOARD GKF, bešvinė</t>
  </si>
  <si>
    <t>4.5</t>
  </si>
  <si>
    <t>Vidaus apdailos įrengimas</t>
  </si>
  <si>
    <t>4.5.1</t>
  </si>
  <si>
    <t>Grindų teptinės hidroizoliacijos įrengimas, naudojant mineralinius mišinius , tepant 2 kartus</t>
  </si>
  <si>
    <t>4.5.2</t>
  </si>
  <si>
    <t>Keraminių plytelių grindų dangos įrengimas ant betoninio pagrindo</t>
  </si>
  <si>
    <t>4.5.3</t>
  </si>
  <si>
    <t>Grindjuosčių įrengimas plytelių grindų dangoms , keramines grindų plyteles padarant grindjuostėmis</t>
  </si>
  <si>
    <t>4.5.4</t>
  </si>
  <si>
    <t>Sienų nutinkuotų "Vetonit" arba aptaisytų gipso kartono plokštėmis pirmas glaistymas "KR" glaistu</t>
  </si>
  <si>
    <t>4.5.5</t>
  </si>
  <si>
    <t>Sienų nutinkuotų "Vetonit" arba aptaisytų gipso kartono plokštėmis sekantis glaistymas "KR" glaistu</t>
  </si>
  <si>
    <t>4.5.6</t>
  </si>
  <si>
    <t>Sienų vidinių paviršių tarpinis gruntavimas voleliu</t>
  </si>
  <si>
    <t>4.5.7</t>
  </si>
  <si>
    <t>Sienų vidinių paviršių dažymas emulsiniais dažais vienu sluoksniu voleliu</t>
  </si>
  <si>
    <t>4.5.8</t>
  </si>
  <si>
    <t>Sienų vidinių paviršių dažymas emulsiniais dažais antru arba kartotiniu sluoksniu voleliu</t>
  </si>
  <si>
    <t>4.5.9</t>
  </si>
  <si>
    <t>Sienų vidinių paviršių aptaisymas keraminėmis plytelėmis, kai siūlių plotis iki 5 mm , plytelės plotas daugiau 0,012 m2 iki 0,05 m2</t>
  </si>
  <si>
    <t>4.5.10</t>
  </si>
  <si>
    <t>"Amstrong" akustinių pakabinamų lubų su metalo konstrukcija ir plokštėmis 600x600 mm įrengimas</t>
  </si>
  <si>
    <t>4.6</t>
  </si>
  <si>
    <t>Kiti darbai ir gaminiai</t>
  </si>
  <si>
    <t>4.6.1</t>
  </si>
  <si>
    <t>Trijų segmentų sukamųjų praėjimo vartelių (turniketų) tipo "Tripod" montavimas</t>
  </si>
  <si>
    <t>4.6.2</t>
  </si>
  <si>
    <t>Stogelių įrengimas (m2 horizont. projekcijos)</t>
  </si>
  <si>
    <t>4.6.3</t>
  </si>
  <si>
    <t>Grūdinto stiklo stogelis 1400x4000 mm</t>
  </si>
  <si>
    <t>4.6.4</t>
  </si>
  <si>
    <t>Grūdinto stiklo stogelis 1000x2500 mm</t>
  </si>
  <si>
    <t>4.6.5</t>
  </si>
  <si>
    <t>Ranktūrių neįgaliesiems montavimas , kai varžtų skaičius 4 vnt</t>
  </si>
  <si>
    <t>4.6.6</t>
  </si>
  <si>
    <t>Atlenkiamas turėklas ŽN</t>
  </si>
  <si>
    <t>4.6.7</t>
  </si>
  <si>
    <t>Nerūdijančio plieno L formos ranktūris</t>
  </si>
  <si>
    <t>Viso (Architektūrinė dalis):</t>
  </si>
  <si>
    <t>VN</t>
  </si>
  <si>
    <t>5.</t>
  </si>
  <si>
    <t>Vandentiekio ir nuotekų šalinimo dalis</t>
  </si>
  <si>
    <t>5.1</t>
  </si>
  <si>
    <t>Vandentiekio tiekimo sistema (V1)</t>
  </si>
  <si>
    <t>5.1.1</t>
  </si>
  <si>
    <t>Vandentiekio, šildymo ir suspausto oro vamzdynų iš plastikinių vamzdžių tiesimas, tvirtinant prie konstrukcijų ( vamzdžio išorinis skersmuo iki 32 mm)</t>
  </si>
  <si>
    <t>5.1.2</t>
  </si>
  <si>
    <t>PE vamzdžiai HAKA Plast PE80 PN10 SDR 13.6, d32X2.4</t>
  </si>
  <si>
    <t>5.1.3</t>
  </si>
  <si>
    <t>Daugiasluoksnis vamzdis PEX_AL_PEX 16x2, 200m</t>
  </si>
  <si>
    <t>5.1.4</t>
  </si>
  <si>
    <t>Daugiasluoksnis vamzdis PEX_AL_PEX 20x2, 100m</t>
  </si>
  <si>
    <t>5.1.5</t>
  </si>
  <si>
    <t>Daugiasluoksnis vamzdis PEX_AL_PEX 26x3, 100m</t>
  </si>
  <si>
    <t>5.1.6</t>
  </si>
  <si>
    <t>Vamzdynų, kurių skersmuo iki 32 mm, izoliavimas garui nelaidžiais polietileno ar porėtos gumos kevalais</t>
  </si>
  <si>
    <t>5.1.7</t>
  </si>
  <si>
    <t>Vamzdžių izoliacija d 18x6mm</t>
  </si>
  <si>
    <t>5.1.8</t>
  </si>
  <si>
    <t>Vamzdžių izoliacija d 22x9mm</t>
  </si>
  <si>
    <t>5.1.9</t>
  </si>
  <si>
    <t>Vamzdžių izoliacija d 28x9mm</t>
  </si>
  <si>
    <t>5.1.10</t>
  </si>
  <si>
    <t>Movinių ventilių, čiaupų, vožtuvų, kurių D iki 50mm, prijung.</t>
  </si>
  <si>
    <t>5.1.11</t>
  </si>
  <si>
    <t>Rutuliniai ventiliai ilga rankenėle diam. 1/2`, PP I/V sriegis</t>
  </si>
  <si>
    <t>5.1.12</t>
  </si>
  <si>
    <t>Rutuliniai ventiliai ilga rankenėle diam. 3/4`, PP I/V sriegis</t>
  </si>
  <si>
    <t>5.1.13</t>
  </si>
  <si>
    <t>Rutuliniai ventiliai ilga rankenėle diam. 1 1/4`, PP I/V sriegis</t>
  </si>
  <si>
    <t>5.1.14</t>
  </si>
  <si>
    <t>Rutuliniai ventiliai trumpa rankenėle diam. 1`, PP I/V sriegis</t>
  </si>
  <si>
    <t>5.1.15</t>
  </si>
  <si>
    <t>Automatinis nuorintojas 1/2` MKV 15 R/N</t>
  </si>
  <si>
    <t>5.1.16</t>
  </si>
  <si>
    <t>Vandens skaitiklių su movinėmis jungtimis montavimas ( jungties skersmuo iki 25 mm)</t>
  </si>
  <si>
    <t>5.1.17</t>
  </si>
  <si>
    <t>Vamzdžių kirtimosi su pastato konstrukcijomis vietų užtaisymas ugniai atspariomis mastikomis ( sienose)</t>
  </si>
  <si>
    <t>5.1.18</t>
  </si>
  <si>
    <t>Vertikalių skylių gręžimas deimantiniais grąžtais g/b konstr.,kai armat.iki 16 mm, o skylės d iki 60 mm ir gylis 200 mm  k8=1.17</t>
  </si>
  <si>
    <t>5.1.19</t>
  </si>
  <si>
    <t>Vandentiekio ir šildymo sistemų vamzdynų hidraulinis bandymas</t>
  </si>
  <si>
    <t>5.1.20</t>
  </si>
  <si>
    <t>Vamzdynų D 50-65mm praplovimas su dezinfekcija  k9=1.15</t>
  </si>
  <si>
    <t>5.2</t>
  </si>
  <si>
    <t>Karšto vandentiekio tiekimo sistema (T3)</t>
  </si>
  <si>
    <t>5.2.1</t>
  </si>
  <si>
    <t>Vandentiekio, šildymo ir suspausto oro vamzdynų iš plastikinių vamzdžių tiesimas, tvirtinant prie konstrukcijų  (vamzdžio išorinis skersmuo  iki 32 mm)</t>
  </si>
  <si>
    <t>5.2.2</t>
  </si>
  <si>
    <t>5.2.3</t>
  </si>
  <si>
    <t>5.2.4</t>
  </si>
  <si>
    <t>5.2.5</t>
  </si>
  <si>
    <t>5.2.6</t>
  </si>
  <si>
    <t>Vamzdžių izoliacija d 20x20mm</t>
  </si>
  <si>
    <t>5.2.7</t>
  </si>
  <si>
    <t>5.2.8</t>
  </si>
  <si>
    <t>5.2.9</t>
  </si>
  <si>
    <t>5.2.10</t>
  </si>
  <si>
    <t>Elektrinių tūrinių šildytuvų montavimas</t>
  </si>
  <si>
    <t>5.2.11</t>
  </si>
  <si>
    <t>Pakabinamas elektrinis tūrinis vandens šildytuvas 15l, 4,4 kW</t>
  </si>
  <si>
    <t>5.2.12</t>
  </si>
  <si>
    <t>5.2.13</t>
  </si>
  <si>
    <t>Vamzdynų D 50-65mm praplovimas be dezinfekcijos  k9=1.15</t>
  </si>
  <si>
    <t>5.3</t>
  </si>
  <si>
    <t>Buitinių nuotekų šalinimo sistema (F1)</t>
  </si>
  <si>
    <t>5.3.1</t>
  </si>
  <si>
    <t>110 mm skersmens plastmasinių įmovinių vamzdžių montavimas, kai 100 m vamzdyne -17 sandūrų  k9=1.15</t>
  </si>
  <si>
    <t>5.3.2</t>
  </si>
  <si>
    <t>PVC vamzdžiai klasė N 110x3.2x1000 (išor. nuotek.)</t>
  </si>
  <si>
    <t>5.3.3</t>
  </si>
  <si>
    <t>Vidaus nuotekų plastikinių skirstomųjų vamzdynų ir stovų vamzdžių montavimas , kai nominalusis vidinis skersmuo iki 110 mm (m vamzdyno)</t>
  </si>
  <si>
    <t>5.3.4</t>
  </si>
  <si>
    <t>PVC vamzdžiai su movomis 110x3.2x1000, su gum.tarpin.(vid. nuotek.)</t>
  </si>
  <si>
    <t>5.3.5</t>
  </si>
  <si>
    <t>Vidaus nuotekų plastikinių skirstomųjų vamzdynų ir stovų vamzdžių montavimas, kai nominalusis vidinis skersmuo  iki 50 mm (m vamzdyno)</t>
  </si>
  <si>
    <t>5.3.6</t>
  </si>
  <si>
    <t>PVC vamzdžiai su movomis 50x1.8x1000, su gum. tarpin.(vid.nuotek.)</t>
  </si>
  <si>
    <t>5.3.7</t>
  </si>
  <si>
    <t>Trapo, kurio skersmuo 50mm, montavimas</t>
  </si>
  <si>
    <t>5.3.8</t>
  </si>
  <si>
    <t>Vidaus nuotekų plastikinių vamzdynų jungiamųjų (fasoninių) dalių montavimas , kai nominalusis vidinis skersmuo iki 110 mm</t>
  </si>
  <si>
    <t>5.3.9</t>
  </si>
  <si>
    <t>PVC pravalos / revizijos  d 110mm (vid. nuotek.)</t>
  </si>
  <si>
    <t>5.3.10</t>
  </si>
  <si>
    <t>Plokščių stogų ventiliacinių kaminėlių įrengimas, aptaisant ritinine danga, kai stogo danga PVC  k8=1.07,k9=1.15</t>
  </si>
  <si>
    <t>5.3.11</t>
  </si>
  <si>
    <t>Revizijos durelių montavimas</t>
  </si>
  <si>
    <t>5.3.12</t>
  </si>
  <si>
    <t>Plastikinės revizinės durelės 100x150 mm</t>
  </si>
  <si>
    <t>5.3.13</t>
  </si>
  <si>
    <t>Vamzdžių kirtimosi su pastato konstrukcijomis vietų užtaisymas ugniai atspariais žiedais ( betono perdangose)</t>
  </si>
  <si>
    <t>5.3.14</t>
  </si>
  <si>
    <t>Priešgaisrinė apkaba vamzdžiui 100 mm</t>
  </si>
  <si>
    <t>5.3.15</t>
  </si>
  <si>
    <t>200 mm skersmens plastmasinių įmovinių vamzdžių montavimas, kai 100 m vamzdyne -17 sandūrų  k9=1.15</t>
  </si>
  <si>
    <t>5.3.16</t>
  </si>
  <si>
    <t>PVC vamzdžiai klasė N 200x4.9x1000 (išor. nuotek.)</t>
  </si>
  <si>
    <t>5.3.17</t>
  </si>
  <si>
    <t>Dėklų galų užtaisymas sandarinimo žiedais , kai dėklo skersmuo iki 400 mm (2 dėklų galai)  k9=1.15</t>
  </si>
  <si>
    <t>5.3.18</t>
  </si>
  <si>
    <t>Nuotekų vamzdynų hidraulinis bandymas ( buitinių nuotekų)</t>
  </si>
  <si>
    <t>5.3.19</t>
  </si>
  <si>
    <t>Grunto kasimas 0,25m3 kaušo talpos ekskavatoriumi, suverčiant gruntą į sankasą , kai gruntas II grupės  k9=1.15</t>
  </si>
  <si>
    <t>5.3.20</t>
  </si>
  <si>
    <t>Smėlio pagrindo po vamzdynais įrengimas  k9=1.15</t>
  </si>
  <si>
    <t>5.3.21</t>
  </si>
  <si>
    <t>Vamzdynų pirminis (apsauginis) užpylimas rankiniu būdu, sutankinant gruntą  k9=1.15</t>
  </si>
  <si>
    <t>5.3.22</t>
  </si>
  <si>
    <t>Tranšėjų, iškasų ir duobių užpylimas gruntu iš sankasos ekskavatoriumi , kai kaušo talpa 0,25m3  k9=1.15</t>
  </si>
  <si>
    <t>5.3.23</t>
  </si>
  <si>
    <t>I-II grupės grunto tankinimas vibroplokštėmis  k8=1.14,k9=1.15</t>
  </si>
  <si>
    <t>5.3.24</t>
  </si>
  <si>
    <t>5.4</t>
  </si>
  <si>
    <t>Kondensato nuvedimo sistema (F3)</t>
  </si>
  <si>
    <t>5.4.1</t>
  </si>
  <si>
    <t>.Vidaus nuotekų plastikinių skirstomųjų vamzdynų ir stovų vamzdžių montavimas , kai nominalusis vidinis skersmuo iki 50 mm (m vamzdyno)</t>
  </si>
  <si>
    <t>5.4.2</t>
  </si>
  <si>
    <t>PVC vamzdžiai su movomis 32x1.8x1000, su gum. tarpin.(vid.nuotek.)</t>
  </si>
  <si>
    <t>5.4.3</t>
  </si>
  <si>
    <t>5.4.4</t>
  </si>
  <si>
    <t>Vamzdyno izoliacija D32x20</t>
  </si>
  <si>
    <t>5.4.5</t>
  </si>
  <si>
    <t>Vidaus nuotekų plastikinių vamzdynų jungiamųjų (fasoninių) dalių montavimas , kai nominalusis vidinis skersmuo iki 50 mm</t>
  </si>
  <si>
    <t>5.4.6</t>
  </si>
  <si>
    <t>Sifonas</t>
  </si>
  <si>
    <t>5.4.7</t>
  </si>
  <si>
    <t>Vamzdžių kirtimosi su pastato konstrukcijomis vietų užtaisymas ugniai atspariomis mastikomis ( perdangose)</t>
  </si>
  <si>
    <t>5.4.8</t>
  </si>
  <si>
    <t>5.4.9</t>
  </si>
  <si>
    <t>Nuotekų vamzdynų hidraulinis bandymas</t>
  </si>
  <si>
    <t>5.5</t>
  </si>
  <si>
    <t>Sanitariniai prietaisai</t>
  </si>
  <si>
    <t>5.5.1</t>
  </si>
  <si>
    <t>Praustuvų su vandens maišytuvais montavimas , tvirtinant prie sienų</t>
  </si>
  <si>
    <t>5.5.2</t>
  </si>
  <si>
    <t>Praustuvas ŽN</t>
  </si>
  <si>
    <t>5.5.3</t>
  </si>
  <si>
    <t>Plautuvių su vandens maišytuvais, tvirtinamų prie sienų, montavimas ( dviejų skyrių plautuvės)</t>
  </si>
  <si>
    <t>5.5.4</t>
  </si>
  <si>
    <t>Unitazų montavimas ( su prijungtais nuplovimo bakeliais)</t>
  </si>
  <si>
    <t>5.5.5</t>
  </si>
  <si>
    <t>Unitazas su bakeliu ŽN</t>
  </si>
  <si>
    <t>5.5.6</t>
  </si>
  <si>
    <t>Pisuarų montavimas , tvirtinant prie sienų</t>
  </si>
  <si>
    <t>5.5.7</t>
  </si>
  <si>
    <t>Įvairių rūšių ir tipų vandens maišytuvų montavimas</t>
  </si>
  <si>
    <t>5.5.8</t>
  </si>
  <si>
    <t>Maišytuvas su lanksčia žarna žmonėms su fizine negalia</t>
  </si>
  <si>
    <t>5.5.9</t>
  </si>
  <si>
    <t>5.5.10</t>
  </si>
  <si>
    <t>Viso (vandentiekio ir nuotekų šalinimo dalis):</t>
  </si>
  <si>
    <t>ŠVOK</t>
  </si>
  <si>
    <t>6.</t>
  </si>
  <si>
    <t>ŠVOK dalis</t>
  </si>
  <si>
    <t>6.1</t>
  </si>
  <si>
    <t>Vėdinimo sistema RV-1</t>
  </si>
  <si>
    <t>6.1.1</t>
  </si>
  <si>
    <t>Vėdinimo ir oro kondicionavimo įrenginių, kurių našumas iki 3000 m3/val. , montavimas , kai įrenginio našumas daugiau 1000 m3/val. iki 2000 m3/val.</t>
  </si>
  <si>
    <t>6.1.2</t>
  </si>
  <si>
    <t>Kanalinių elektrinių šildytuvų montavimas apvaliuose ortakiuose , kai jungties skersmuo daugiau 160 mm iki 315 mm</t>
  </si>
  <si>
    <t>6.1.3</t>
  </si>
  <si>
    <t>IEKŠ-315. Išorinis elektrinis kanalinis šildytuvas Qš=6,0 kW</t>
  </si>
  <si>
    <t>6.1.4</t>
  </si>
  <si>
    <t>Difuzorių montavimas , kai jungties skersmuo iki 160 mm</t>
  </si>
  <si>
    <t>6.1.5</t>
  </si>
  <si>
    <t>Difuzorių montavimas , kai jungties skersmuo daugiau 160 mm iki 315 mm</t>
  </si>
  <si>
    <t>6.1.6</t>
  </si>
  <si>
    <t>Difuzoriai DVS/P-DVS 100</t>
  </si>
  <si>
    <t>6.1.7</t>
  </si>
  <si>
    <t>Difuzoriai DVS/P-DVS 125</t>
  </si>
  <si>
    <t>6.1.8</t>
  </si>
  <si>
    <t>Difuzoriai DVS/P-DVS 160</t>
  </si>
  <si>
    <t>6.1.9</t>
  </si>
  <si>
    <t>Difuzoriai DVS/P-DVS 200</t>
  </si>
  <si>
    <t>6.1.10</t>
  </si>
  <si>
    <t>Difuzorių montavimas , kai jungties skersmuo daugiau 315 mm  iki 400 mm</t>
  </si>
  <si>
    <t>6.1.11</t>
  </si>
  <si>
    <t>Difuzorių pajungimo dėžių montavimas , kai jungties skersmuo daugiau 315 mm  iki 400 mm</t>
  </si>
  <si>
    <t>6.1.12</t>
  </si>
  <si>
    <t>.Difuzorių pajungimo akustinė dėžė MBL 400/400</t>
  </si>
  <si>
    <t>6.1.13</t>
  </si>
  <si>
    <t>Perforuotas lubinis difuzorius PLD 400x400/d200</t>
  </si>
  <si>
    <t>6.1.14</t>
  </si>
  <si>
    <t>Įvairių tipų plieninių štampuotų žaliuzi grotelių, kurių plotas iki 0,25m2 šviesoje, montavimas  k8=1.02</t>
  </si>
  <si>
    <t>6.1.15</t>
  </si>
  <si>
    <t>LG-300x300. Lauko grotelės 300x300</t>
  </si>
  <si>
    <t>6.1.16</t>
  </si>
  <si>
    <t>Vožtuvų, sklendžių, užkaišų montavimas apvaliuose ortakiuose , kai jungties skersmuo iki 160 mm</t>
  </si>
  <si>
    <t>6.1.17</t>
  </si>
  <si>
    <t>Vožtuvų, sklendžių, užkaišų montavimas apvaliuose ortakiuose , kai jungties skersmuo daugiau 160 mm iki 315 mm</t>
  </si>
  <si>
    <t>6.1.18</t>
  </si>
  <si>
    <t>Oro sklendė SOA 100 mm</t>
  </si>
  <si>
    <t>6.1.19</t>
  </si>
  <si>
    <t>Oro sklendė SOA 125 mm</t>
  </si>
  <si>
    <t>6.1.20</t>
  </si>
  <si>
    <t>Oro sklendė SOA 160 mm</t>
  </si>
  <si>
    <t>6.1.21</t>
  </si>
  <si>
    <t>Oro sklendė SOA 200 mm</t>
  </si>
  <si>
    <t>6.1.22</t>
  </si>
  <si>
    <t>Vožtuvų, sklendžių, užkaišų montavimas stačiakampiuose ortakiuose , kai jungties perimetras daugiau 1000 mm iki 1600 mm</t>
  </si>
  <si>
    <t>6.1.23</t>
  </si>
  <si>
    <t>SKU-300x300. Sklendė uždarymo 300x300, apšiltinta, su el. pavara</t>
  </si>
  <si>
    <t>6.1.24</t>
  </si>
  <si>
    <t>900 mm ilgio apvalių triukšmo slopintuvų montavimas ortakiuose , kai slopintuvo vidaus skersmuo daugiau 200 mm iki 315 mm</t>
  </si>
  <si>
    <t>6.1.25</t>
  </si>
  <si>
    <t>Triukšmo slopintuvai TSA-315, L-900</t>
  </si>
  <si>
    <t>6.1.26</t>
  </si>
  <si>
    <t>Triukšmo slopintuvai TSA-315, L-1200</t>
  </si>
  <si>
    <t>6.1.27</t>
  </si>
  <si>
    <t>Ortakiai plieninių sraigtinių vamzdžių, kai skersmuo iki 160 mm</t>
  </si>
  <si>
    <t>6.1.28</t>
  </si>
  <si>
    <t>Spiraliniai ortakiai OSL 100, L-3000</t>
  </si>
  <si>
    <t>6.1.29</t>
  </si>
  <si>
    <t>Spiraliniai ortakiai OSL 125, L-3000</t>
  </si>
  <si>
    <t>6.1.30</t>
  </si>
  <si>
    <t>Spiraliniai ortakiai OSL 160, L-3000</t>
  </si>
  <si>
    <t>6.1.31</t>
  </si>
  <si>
    <t>Ortakiai plieninių sraigtinių vamzdžių, kai skersmuo iki 315 mm</t>
  </si>
  <si>
    <t>6.1.32</t>
  </si>
  <si>
    <t>Spiraliniai ortakiai OSL 200, L-3000</t>
  </si>
  <si>
    <t>6.1.33</t>
  </si>
  <si>
    <t>Spiraliniai ortakiai OSL 250, L-3000</t>
  </si>
  <si>
    <t>6.1.34</t>
  </si>
  <si>
    <t>Spiraliniai ortakiai OSB 315, L-3000</t>
  </si>
  <si>
    <t>6.1.35</t>
  </si>
  <si>
    <t>Lanksčių gofruotų ortakių (prisijungimų) montavimas (ilgis 2 m , skersmuo iki 250 mm)</t>
  </si>
  <si>
    <t>6.1.36</t>
  </si>
  <si>
    <t>Lankstūs ortakiai Flex 100 iš aliuminio, L-3000</t>
  </si>
  <si>
    <t>6.1.37</t>
  </si>
  <si>
    <t>Lankstūs ortakiai Flex 125 iš aliuminio, L-3000</t>
  </si>
  <si>
    <t>6.1.38</t>
  </si>
  <si>
    <t>Lankstūs ortakiai Flex 160 iš aliuminio, L-3000</t>
  </si>
  <si>
    <t>6.1.39</t>
  </si>
  <si>
    <t>Lankstūs ortakiai Flex 200 iš aliuminio, L-3000</t>
  </si>
  <si>
    <t>6.1.40</t>
  </si>
  <si>
    <t>Vamzdynų izoliavimas folija padengtais mineralinės vatos dembliais, kai izoliacijos storis 100 mm</t>
  </si>
  <si>
    <t>6.1.41</t>
  </si>
  <si>
    <t>Armuoti dembliai Paroc Pro Wired Mat 100 AL1, 2500x1000x100mm</t>
  </si>
  <si>
    <t>6.1.42</t>
  </si>
  <si>
    <t>Vamzdyno iki 200mm skersmens vamzdžių izoliavimas antikondensacine izoliacija, kai izoliacijos storis 10 mm (izoliacijos išorinio paviršiaus  plotas)</t>
  </si>
  <si>
    <t>6.1.43</t>
  </si>
  <si>
    <t>Antikondensacinė izoliacija, s=10 mm, 0,035 W/(moK) tiekimo ortakių izoliavimui. Ruloninė</t>
  </si>
  <si>
    <t>6.1.44</t>
  </si>
  <si>
    <t>Vamzdynų D iki 200 mm izoliacijos padengimas lakštiniu metalu, tvirtinant sraigtais ir gaminant detales</t>
  </si>
  <si>
    <t>6.1.45</t>
  </si>
  <si>
    <t>Apžiūros liukai</t>
  </si>
  <si>
    <t>6.1.46</t>
  </si>
  <si>
    <t>Ventiliacijos sistemos derinimas, kai sistemoje 11 - 15 oro tiekimo taškų</t>
  </si>
  <si>
    <t>6.2</t>
  </si>
  <si>
    <t>Vėdinimo sistema MOŠ-1</t>
  </si>
  <si>
    <t>6.2.1</t>
  </si>
  <si>
    <t>Kanalinių ventiliatorių montavimas apvaliuose ortakiuose , kai ventiliatoriaus našumas iki 500 m3/val.</t>
  </si>
  <si>
    <t>6.2.2</t>
  </si>
  <si>
    <t>Vožtuvų, sklendžių, užkaišų montavimas stačiakampiuose ortakiuose , kai jungties perimetras daugiau 600 mm iki 1000 mm</t>
  </si>
  <si>
    <t>6.2.3</t>
  </si>
  <si>
    <t>SKU-200x200. Sklendė uždarymo 200x200, apšiltinta, rankinis valdymas.</t>
  </si>
  <si>
    <t>6.2.4</t>
  </si>
  <si>
    <t>Filtrų kasetinių, kanalinių elektr. šildytuvų montavimas apvaliuose ortakiuose, kurių skersmuo iki 315 mm</t>
  </si>
  <si>
    <t>6.2.5</t>
  </si>
  <si>
    <t>Filtro blokas 240x240</t>
  </si>
  <si>
    <t>6.2.6</t>
  </si>
  <si>
    <t>Kišeninis filtras G3/4 240x240x300/10</t>
  </si>
  <si>
    <t>6.2.7</t>
  </si>
  <si>
    <t>6.2.8</t>
  </si>
  <si>
    <t>AV-200. Atbulinis vožtuvas  d200.</t>
  </si>
  <si>
    <t>6.2.9</t>
  </si>
  <si>
    <t>AG-200. Apsauginės grotelės d200.</t>
  </si>
  <si>
    <t>6.2.10</t>
  </si>
  <si>
    <t>6.2.11</t>
  </si>
  <si>
    <t>LG-200x200. Lauko grotelės 200x200</t>
  </si>
  <si>
    <t>6.2.12</t>
  </si>
  <si>
    <t>LG-200. Lauko grotelės d200</t>
  </si>
  <si>
    <t>6.2.13</t>
  </si>
  <si>
    <t>6.2.14</t>
  </si>
  <si>
    <t>6.2.15</t>
  </si>
  <si>
    <t>Plieninių stačiakampių užlankinių ortakių tiesių dalių montavimas , kai ortakio perimetras daugiau 600 mm iki 1000 mm</t>
  </si>
  <si>
    <t>6.2.16</t>
  </si>
  <si>
    <t>Stačiakampiai ortakiai SOP 200x200, L-1250</t>
  </si>
  <si>
    <t>6.2.17</t>
  </si>
  <si>
    <t>Ventiliacijos sistemos derinimas, kai sistemoje iki 5 oro tiekimo taškų</t>
  </si>
  <si>
    <t>6.3</t>
  </si>
  <si>
    <t>Šildymo sistema ERŠ-1</t>
  </si>
  <si>
    <t>6.3.1</t>
  </si>
  <si>
    <t>Elektrinių radiatorių montavimas</t>
  </si>
  <si>
    <t>6.3.2</t>
  </si>
  <si>
    <t>Elektrinis radiatorius (500W)</t>
  </si>
  <si>
    <t>6.3.3</t>
  </si>
  <si>
    <t>.Elektrinis radiatorius (1000W)</t>
  </si>
  <si>
    <t>6.4</t>
  </si>
  <si>
    <t>Oro šildymo/vėsinimo OŠV-1 sistema</t>
  </si>
  <si>
    <t>6.4.1</t>
  </si>
  <si>
    <t>Išorinių agregatų montavimas nuo žemės, kai vidiniai agregatai prijungiami 2 jungtimis , išorinio agregato šaldymo galia daugiau 10 kW iki 20 kW</t>
  </si>
  <si>
    <t>6.4.2</t>
  </si>
  <si>
    <t>Vidinių lubinių agregatų montavimas , kai agregato šaldymo galia iki 5kW</t>
  </si>
  <si>
    <t>6.4.3</t>
  </si>
  <si>
    <t>Matavimo, apsaugos, valdymo ir signalizacijos  prietaisų ir aparatų montavimas, kai prijungiama iki 12 laidų</t>
  </si>
  <si>
    <t>6.4.4</t>
  </si>
  <si>
    <t>Matavimo, apsaugos, valdymo ir signalizacijos  prietaisų bei aparatų montavimas, kai prijungiama iki 6 laidų</t>
  </si>
  <si>
    <t>6.4.5</t>
  </si>
  <si>
    <t>Kondensato siurbliukas sieniniam blokui. G=6 ltr/h, H=10m, N=19 W, 230V, 50 Hz.</t>
  </si>
  <si>
    <t>6.4.6</t>
  </si>
  <si>
    <t>Vandentiekio, šildymo vamzdynų iš varinių vamzdžių tiesimas, tvirtinant prie konstrukcijų ( vamzdžio išorinis skersmuo iki 22 mm)</t>
  </si>
  <si>
    <t>6.4.7</t>
  </si>
  <si>
    <t>Izoliuotas lankstus varinis vamzdis su fasoninėmis dalimis (skirtas vėsinimo sistemoms) d6,35</t>
  </si>
  <si>
    <t>6.4.8</t>
  </si>
  <si>
    <t>Izoliuotas lankstus varinis vamzdis su fasoninėmis dalimis (skirtas vėsinimo sistemoms) d9,52</t>
  </si>
  <si>
    <t>6.4.9</t>
  </si>
  <si>
    <t>Izoliuotas lankstus varinis vamzdis su fasoninėmis dalimis (skirtas vėsinimo sistemoms) d12,7</t>
  </si>
  <si>
    <t>6.4.10</t>
  </si>
  <si>
    <t>Izoliuotas lankstus varinis vamzdis su fasoninėmis dalimis (skirtas vėsinimo sistemoms) d15,88</t>
  </si>
  <si>
    <t>6.4.11</t>
  </si>
  <si>
    <t>Oro kondicionavimo sistemų užpildymas šaldymo skysčiais , kai sistemos šaldymo galia daugiau 10 kW iki 20 kW</t>
  </si>
  <si>
    <t>6.4.12</t>
  </si>
  <si>
    <t>Atraminių konstrukcijų kondicionieriams montavimas, tvirtinant prie sienos , kai konstrukcijos masė iki 3 kg</t>
  </si>
  <si>
    <t>6.4.13</t>
  </si>
  <si>
    <t>Išorinio bloko kondensato surinkimo vonelė su tenu.</t>
  </si>
  <si>
    <t>6.4.14</t>
  </si>
  <si>
    <t>Sumontuotų vamzdelių pneumatinis išbandymas</t>
  </si>
  <si>
    <t>6.4.15</t>
  </si>
  <si>
    <t>Signalinio kabelio tarp sistemos elementų tiesimas</t>
  </si>
  <si>
    <t>6.5</t>
  </si>
  <si>
    <t>Oro vėsinimo OV-1 sistema</t>
  </si>
  <si>
    <t>6.5.1</t>
  </si>
  <si>
    <t>Kondicionierių išorinių agregatų montavimas nuo žemės, kai vidiniai agregatai prijungiami 2 jungtimis , išorinio agregato šaldymo galia daugiau 5 kW iki 10 kW</t>
  </si>
  <si>
    <t>6.5.2</t>
  </si>
  <si>
    <t>Kondicionierių vidinių sieninių agregatų montavimas , kai agregato šaldymo galia daugiau 5 kW iki 7 kW</t>
  </si>
  <si>
    <t>6.5.3</t>
  </si>
  <si>
    <t>6.5.4</t>
  </si>
  <si>
    <t>6.5.5</t>
  </si>
  <si>
    <t>6.5.6</t>
  </si>
  <si>
    <t>6.5.7</t>
  </si>
  <si>
    <t>6.5.8</t>
  </si>
  <si>
    <t>6.5.9</t>
  </si>
  <si>
    <t>6.5.10</t>
  </si>
  <si>
    <t>6.5.11</t>
  </si>
  <si>
    <t>Viso (ŠVOK dalis):</t>
  </si>
  <si>
    <t>ER</t>
  </si>
  <si>
    <t>7.</t>
  </si>
  <si>
    <t>Elektroninių ryšių dalis</t>
  </si>
  <si>
    <t>7.1</t>
  </si>
  <si>
    <t>Įeigos kontrolės sistema. Medžiagos</t>
  </si>
  <si>
    <t>7.1.1</t>
  </si>
  <si>
    <t>Duomenų magistralės izoliatorius</t>
  </si>
  <si>
    <t>7.1.2</t>
  </si>
  <si>
    <t>Akumuliatoriai 12V, 7.0 Ah</t>
  </si>
  <si>
    <t>7.1.3</t>
  </si>
  <si>
    <t>Magnetinis kontaktas plieninėms durims</t>
  </si>
  <si>
    <t>7.1.4</t>
  </si>
  <si>
    <t>6 gyslų daugiagysliai ekranuoti kabeliai</t>
  </si>
  <si>
    <t>7.1.5</t>
  </si>
  <si>
    <t>Duomenų perdavimo kabeliai UC400 S23 C6 U/FTP 4P Cca s1 d1  500DW, pak.500 m</t>
  </si>
  <si>
    <t>7.1.6</t>
  </si>
  <si>
    <t>Lankstūs kabeliai BVV-LL  2x1.0</t>
  </si>
  <si>
    <t>7.1.7</t>
  </si>
  <si>
    <t>Elektros instaliacijos vamzdžiai TXL iš PVC (gofr., be movų) 20/15.5mm</t>
  </si>
  <si>
    <t>7.1.8</t>
  </si>
  <si>
    <t>Metalinės konstrukcijos</t>
  </si>
  <si>
    <t>7.2</t>
  </si>
  <si>
    <t>Įeigos kontrolės sistema. Montavimo darbai</t>
  </si>
  <si>
    <t>7.2.1</t>
  </si>
  <si>
    <t>Praėjimo kontrolerių (centralės) montavimas ir komutavimas</t>
  </si>
  <si>
    <t>7.2.2</t>
  </si>
  <si>
    <t>Nuotolinių praėjimo skaitytuvų montavimas</t>
  </si>
  <si>
    <t>7.2.3</t>
  </si>
  <si>
    <t>Rezervinio maitinimo šaltinio montavimas</t>
  </si>
  <si>
    <t>7.2.4</t>
  </si>
  <si>
    <t>Magnetinio kontakto (įleidžiamo) montavimas, tvirtinant medsraigčiais</t>
  </si>
  <si>
    <t>7.2.5</t>
  </si>
  <si>
    <t>Signalinio kabelio tarp sistemos elementų tiesimas plastikiniuose kanaluose</t>
  </si>
  <si>
    <t>7.2.6</t>
  </si>
  <si>
    <t>Kabelių, laidų apsaugos gofruotų vamzdžių klojimas, tvirtinanat prie konstrukcijų , kai vamzdžių išorinis skersmuo iki 32 mm</t>
  </si>
  <si>
    <t>7.3.</t>
  </si>
  <si>
    <t>Asmenų su negalia pagalbos iškvietimo sistema. Medžiagos</t>
  </si>
  <si>
    <t>7.3.1</t>
  </si>
  <si>
    <t>Asmenų su negalia pagalbos iškvietimo sistema</t>
  </si>
  <si>
    <t>7.3.2</t>
  </si>
  <si>
    <t>Bevielės panikos sistemos signalo perdavimo modulis</t>
  </si>
  <si>
    <t>7.3.3</t>
  </si>
  <si>
    <t>4 gyslų daugiagysliai ekranuoti kabeliai</t>
  </si>
  <si>
    <t>7.3.4</t>
  </si>
  <si>
    <t>2 gyslų daugiagysliai ekranuoti kabeliai</t>
  </si>
  <si>
    <t>7.4</t>
  </si>
  <si>
    <t>Asmenų su negalia pagalbos iškvietimo sistema. Montavimo darbai</t>
  </si>
  <si>
    <t>7.4.1</t>
  </si>
  <si>
    <t>Asmenų su negalia pagalbos iškvietimo sistemos montavimas</t>
  </si>
  <si>
    <t>7.4.2</t>
  </si>
  <si>
    <t>Gaisro pavojaus mygtuko montavimas, tvirtinant medsraigčiais / bevielė panikos sistema</t>
  </si>
  <si>
    <t>7.4.3</t>
  </si>
  <si>
    <t>7.5</t>
  </si>
  <si>
    <t>Perimetro apsauginė signalizacija. Medžiagos</t>
  </si>
  <si>
    <t>7.5.1</t>
  </si>
  <si>
    <t>Sensorinis kabelis</t>
  </si>
  <si>
    <t>7.5.2</t>
  </si>
  <si>
    <t>Sensorinio kabelio sujungimo rinkinys</t>
  </si>
  <si>
    <t>7.5.3</t>
  </si>
  <si>
    <t>sensorinio kabelio pabaigos modulis</t>
  </si>
  <si>
    <t>7.5.4</t>
  </si>
  <si>
    <t>Rišami kabelio tvirtinimo dirželiai, atsparūs UV, 500 vnt.</t>
  </si>
  <si>
    <t>7.6</t>
  </si>
  <si>
    <t>Perimetro apsauginė signalizacija. Montavimo darbai</t>
  </si>
  <si>
    <t>7.6.1</t>
  </si>
  <si>
    <t>7.7</t>
  </si>
  <si>
    <t>Vaizdo stebėjimo sistema. Medžiagos</t>
  </si>
  <si>
    <t>7.7.1</t>
  </si>
  <si>
    <t>Komutacinė panelė 19" pilnai sukomplektuota 1U 24xRJ45 FTP kat. 6</t>
  </si>
  <si>
    <t>7.7.2</t>
  </si>
  <si>
    <t>Kabelis FTP 6 kat. degumo klasė Eca</t>
  </si>
  <si>
    <t>7.7.3</t>
  </si>
  <si>
    <t>7.7.4</t>
  </si>
  <si>
    <t>7.8</t>
  </si>
  <si>
    <t>Vaizdo stebėjimo sistema. Montavimo darbai</t>
  </si>
  <si>
    <t>7.8.1</t>
  </si>
  <si>
    <t>Kompiuterinių komutacinių 12 lizdų panelių montavimas komutacinėse spintose</t>
  </si>
  <si>
    <t>7.8.2</t>
  </si>
  <si>
    <t>Kiekvienam 6 lizdų pokyčiui paneliuose prie normatyvo N50-399 pridėti arba atimti</t>
  </si>
  <si>
    <t>7.8.3</t>
  </si>
  <si>
    <t>Kompiuterinių komutatorių montavimas, tvirtinant komutacinėse spintose</t>
  </si>
  <si>
    <t>7.8.4</t>
  </si>
  <si>
    <t>Vidinės videokameros montavimas, tvirtinant prie sienos</t>
  </si>
  <si>
    <t>7.8.5</t>
  </si>
  <si>
    <t>Lauko videokameros montavimas, tvirtinant prie sienos, dirbant iš bokštelio</t>
  </si>
  <si>
    <t>7.8.6</t>
  </si>
  <si>
    <t>Videokameros sąveikos sistemoje derinimas (kanalas)</t>
  </si>
  <si>
    <t>7.8.7</t>
  </si>
  <si>
    <t>Pirmų laidų, kabelių įtraukimas į sumontuotus vamzdžius , kai laidų skerspjūvio plotas daugiau 6 mm2 iki 16 mm2</t>
  </si>
  <si>
    <t>7.8.8</t>
  </si>
  <si>
    <t>7.9</t>
  </si>
  <si>
    <t>Vidaus kompiuterinis tinklas</t>
  </si>
  <si>
    <t>7.9.1</t>
  </si>
  <si>
    <t>Rozečių montavimas, kai instaliacija paslėptoji</t>
  </si>
  <si>
    <t>7.9.2</t>
  </si>
  <si>
    <t>Kompiuterio lizdai KLRJ45 (dviviečiai)</t>
  </si>
  <si>
    <t>7.9.3</t>
  </si>
  <si>
    <t>Kištukinių lizdų montavimas potinkinėse dėžutėse ( dviejų lizdų)</t>
  </si>
  <si>
    <t>7.9.4</t>
  </si>
  <si>
    <t>7.9.5</t>
  </si>
  <si>
    <t>Krosiravimas krose arba spintoje</t>
  </si>
  <si>
    <t>10 vnt.</t>
  </si>
  <si>
    <t>7.9.6</t>
  </si>
  <si>
    <t>Kabelis su RJ45 antgaliais 2,5m, Dca</t>
  </si>
  <si>
    <t>7.9.7</t>
  </si>
  <si>
    <t>7.9.8</t>
  </si>
  <si>
    <t>Kabelis 4x2x0,5mm2  6A kat., Dca</t>
  </si>
  <si>
    <t>7.9.9</t>
  </si>
  <si>
    <t>Metalinių lovių montavimas ant anksčiau sumontuotų atraminių konstrukcijų</t>
  </si>
  <si>
    <t>7.9.10</t>
  </si>
  <si>
    <t>Cinkuoti kabeliniai kanalai KG 60x200x1.00, neperfor.</t>
  </si>
  <si>
    <t>7.9.11</t>
  </si>
  <si>
    <t>.Kabelių, laidų apsaugos gofruotų vamzdžių klojimas, tvirtinanat prie konstrukcijų , kai vamzdžių išorinis skersmuo iki 32 mm</t>
  </si>
  <si>
    <t>7.9.12</t>
  </si>
  <si>
    <t>7.9.13</t>
  </si>
  <si>
    <t>Kabelio įvadų hermetizacija sandarinimo mase</t>
  </si>
  <si>
    <t>7.9.14</t>
  </si>
  <si>
    <t>7.10</t>
  </si>
  <si>
    <t>Gaisrinės signalizacijos sistema</t>
  </si>
  <si>
    <t>7.10.1</t>
  </si>
  <si>
    <t>Priešgaisrinės ir apsauginės signalizacijos jutiklio montavimas, tvirtinant medsraigčiais</t>
  </si>
  <si>
    <t>7.10.2</t>
  </si>
  <si>
    <t>.Adresinis-analoginis optinis dūmų detektorius</t>
  </si>
  <si>
    <t>7.10.3</t>
  </si>
  <si>
    <t>Nuotolinis optinis pavojaus indikatorius</t>
  </si>
  <si>
    <t>7.10.4</t>
  </si>
  <si>
    <t>Korpuso prietaisams montavimas, tvirtinant medsraigčiais</t>
  </si>
  <si>
    <t>7.10.5</t>
  </si>
  <si>
    <t>Detektorių montavimo bazė</t>
  </si>
  <si>
    <t>7.10.6</t>
  </si>
  <si>
    <t>Detektorių montavimo bazė su izoliatoriumi</t>
  </si>
  <si>
    <t>7.10.7</t>
  </si>
  <si>
    <t>Gaisro pavojaus mygtuko montavimas, tvirtinant medsraigčiais</t>
  </si>
  <si>
    <t>7.10.8</t>
  </si>
  <si>
    <t>Adresinis gaisro pavojaus signalizavimo mygtukas</t>
  </si>
  <si>
    <t>7.10.9</t>
  </si>
  <si>
    <t>Aliarmo sirenos, blykstės arba skambučio montavimas patalpos viduje</t>
  </si>
  <si>
    <t>7.10.10</t>
  </si>
  <si>
    <t>Aliarmo sirenos, blykstės montavimas išorėje</t>
  </si>
  <si>
    <t>7.10.11</t>
  </si>
  <si>
    <t>Adresinė lauko sirena su blykste</t>
  </si>
  <si>
    <t>7.10.12</t>
  </si>
  <si>
    <t>Adresinė vidinė sirena su blykste</t>
  </si>
  <si>
    <t>7.10.13</t>
  </si>
  <si>
    <t>Skiriamojo modulio montavimas</t>
  </si>
  <si>
    <t>7.10.14</t>
  </si>
  <si>
    <t>Adresinis 4 įėjimų/4 išėjimų modulis</t>
  </si>
  <si>
    <t>7.10.15</t>
  </si>
  <si>
    <t>7.10.16</t>
  </si>
  <si>
    <t>Kabelis instaliacinis 2x1mm, E-60</t>
  </si>
  <si>
    <t>7.10.17</t>
  </si>
  <si>
    <t>7.10.18</t>
  </si>
  <si>
    <t>7.10.19</t>
  </si>
  <si>
    <t>Mikroprocesorinės priešgaisrinės adresinės sistemos derininimas, kai sistemoje iki 60 jutiklių</t>
  </si>
  <si>
    <t>7.10.20</t>
  </si>
  <si>
    <t>7.10.21</t>
  </si>
  <si>
    <t>Viso (Elektroninių ryšių dalis):</t>
  </si>
  <si>
    <t>E</t>
  </si>
  <si>
    <t>8.</t>
  </si>
  <si>
    <t>Elektrotechnikos dalis</t>
  </si>
  <si>
    <t>8.1</t>
  </si>
  <si>
    <t>Medžiagos ir montavimo darbai (elektrotechnika)</t>
  </si>
  <si>
    <t>8.1.1</t>
  </si>
  <si>
    <t>Skydų ir pultų montavimas, kai jų masė iki 50 kg</t>
  </si>
  <si>
    <t>8.1.2</t>
  </si>
  <si>
    <t>0,4kV įvadinis paskirstymo skydas ĮPS su šynomis, montažine plokšte, metalinis, su rakinamomis durimis, IP?44, su tvirtinimo detalėmis, pastatomas ant grindų su 100mm cokoliu</t>
  </si>
  <si>
    <t>8.1.3</t>
  </si>
  <si>
    <t>Kirtiklio - saugiklio blokų montavimas TP kabelių spintose</t>
  </si>
  <si>
    <t>8.1.4</t>
  </si>
  <si>
    <t>galios kirtiklis 3P, 400V, 160A, komplektuojamas su elektrine pavara 230V</t>
  </si>
  <si>
    <t>8.1.5</t>
  </si>
  <si>
    <t>Modulinių automatinių išjungiklių, relių ir kontaktorių montavimas spintose (dėžėse) iki 4 modulių ( modulių skaičius prietaise 3 vnt)</t>
  </si>
  <si>
    <t>8.1.6</t>
  </si>
  <si>
    <t>įtampos kontrolės relė su laiko uždelismu230V</t>
  </si>
  <si>
    <t>8.1.7</t>
  </si>
  <si>
    <t>8.1.8</t>
  </si>
  <si>
    <t>8.1.9</t>
  </si>
  <si>
    <t>saugiklių kirtiklių blokas su saugikliais 400V, 125A, "Gg"</t>
  </si>
  <si>
    <t>8.1.10</t>
  </si>
  <si>
    <t>Viršįtampių ribotuvų montavimas TP 0,4 kV spintose</t>
  </si>
  <si>
    <t>8.1.11</t>
  </si>
  <si>
    <t>viršįtampių ribotuvas</t>
  </si>
  <si>
    <t>8.1.12</t>
  </si>
  <si>
    <t>8.1.13</t>
  </si>
  <si>
    <t>Automatiniai jungikliai 20 A 3P S203-C 20</t>
  </si>
  <si>
    <t>8.1.14</t>
  </si>
  <si>
    <t>Automatiniai jungikliai 32 A 3P S203-C 32</t>
  </si>
  <si>
    <t>8.1.15</t>
  </si>
  <si>
    <t>Automatiniai jungikliai 10 A 1P S201-C 10</t>
  </si>
  <si>
    <t>8.1.16</t>
  </si>
  <si>
    <t>Automatiniai jungikliai 16 A 1P S201-C 16</t>
  </si>
  <si>
    <t>8.1.17</t>
  </si>
  <si>
    <t>srovės nuotėkio automatinis išjungiklis 2P, 230V, 16A, "C", 30mA, 6kA</t>
  </si>
  <si>
    <t>8.1.18</t>
  </si>
  <si>
    <t>nepriklausomas atkabiklis montavimui prie modulinio automatinio išjungiklio</t>
  </si>
  <si>
    <t>8.1.19</t>
  </si>
  <si>
    <t>Modulinių paskirstymo virštinkinių skydelių surinkimas ir montavimas, tvirtinant medsraigčiais, kai skydelyje (modulių 24 vnt)</t>
  </si>
  <si>
    <t>8.1.20</t>
  </si>
  <si>
    <t>IP 40 virštink. modul. paskirstymo skydeliai Unibox 24-M</t>
  </si>
  <si>
    <t>8.1.21</t>
  </si>
  <si>
    <t>8.1.22</t>
  </si>
  <si>
    <t>galios kirtiklis 3P, 400V, 25A</t>
  </si>
  <si>
    <t>8.1.23</t>
  </si>
  <si>
    <t>8.1.24</t>
  </si>
  <si>
    <t>foto relė su valdymo iš kelių vietų funkcija</t>
  </si>
  <si>
    <t>8.1.25</t>
  </si>
  <si>
    <t>8.1.26</t>
  </si>
  <si>
    <t>Rozečių montavimas prie mūro pagrindo, kai instaliacija atviroji</t>
  </si>
  <si>
    <t>8.1.27</t>
  </si>
  <si>
    <t>Grindininių dėžių montavimas</t>
  </si>
  <si>
    <t>8.1.28</t>
  </si>
  <si>
    <t>9 vietų grindininė kištukinių lizdų dėžė, turi būti su komplektuota su 4x230V/16A ir 2x(2xRJ45) kištukiniais lizdais</t>
  </si>
  <si>
    <t>8.1.29</t>
  </si>
  <si>
    <t>Jungiklio montavimas, kai instaliacija paslėptoji</t>
  </si>
  <si>
    <t>8.1.30</t>
  </si>
  <si>
    <t>Jungiklio montavimas prie mūro pagrindo, kai instaliacija atviroji</t>
  </si>
  <si>
    <t>8.1.31</t>
  </si>
  <si>
    <t>Būvio jutiklio montavimas, tvirtinant medsraigčiais</t>
  </si>
  <si>
    <t>8.1.32</t>
  </si>
  <si>
    <t>Būvio jutiklis 360°</t>
  </si>
  <si>
    <t>8.1.33</t>
  </si>
  <si>
    <t>Vidaus apšvietimo šviesos diodų lempų šviestuvų montavimas</t>
  </si>
  <si>
    <t>8.1.34</t>
  </si>
  <si>
    <t>Šviestuvas su LED lempomis 15,3W, 2530lm, 165,36lm/W, 4000K, IP44, su tvirtinimo detalėmis pakabinamose lubose</t>
  </si>
  <si>
    <t>8.1.35</t>
  </si>
  <si>
    <t>Šviestuvas su LED lempomis 24,6W, 4120lm, 167,48lm/W, 4000K, IP44, su tvirtinimo detalėmis pakabinamose lubose</t>
  </si>
  <si>
    <t>8.1.36</t>
  </si>
  <si>
    <t>Šviestuvas su LED lempomis 34W, 4855lm, 142,79lm/W, 4000K, IP?44, su tvirtinimo detalėmis pakabinamose lubose</t>
  </si>
  <si>
    <t>8.1.37</t>
  </si>
  <si>
    <t>Signalinių žibintų su užrašu "įėjimas", "išėjimas" ir pan. montavimas</t>
  </si>
  <si>
    <t>8.1.38</t>
  </si>
  <si>
    <t>Avarinis šviestuvas 230V AC/ 24V DC, su LED lempa 5W, 547lm, su paleidimo reguliavimo ir kompensavimo įranga, IP?44, su tvirtinimo detalėmis, su akumuliatorine baterija autonominiam darbui nemažiau kaip 1val.</t>
  </si>
  <si>
    <t>8.1.39</t>
  </si>
  <si>
    <t>Evakuacinė rodyklė tvirtinama prie avarinio šviestuvo</t>
  </si>
  <si>
    <t>8.1.40</t>
  </si>
  <si>
    <t>8.1.41</t>
  </si>
  <si>
    <t>1kV galios variniai kabeliai NYY-J 3x1.5RE</t>
  </si>
  <si>
    <t>8.1.42</t>
  </si>
  <si>
    <t>1kV galios variniai kabeliai NYY-J 3x2.5RE</t>
  </si>
  <si>
    <t>8.1.43</t>
  </si>
  <si>
    <t>1kV galios variniai kabeliai NYY-J 5x4RE</t>
  </si>
  <si>
    <t>8.1.44</t>
  </si>
  <si>
    <t>Variniai galios kabeliai VVG (apvalūs) 5x10</t>
  </si>
  <si>
    <t>8.1.45</t>
  </si>
  <si>
    <t>8.1.46</t>
  </si>
  <si>
    <t>Metalinių laidadėžių montavimas ant anksčiau sumontuotų atraminių konstrukcijų</t>
  </si>
  <si>
    <t>8.1.47</t>
  </si>
  <si>
    <t>Cinkuoti kabeliniai kanalai KG 60x300x1.00, neperfor.</t>
  </si>
  <si>
    <t>8.1.48</t>
  </si>
  <si>
    <t>Savireguliuojančių šildymo kabelių montavimas plokščių (sutapdintų) stogų latakuose ir įlajose (kabelio ilgis)</t>
  </si>
  <si>
    <t>8.1.49</t>
  </si>
  <si>
    <t>Sujungimo dėžutės iki 12 gnybtų montavimas</t>
  </si>
  <si>
    <t>8.1.50</t>
  </si>
  <si>
    <t>8.1.51</t>
  </si>
  <si>
    <t>8.1.52</t>
  </si>
  <si>
    <t>Įžeminimo juostinio plieno laidininkų montavimas, tvirtinant prie konstrukcijų, prišaudant</t>
  </si>
  <si>
    <t>8.1.53</t>
  </si>
  <si>
    <t>Cinkuota juosta įžeminimui 30x4 mm 0.94 kg/m (ritė~50kg)</t>
  </si>
  <si>
    <t>kg</t>
  </si>
  <si>
    <t>8.1.54</t>
  </si>
  <si>
    <t>8.1.55</t>
  </si>
  <si>
    <t>Viso (Elektrotechnikos dalis):</t>
  </si>
  <si>
    <t>LVN</t>
  </si>
  <si>
    <t>9.</t>
  </si>
  <si>
    <t>LVN dalis</t>
  </si>
  <si>
    <t>9.1</t>
  </si>
  <si>
    <t>Vandentiekio tinklai (V1)</t>
  </si>
  <si>
    <t>9.1.1</t>
  </si>
  <si>
    <t>Vamzdynai iš polietileninių D iki 100mm vamzdžių  k9=1.15</t>
  </si>
  <si>
    <t>9.1.2</t>
  </si>
  <si>
    <t>PE vamzdžiai PE80 PN10 SDR 13.6, d32X2.4</t>
  </si>
  <si>
    <t>9.1.3</t>
  </si>
  <si>
    <t>9.1.4</t>
  </si>
  <si>
    <t>Vamzdynų, iki 100 mm skersmens, išorinių vamzdynų ardymas</t>
  </si>
  <si>
    <t>9.1.5</t>
  </si>
  <si>
    <t>Polietileninių atšakų, alkūnių antvamzdžių, perėjimų pastatymas  k9=1.15</t>
  </si>
  <si>
    <t>9.1.6</t>
  </si>
  <si>
    <t>MV aklės PE 100 SDR 11, d 32mm</t>
  </si>
  <si>
    <t>9.1.7</t>
  </si>
  <si>
    <t>Vandentiekio ketinių sklendžių arba atbulinių vožtuvų D 50mm pastatymas  k9=1.15</t>
  </si>
  <si>
    <t>9.1.8</t>
  </si>
  <si>
    <t>Įvadinė sklendė DN32</t>
  </si>
  <si>
    <t>9.1.9</t>
  </si>
  <si>
    <t>Sklendžių prailginimo velenų montavimas , kai veleno ilgis daugiau 1,0m iki 1,5m  k9=1.15</t>
  </si>
  <si>
    <t>9.1.10</t>
  </si>
  <si>
    <t>Kapų (apsauginių gaubtų) be apsauginių žiedų įrengimas  k9=1.15</t>
  </si>
  <si>
    <t>9.1.11</t>
  </si>
  <si>
    <t>Polietileninių trišakių pastatymas  k9=1.15</t>
  </si>
  <si>
    <t>9.1.12</t>
  </si>
  <si>
    <t>Trišakiai PE 100 SDR 11, d 32mm</t>
  </si>
  <si>
    <t>9.2</t>
  </si>
  <si>
    <t>Buitinių nuotekų tinklai (F1)</t>
  </si>
  <si>
    <t>9.2.1</t>
  </si>
  <si>
    <t>9.2.2</t>
  </si>
  <si>
    <t>9.2.3</t>
  </si>
  <si>
    <t>Plastikinių vamzdžių vamzdynų iki 630 mm skersmens hidraulinis bandymas  (vamzdžių skersmuo  110 mm)  k9=1.15</t>
  </si>
  <si>
    <t>9.2.4</t>
  </si>
  <si>
    <t>Plastikinių lauko nuotakyno šulinių montavimas , kai šulinių skersmuo daugiau 200 mm iki 315 mm  k9=1.15</t>
  </si>
  <si>
    <t>9.2.5</t>
  </si>
  <si>
    <t>Kinete su sandarinimo žiedu Ø315 mm</t>
  </si>
  <si>
    <t>9.2.6</t>
  </si>
  <si>
    <t>Gofruotas vamzdis Ø315</t>
  </si>
  <si>
    <t>9.2.7</t>
  </si>
  <si>
    <t>Apvalus ketinis dangtis D400 apkrovos klasės</t>
  </si>
  <si>
    <t>9.2.8</t>
  </si>
  <si>
    <t>Komunikacijų žymėjimo ženklų ant stulpelių įrengimas , kai stulpeliai metaliniai</t>
  </si>
  <si>
    <t>9.2.9</t>
  </si>
  <si>
    <t>Ketinių lauko kanalizacijos 100 mm skersmens vamzdynų ardymas</t>
  </si>
  <si>
    <t>9.2.10</t>
  </si>
  <si>
    <t>Horizontalių skylių gręžimas deimantiniais grąžtais g/b konstr.,kai skylės D iki 100 mm ir gylis 200 mm  k8=1.17</t>
  </si>
  <si>
    <t>9.2.11</t>
  </si>
  <si>
    <t>Vamzd., kurių D iki 200mm, įvadų pastatų pamatuose hermetizavimas</t>
  </si>
  <si>
    <t>9.2.12</t>
  </si>
  <si>
    <t>Liuko pastatymas  k9=1.15</t>
  </si>
  <si>
    <t>9.3</t>
  </si>
  <si>
    <t>Paviršinių nuotekų tinklai (L1)</t>
  </si>
  <si>
    <t>9.3.1</t>
  </si>
  <si>
    <t>9.3.2</t>
  </si>
  <si>
    <t>9.3.3</t>
  </si>
  <si>
    <t>250 mm skersmens plastmasinių įmovinių vamzdžių montavimas, kai 100 m vamzdyne -17 sandūrų  k9=1.15</t>
  </si>
  <si>
    <t>9.3.4</t>
  </si>
  <si>
    <t>PVC vamzdžiai klasė N 110x3.2x2000 (išor. nuotek.)</t>
  </si>
  <si>
    <t>9.3.5</t>
  </si>
  <si>
    <t>PVC vamzdžiai klasė N 110x3.2x3000 (išor. nuotek.)</t>
  </si>
  <si>
    <t>9.3.6</t>
  </si>
  <si>
    <t>PVC vamzdžiai klasė N 110x3.2x6000 (išor. nuotek.)</t>
  </si>
  <si>
    <t>9.3.7</t>
  </si>
  <si>
    <t>PVC vamzdžiai klasė N 200x4.9x6000 (išor. nuotek.)</t>
  </si>
  <si>
    <t>9.3.8</t>
  </si>
  <si>
    <t>PVC vamzdžiai klasė N 250x6.2x6000 (išor. nuotek.)</t>
  </si>
  <si>
    <t>9.3.9</t>
  </si>
  <si>
    <t>9.3.10</t>
  </si>
  <si>
    <t>9.3.11</t>
  </si>
  <si>
    <t>Plastikinių vamzdžių vamzdynų iki 630 mm skersmens hidraulinis bandymas  (vamzdžių skersmuo  200 mm)  k9=1.15</t>
  </si>
  <si>
    <t>9.3.12</t>
  </si>
  <si>
    <t>Plastikinių vamzdžių vamzdynų iki 630 mm skersmens hidraulinis bandymas  (vamzdžių skersmuo  250 mm)  k9=1.15</t>
  </si>
  <si>
    <t>9.3.13</t>
  </si>
  <si>
    <t>Vamzdyno vidaus apžiūra, darant vaizdo įrašą  k9=1.15</t>
  </si>
  <si>
    <t>9.3.14</t>
  </si>
  <si>
    <t>Apvalių surenkamų gelžbetoninių  D 0.7m normalaus tipo vandens surinkimo šulinių įrengimas  k9=1.15</t>
  </si>
  <si>
    <t>9.3.15</t>
  </si>
  <si>
    <t>9.3.16</t>
  </si>
  <si>
    <t>Skylių vamzdžiams iškalimas ir jų užtaisymas betoniniuose šuliniuose  k8=1.17</t>
  </si>
  <si>
    <t>9.3.17</t>
  </si>
  <si>
    <t>200 mm skersmens plastmasinių įmovinių alkūnių, perėjimų, movų montavimas  k9=1.15</t>
  </si>
  <si>
    <t>9.3.18</t>
  </si>
  <si>
    <t>Protarpinis 200, trumpas (išor. nuotek.)</t>
  </si>
  <si>
    <t>9.3.19</t>
  </si>
  <si>
    <t>.Apvalių surenkamų gelžbetoninių  D 1m kanalizacijos šulinių įrengimas šlapiuose gruntuose  k8=1.02,k9=1.15</t>
  </si>
  <si>
    <t>9.3.20</t>
  </si>
  <si>
    <t>9.3.21</t>
  </si>
  <si>
    <t>9.3.22</t>
  </si>
  <si>
    <t>9.3.23</t>
  </si>
  <si>
    <t>9.3.24</t>
  </si>
  <si>
    <t>250 mm skersmens plastmasinių įmovinių alkūnių, perėjimų, movų montavimas  k9=1.15</t>
  </si>
  <si>
    <t>9.3.25</t>
  </si>
  <si>
    <t>Protarpinis 250, trumpas (išor. nuotek.)</t>
  </si>
  <si>
    <t>9.3.26</t>
  </si>
  <si>
    <t>110 mm skersmens plastmasinių įmovinių alkūnių, perėjimų, movų montavimas  k9=1.15</t>
  </si>
  <si>
    <t>9.3.27</t>
  </si>
  <si>
    <t>Protarpinis 110, trumpas (išor. nuotek.)</t>
  </si>
  <si>
    <t>9.3.28</t>
  </si>
  <si>
    <t>315 mm skersmens plastmasinių įmovinių alkūnių, perėjimų, movų montavimas  k9=1.15</t>
  </si>
  <si>
    <t>9.3.29</t>
  </si>
  <si>
    <t>Protarpinis 315, trumpas (išor. nuotek.)</t>
  </si>
  <si>
    <t>9.3.30</t>
  </si>
  <si>
    <t>Perkritimo d=200 įrengimas  k9=1.15</t>
  </si>
  <si>
    <t>9.3.31</t>
  </si>
  <si>
    <t>Plastikinių lauko nuotakyno šulinių montavimas , kai šulinių skersmuo daugiau 400 mm iki 500 mm  k9=1.15</t>
  </si>
  <si>
    <t>9.3.32</t>
  </si>
  <si>
    <t>Kinete su sandarinimo žiedu Ø425</t>
  </si>
  <si>
    <t>9.3.33</t>
  </si>
  <si>
    <t>Gofruotas šulinio stovas d425</t>
  </si>
  <si>
    <t>9.3.34</t>
  </si>
  <si>
    <t>Sandarinimo tarpinė d425</t>
  </si>
  <si>
    <t>9.3.35</t>
  </si>
  <si>
    <t>9.3.36</t>
  </si>
  <si>
    <t>9.3.37</t>
  </si>
  <si>
    <t>Šulinio įrengimas (  gelžbetoninio) / demontavimas  k1=0.60,k2=0.50,k3=0.000,k9=1.15</t>
  </si>
  <si>
    <t>9.3.38</t>
  </si>
  <si>
    <t>Plokščių stogų įlajų įrengimas, aptaisant ritinine danga, kai stogo danga PVC  k8=1.07,k9=1.15</t>
  </si>
  <si>
    <t>9.3.39</t>
  </si>
  <si>
    <t>Univers. šild. įlajos plastik. denginiams DN 70, 100, 125</t>
  </si>
  <si>
    <t>9.4</t>
  </si>
  <si>
    <t>Rekonstruojami buitinių nuotekų tinklai (RF1)</t>
  </si>
  <si>
    <t>9.4.1</t>
  </si>
  <si>
    <t>315 mm skersmens plastmasinių įmovinių vamzdžių montavimas, kai 100 m vamzdyne -17 sandūrų  k9=1.15</t>
  </si>
  <si>
    <t>9.4.2</t>
  </si>
  <si>
    <t>PVC vamzdžiai klasė N 315x7.7x2000 (išor. nuotek.)</t>
  </si>
  <si>
    <t>9.4.3</t>
  </si>
  <si>
    <t>Plastikinių vamzdžių vamzdynų iki 630 mm skersmens hidraulinis bandymas  (vamzdžių skersmuo  315 mm)  k9=1.15</t>
  </si>
  <si>
    <t>9.4.4</t>
  </si>
  <si>
    <t>9.4.5</t>
  </si>
  <si>
    <t>9.4.6</t>
  </si>
  <si>
    <t>9.4.7</t>
  </si>
  <si>
    <t>9.4.8</t>
  </si>
  <si>
    <t>9.4.9</t>
  </si>
  <si>
    <t>9.4.10</t>
  </si>
  <si>
    <t>Lauko kanalizacijos 315 mm skersmens vamzdynų ardymas</t>
  </si>
  <si>
    <t>9.4.11</t>
  </si>
  <si>
    <t>Horizontalių skylių gręžimas deimantiniais grąžtais g/b konstr., kai skylės D 320mm ir gylis 200mm  k8=1.17</t>
  </si>
  <si>
    <t>9.4.12</t>
  </si>
  <si>
    <t>Vamzd., kurių D iki 400mm, įvadų pastatų pamatuose hermetizavimas</t>
  </si>
  <si>
    <t>9.5</t>
  </si>
  <si>
    <t>Žemės darbai</t>
  </si>
  <si>
    <t>9.5.1</t>
  </si>
  <si>
    <t>Grunto kasimas 0,4 m3 kaušo talpos ekskavatoriumi, suverčiant gruntą į sankasą , kai gruntas II grupės  k9=1.15</t>
  </si>
  <si>
    <t>9.5.2</t>
  </si>
  <si>
    <t>9.5.3</t>
  </si>
  <si>
    <t>Vamzdynų pirminis (apsauginis) užpylimas ekskavatoriumi, sutankinant gruntą  k9=1.15</t>
  </si>
  <si>
    <t>9.5.4</t>
  </si>
  <si>
    <t>Tranšėjų, iškasų ir duobių užpylimas gruntu iš sankasos ekskavatoriumi , kai kaušo talpa 0,40m3  k9=1.15</t>
  </si>
  <si>
    <t>9.5.5</t>
  </si>
  <si>
    <t>9.5.6</t>
  </si>
  <si>
    <t>Viso (LVN dalis):</t>
  </si>
  <si>
    <t>LE</t>
  </si>
  <si>
    <t>10.</t>
  </si>
  <si>
    <t>Lauko elektros tinklai</t>
  </si>
  <si>
    <t>10.1</t>
  </si>
  <si>
    <t>Demontavimo darbai</t>
  </si>
  <si>
    <t>10.1.1</t>
  </si>
  <si>
    <t>Cinkuotų apšvietimo stulpų montavimas gelžbetoniniuose pamatuose, gręžiant , kai apšvietimo stulpų aukštis daugiau 6,5m iki 8,5m / demontavimas  k1=0.60,k2=0.50,k3=0.000</t>
  </si>
  <si>
    <t>10.1.2</t>
  </si>
  <si>
    <t>Iki 1m gylio tranšėjų kabeliams kasimas rankiniu būdu II grupės grunte,kai kabelių skaičius  1.00 vnt  k9=1.15</t>
  </si>
  <si>
    <t>10.2</t>
  </si>
  <si>
    <t>Perkėlimo darbai</t>
  </si>
  <si>
    <t>10.2.1</t>
  </si>
  <si>
    <t>Cinkuotų apšvietimo stulpų montavimas gelžbetoniniuose pamatuose, gręžiant , kai apšvietimo stulpų aukštis daugiau 6,5m iki 8,5m</t>
  </si>
  <si>
    <t>10.2.2</t>
  </si>
  <si>
    <t>Kabelių tiesimas paruoštose tranšėjose, kai 1 m kabelio masė iki 3 kg</t>
  </si>
  <si>
    <t>10.2.3</t>
  </si>
  <si>
    <t>Iki 1m gylio tranšėjų kabeliams užpylimas rankiniu būdu II grupės gruntu,kai kabelių skaičius  1.00 vnt  k9=1.15</t>
  </si>
  <si>
    <t>10.3</t>
  </si>
  <si>
    <t>Medžiagos ir montavimo darbai</t>
  </si>
  <si>
    <t>10.3.1</t>
  </si>
  <si>
    <t>Kabelio tiesimas vamzdžiuose, blokuose, laidadėžėse, kai kabelio masė iki 3kg</t>
  </si>
  <si>
    <t>10.3.2</t>
  </si>
  <si>
    <t>Aliuminiai galios kabeliai YAKY 4x25</t>
  </si>
  <si>
    <t>10.3.3</t>
  </si>
  <si>
    <t>Iki 1000 V įtampos iki 70 mm2 skersp. kabeliui jungiamosios movos su terminiais vamzdeliais montavimas</t>
  </si>
  <si>
    <t>10.3.4</t>
  </si>
  <si>
    <t>1kV kabelių jungiamoji mova kabeliui 4x25mm² su antgaliais</t>
  </si>
  <si>
    <t>10.3.5</t>
  </si>
  <si>
    <t>Iki 1000 V įtampos iki 70mm2 skersp.kabeliui galinės movos su terminiais vamzdeliais montavimas</t>
  </si>
  <si>
    <t>10.3.6</t>
  </si>
  <si>
    <t>1 kV galinės movos 4-ių gyslų kabeliams EVPU-4 x 25-70-S-L12</t>
  </si>
  <si>
    <t>10.3.7</t>
  </si>
  <si>
    <t>Kabelių apsaugos plastikinių gofruotų vamzdžių klojimas tranšėjose , kai vamzdžio išorinis skersmuo daugiau 75 mm</t>
  </si>
  <si>
    <t>10.3.8</t>
  </si>
  <si>
    <t>Gofruoti  vamzdžiai kabelių apsaugai 110/95 (dviguba sienelė)</t>
  </si>
  <si>
    <t>10.3.9</t>
  </si>
  <si>
    <t>Signalinės juostos paklojimas tranšėjoje virš pakloto kabelio  k9=1.15</t>
  </si>
  <si>
    <t>10.3.10</t>
  </si>
  <si>
    <t>Signalinė juosta Kabelis  0,2x250 mm geltona</t>
  </si>
  <si>
    <t>10.3.11</t>
  </si>
  <si>
    <t>Įžeminimo kontūro įrengimas iš vieno elektrodo iki 5 m ilgio su horizontalia įžeminimo šyna iki 1m ilgio</t>
  </si>
  <si>
    <t>10.3.12</t>
  </si>
  <si>
    <t>Kiekvienam papildomam elektrodo iki 5 m ilgio įrengimui pridėti</t>
  </si>
  <si>
    <t>10.3.13</t>
  </si>
  <si>
    <t>Įžeminimo strypas 14.2mm</t>
  </si>
  <si>
    <t>10.3.14</t>
  </si>
  <si>
    <t>Kalimo galvutė įžeminimo strypams 20 mm</t>
  </si>
  <si>
    <t>10.3.15</t>
  </si>
  <si>
    <t>14,2 mm strypo antgalis</t>
  </si>
  <si>
    <t>10.3.16</t>
  </si>
  <si>
    <t>.Mova 14,2mm</t>
  </si>
  <si>
    <t>10.3.17</t>
  </si>
  <si>
    <t>Kryžminė jungtis sujungti Rd20mm elektrodą su juosta iki 40mm pločio ir Rd8-10mm</t>
  </si>
  <si>
    <t>10.3.18</t>
  </si>
  <si>
    <t>10.3.19</t>
  </si>
  <si>
    <t>Kryžminis sujungimas Zn (viela/strypas/juosta) 4xM8x30-40 mm</t>
  </si>
  <si>
    <t>10.3.20</t>
  </si>
  <si>
    <t>Įžeminimo revizijos dėžių įrengimas</t>
  </si>
  <si>
    <t>10.3.21</t>
  </si>
  <si>
    <t>Kontrolinė dėžė matavimams 200x200x200mm (įžeminimo sist. darbams)</t>
  </si>
  <si>
    <t>10.3.22</t>
  </si>
  <si>
    <t>Antikorozinė pasta (įžeminimo sist. darbams)</t>
  </si>
  <si>
    <t>10.3.23</t>
  </si>
  <si>
    <t>Lauko šviestuvų, tvirtinamų prie sienos, montavimas iš autobokštelio</t>
  </si>
  <si>
    <t>10.3.24</t>
  </si>
  <si>
    <t>Prožektorius LED lempa 50,5W, 6855lm, 135,7lm/W, 4000K, IP?54, su tvirtinimo detalėmis tvirtinimui prie sienos</t>
  </si>
  <si>
    <t>10.3.25</t>
  </si>
  <si>
    <t>10.4</t>
  </si>
  <si>
    <t>Medžiagos ir gaminiai (Lauko elektroniniai ryšiai)</t>
  </si>
  <si>
    <t>10.4.1</t>
  </si>
  <si>
    <t>Gelžbetoninis komunikacijų šulinys RKŠ-2-3</t>
  </si>
  <si>
    <t>10.4.2</t>
  </si>
  <si>
    <t>Perdengimo plokštė</t>
  </si>
  <si>
    <t>10.4.3</t>
  </si>
  <si>
    <t>Elektros instaliacijos vamzdžiai TXL iš PVC (gofr., be movų) 50/40.0mm</t>
  </si>
  <si>
    <t>10.4.4</t>
  </si>
  <si>
    <t>10.5</t>
  </si>
  <si>
    <t>Montavimo darbai</t>
  </si>
  <si>
    <t>10.5.1</t>
  </si>
  <si>
    <t>Iki 1m gylio tranšėjų kabeliams kasimas 0,25m3 kaušo talpos ekskavatoriumi II grupės grunte,kai kabelių skaičius iki  2.00 vnt  k9=1.15</t>
  </si>
  <si>
    <t>10.5.2</t>
  </si>
  <si>
    <t>Iki 1m gylio tranšėjų kabeliams užpylimas iki 15 kW (21AJ) galios buldozeriais iš sankasos II grupės gruntu,kai kabelių skaičius  2.00 vnt  k9=1.15</t>
  </si>
  <si>
    <t>10.5.3</t>
  </si>
  <si>
    <t>Surenkamų tipinių gelžbetonio didelių šulinių iš 4 dalių 24 kanalams įrengimas  k9=1.15</t>
  </si>
  <si>
    <t>10.5.4</t>
  </si>
  <si>
    <t>.Kabelių apsaugos plastikinių gofruotų vamzdžių klojimas tranšėjose , kai vamzdžio išorinis skersmuo daugiau 32 mm iki 63 mm</t>
  </si>
  <si>
    <t>Viso (lauko elektros tinklų dalis):</t>
  </si>
  <si>
    <t>Į</t>
  </si>
  <si>
    <t>11.</t>
  </si>
  <si>
    <t>Montuojamos įrangos dalis</t>
  </si>
  <si>
    <t>11.1</t>
  </si>
  <si>
    <t>11.1.1</t>
  </si>
  <si>
    <t>Pilno ūgio turniketas</t>
  </si>
  <si>
    <t>11.2</t>
  </si>
  <si>
    <t>11.2.1</t>
  </si>
  <si>
    <t>RK-1. Vėdinimo įrenginys. Šilumokaitis: plokštelinis. Oro kiekis: +1045/-1045 m3/h.</t>
  </si>
  <si>
    <t>11.3</t>
  </si>
  <si>
    <t>11.3.1</t>
  </si>
  <si>
    <t>IB-1. Šilumos siurblys. Išorinis blokas. Mini VRF (pilnas komplektas pagal TS ir žiniar.)</t>
  </si>
  <si>
    <t>11.3.2</t>
  </si>
  <si>
    <t>VB-1; VB-2. Šilumos siurblys. Vidinis blokas (pilnas kompl. pagal TS ir žiniar.)</t>
  </si>
  <si>
    <t>11.3.3</t>
  </si>
  <si>
    <t>VB-3. Šilumos siurblys. Vidinis blokas (pilnas kompl. pagal TS ir žiniar.)</t>
  </si>
  <si>
    <t>11.3.4</t>
  </si>
  <si>
    <t>VB-4-VB-7. Šilumos siurblys. Vidinis blokas (pilnas kompl. pagal TS ir žiniar.)</t>
  </si>
  <si>
    <t>11.3.5</t>
  </si>
  <si>
    <t>Laidinis termostatas/valdiklis</t>
  </si>
  <si>
    <t>11.4</t>
  </si>
  <si>
    <t>11.4.1</t>
  </si>
  <si>
    <t>IB-2; IB-3. Šilumos siurblys. Išorinis blokas (pilnas kompl. pagal TS ir žiniar.)</t>
  </si>
  <si>
    <t>11.4.2</t>
  </si>
  <si>
    <t>VB-8; VB-9. Šilumos siurblys. Vidinis blokas (pilna skompl. pagal TS ir žiniar.)</t>
  </si>
  <si>
    <t>11.4.3</t>
  </si>
  <si>
    <t>11.5</t>
  </si>
  <si>
    <t>11.5.1</t>
  </si>
  <si>
    <t>Durų valdiklis su maitinimo šaltiniu, metalinė dėžė</t>
  </si>
  <si>
    <t>11.5.2</t>
  </si>
  <si>
    <t>Atstuminių mifare kortelių skaitytuvas</t>
  </si>
  <si>
    <t>11.6</t>
  </si>
  <si>
    <t>11.6.1</t>
  </si>
  <si>
    <t>Komutatorius 19" pilnai sukomplektuotas 1U 24SC duplex</t>
  </si>
  <si>
    <t>11.6.2</t>
  </si>
  <si>
    <t>IP vaizdo kamera, 4MP, su IR pašvietimu, diena/naktis režimu</t>
  </si>
  <si>
    <t>11.6.3</t>
  </si>
  <si>
    <t>IP lauko vaizdo kamera, 4K UHD, su IR pašvietimu, diena/naktis režimu</t>
  </si>
  <si>
    <t>11.7</t>
  </si>
  <si>
    <t>11.7.1</t>
  </si>
  <si>
    <t>Automatinio rezervo įjungimo valdiklis dviejų įvadų valdymui</t>
  </si>
  <si>
    <t>Viso (montuojamos įrangos dalis):</t>
  </si>
  <si>
    <t>Viso</t>
  </si>
  <si>
    <t>1) Jeigu Sutartyje nenurodyta kitaip, Sąnaudų žiniaraščiuose nurodyti Rangovo įkainiai ir kainos turi apimti visą reikiamą Rangovo Įrangą bei mechanizmus darbams atlikti, montavimą, nužymėjimą, Rangovo personalo darbą, medžiagas, montažines-tvirtinimo medžiagas, atrėmimo konstrukcijas bei pagrindus, darbų kontrolę ir priežiūrą, paleidimą, derinimą, bandymus, netiesiogines išlaidas, Rangovo mokamus mokesčius, pelną kartu su pagrįstai numatoma Rangovo rizika, prievoles ir įsipareigojimus apibrėžtus Sutartyje ar atsirandančius ją vykdant. Rangovo nurodyti įkainiai ir kainos taikytinos ir darbui žiemos arba nakties metu (jei toks pasitaikytų);</t>
  </si>
  <si>
    <t>2) Pasiūlymas turi apimti visus darbus pilnai, išvardintus Sąnaudų žiniaraščiuose, bei aprašytus šiuose pirkimo dokumentuose bei nurodytus brėžiniuose, techninėse specifikacijose, ir kitus darbus neaprašytus pirkimo dokumentuose arba konkrečiai nenurodytus darbų sąnaudų žiniaraščiuose, tačiau pagrįstai numatomus ir būtinus atlikti siekiant pilnai atlikti Projekte nurodytus darbus ir atlikti statinio statybos užbaigimo procedūras;</t>
  </si>
  <si>
    <t>3) Kainos turi būti nurodytos ne didesniu nei 2 skaičių po kablelio tikslumu (pvz. 1,00);</t>
  </si>
  <si>
    <t>4) Rangovas privalo nusimatyti visas išlaidas susijusias su statybvietės įrengimu, laikinų tvorų, kelių, vartų įrengimu bei priežiūra. Reikalavimai aptvėrimams pateikiami pirkimo specifikacijoje ir Lietuvos oro uostų tinklalapyje, taip pat pateikiama kita aktuali informacija Rangovams, kuri susijusi su darbų vykdymu ir tvarka oro uoste. https://www.ltou.lt/lt/apie-lietuvos-oro-uostus/tvarkos-ir-dokumentai/dokumentai-paslaugu-teikejams</t>
  </si>
  <si>
    <t>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</si>
</sst>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8">
    <font>
      <sz val="11"/>
      <color theme="1"/>
      <name val="Calibri"/>
      <family val="2"/>
      <scheme val="minor"/>
    </font>
    <font>
      <sz val="11"/>
      <color rgb="FF000000"/>
      <name val="Calibri"/>
      <family val="2"/>
      <charset val="186"/>
      <scheme val="minor"/>
    </font>
    <font>
      <sz val="10"/>
      <name val="Arial"/>
      <family val="2"/>
      <charset val="186"/>
    </font>
    <font>
      <b/>
      <sz val="10"/>
      <name val="Arial"/>
      <family val="2"/>
      <charset val="186"/>
    </font>
    <font>
      <sz val="10"/>
      <color theme="1"/>
      <name val="Arial"/>
      <family val="2"/>
      <charset val="186"/>
    </font>
    <font>
      <b/>
      <sz val="10"/>
      <color theme="1"/>
      <name val="Arial"/>
      <family val="2"/>
      <charset val="186"/>
    </font>
    <font>
      <sz val="11"/>
      <color rgb="FFFF0000"/>
      <name val="Calibri"/>
      <family val="2"/>
      <scheme val="minor"/>
    </font>
    <font>
      <sz val="11"/>
      <color theme="1"/>
      <name val="Calibri"/>
      <family val="2"/>
      <scheme val="minor"/>
    </font>
    <font>
      <b/>
      <sz val="11"/>
      <color theme="1"/>
      <name val="Arial"/>
      <family val="2"/>
      <charset val="186"/>
    </font>
    <font>
      <sz val="11"/>
      <color theme="1"/>
      <name val="Arial"/>
      <family val="2"/>
      <charset val="186"/>
    </font>
    <font>
      <sz val="9"/>
      <color rgb="FF000000"/>
      <name val="Arial Baltic"/>
    </font>
    <font>
      <sz val="8"/>
      <color rgb="FF000000"/>
      <name val="Arial Baltic"/>
    </font>
    <font>
      <sz val="8"/>
      <color rgb="FF000000"/>
      <name val="MonospaceLT"/>
    </font>
    <font>
      <b/>
      <sz val="8"/>
      <color rgb="FF000000"/>
      <name val="Arial Baltic"/>
    </font>
    <font>
      <sz val="8"/>
      <name val="Calibri"/>
      <family val="2"/>
      <scheme val="minor"/>
    </font>
    <font>
      <b/>
      <sz val="10"/>
      <color rgb="FF000000"/>
      <name val="Arial Baltic"/>
      <charset val="186"/>
    </font>
    <font>
      <b/>
      <sz val="10"/>
      <color rgb="FFFF0000"/>
      <name val="Arial"/>
      <family val="2"/>
      <charset val="186"/>
    </font>
    <font>
      <b/>
      <sz val="10"/>
      <color theme="0" tint="-4.9989318521683403E-2"/>
      <name val="Arial"/>
      <family val="2"/>
      <charset val="186"/>
    </font>
  </fonts>
  <fills count="9">
    <fill>
      <patternFill patternType="none"/>
    </fill>
    <fill>
      <patternFill patternType="gray125"/>
    </fill>
    <fill>
      <patternFill patternType="solid">
        <fgColor rgb="FFFFFFFF"/>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rgb="FFFFFF00"/>
        <bgColor indexed="64"/>
      </patternFill>
    </fill>
    <fill>
      <patternFill patternType="solid">
        <fgColor theme="4" tint="0.39997558519241921"/>
        <bgColor rgb="FF000000"/>
      </patternFill>
    </fill>
    <fill>
      <patternFill patternType="solid">
        <fgColor theme="4" tint="0.39997558519241921"/>
        <bgColor indexed="64"/>
      </patternFill>
    </fill>
    <fill>
      <patternFill patternType="solid">
        <fgColor theme="4" tint="-0.249977111117893"/>
        <bgColor indexed="64"/>
      </patternFill>
    </fill>
  </fills>
  <borders count="2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4" fontId="7" fillId="0" borderId="0" applyFont="0" applyFill="0" applyBorder="0" applyAlignment="0" applyProtection="0"/>
    <xf numFmtId="164" fontId="7" fillId="0" borderId="0" applyFont="0" applyFill="0" applyBorder="0" applyAlignment="0" applyProtection="0"/>
  </cellStyleXfs>
  <cellXfs count="75">
    <xf numFmtId="0" fontId="0" fillId="0" borderId="0" xfId="0"/>
    <xf numFmtId="0" fontId="1" fillId="0" borderId="0" xfId="0" applyFont="1"/>
    <xf numFmtId="0" fontId="6" fillId="5" borderId="0" xfId="0" applyFont="1" applyFill="1"/>
    <xf numFmtId="0" fontId="8" fillId="3" borderId="2" xfId="0" applyFont="1" applyFill="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left" vertical="center"/>
    </xf>
    <xf numFmtId="164" fontId="9" fillId="0" borderId="2" xfId="1" applyFont="1" applyBorder="1" applyAlignment="1" applyProtection="1">
      <alignment horizontal="center" vertical="center"/>
    </xf>
    <xf numFmtId="0" fontId="9" fillId="0" borderId="2" xfId="0" applyFont="1" applyBorder="1"/>
    <xf numFmtId="164" fontId="9" fillId="0" borderId="2" xfId="1" applyFont="1" applyBorder="1" applyProtection="1"/>
    <xf numFmtId="0" fontId="9" fillId="0" borderId="0" xfId="0" applyFont="1"/>
    <xf numFmtId="0" fontId="8" fillId="3" borderId="3" xfId="0" applyFont="1" applyFill="1" applyBorder="1"/>
    <xf numFmtId="164" fontId="8" fillId="3" borderId="5" xfId="1" applyFont="1" applyFill="1" applyBorder="1" applyProtection="1"/>
    <xf numFmtId="0" fontId="9" fillId="3" borderId="6" xfId="0" applyFont="1" applyFill="1" applyBorder="1"/>
    <xf numFmtId="164" fontId="9" fillId="3" borderId="7" xfId="1" applyFont="1" applyFill="1" applyBorder="1" applyProtection="1"/>
    <xf numFmtId="0" fontId="9" fillId="3" borderId="8" xfId="0" applyFont="1" applyFill="1" applyBorder="1"/>
    <xf numFmtId="164" fontId="9" fillId="3" borderId="9" xfId="1" applyFont="1" applyFill="1" applyBorder="1" applyProtection="1"/>
    <xf numFmtId="2" fontId="2" fillId="4" borderId="2" xfId="0" applyNumberFormat="1" applyFont="1" applyFill="1" applyBorder="1" applyAlignment="1" applyProtection="1">
      <alignment horizontal="center" vertical="center" wrapText="1"/>
      <protection locked="0"/>
    </xf>
    <xf numFmtId="0" fontId="3" fillId="6" borderId="16" xfId="0" applyFont="1" applyFill="1" applyBorder="1" applyAlignment="1">
      <alignment horizontal="center" vertical="center" wrapText="1"/>
    </xf>
    <xf numFmtId="0" fontId="3" fillId="6" borderId="15" xfId="0" applyFont="1" applyFill="1" applyBorder="1" applyAlignment="1">
      <alignment horizontal="center" vertical="center"/>
    </xf>
    <xf numFmtId="0" fontId="5" fillId="7" borderId="15" xfId="0" applyFont="1" applyFill="1" applyBorder="1" applyAlignment="1">
      <alignment horizontal="right" vertical="center" wrapText="1"/>
    </xf>
    <xf numFmtId="0" fontId="3" fillId="6" borderId="15" xfId="0" applyFont="1" applyFill="1" applyBorder="1" applyAlignment="1">
      <alignment horizontal="center" vertical="center" wrapText="1"/>
    </xf>
    <xf numFmtId="2" fontId="16" fillId="6" borderId="9" xfId="0" applyNumberFormat="1" applyFont="1" applyFill="1" applyBorder="1" applyAlignment="1">
      <alignment horizontal="center" vertical="center" wrapText="1"/>
    </xf>
    <xf numFmtId="0" fontId="4" fillId="0" borderId="0" xfId="0" applyFont="1"/>
    <xf numFmtId="0" fontId="4" fillId="0" borderId="0" xfId="0" applyFont="1" applyAlignment="1">
      <alignment horizontal="center" vertical="center"/>
    </xf>
    <xf numFmtId="0" fontId="17" fillId="8" borderId="1" xfId="0" applyFont="1" applyFill="1" applyBorder="1" applyAlignment="1">
      <alignment horizontal="right" vertical="center"/>
    </xf>
    <xf numFmtId="164" fontId="17" fillId="8" borderId="11" xfId="0" applyNumberFormat="1" applyFont="1" applyFill="1" applyBorder="1" applyAlignment="1">
      <alignment horizontal="center" vertical="center"/>
    </xf>
    <xf numFmtId="164" fontId="4" fillId="0" borderId="7" xfId="1" applyFont="1" applyBorder="1" applyAlignment="1" applyProtection="1">
      <alignment horizontal="center" vertical="center"/>
    </xf>
    <xf numFmtId="0" fontId="4" fillId="3" borderId="6" xfId="0" applyFont="1" applyFill="1" applyBorder="1" applyAlignment="1">
      <alignment horizontal="center" vertical="center"/>
    </xf>
    <xf numFmtId="0" fontId="4" fillId="0" borderId="2" xfId="0" applyFont="1" applyBorder="1" applyAlignment="1">
      <alignment horizontal="center" vertical="center"/>
    </xf>
    <xf numFmtId="0" fontId="11" fillId="0" borderId="2" xfId="0" applyFont="1" applyBorder="1" applyAlignment="1">
      <alignment horizontal="left"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xf>
    <xf numFmtId="0" fontId="4" fillId="0" borderId="2" xfId="0" applyFont="1" applyBorder="1"/>
    <xf numFmtId="0" fontId="4" fillId="7" borderId="3" xfId="0" applyFont="1" applyFill="1" applyBorder="1" applyAlignment="1">
      <alignment horizontal="center" vertical="center"/>
    </xf>
    <xf numFmtId="0" fontId="4" fillId="3" borderId="2" xfId="0" applyFont="1" applyFill="1" applyBorder="1" applyAlignment="1">
      <alignment horizontal="center" vertical="center"/>
    </xf>
    <xf numFmtId="0" fontId="13" fillId="3" borderId="2" xfId="0" applyFont="1" applyFill="1" applyBorder="1" applyAlignment="1">
      <alignment vertical="top" wrapText="1"/>
    </xf>
    <xf numFmtId="0" fontId="13" fillId="3" borderId="17" xfId="0" applyFont="1" applyFill="1" applyBorder="1" applyAlignment="1">
      <alignment horizontal="center" vertical="center" wrapText="1"/>
    </xf>
    <xf numFmtId="0" fontId="13" fillId="3" borderId="17" xfId="0" applyFont="1" applyFill="1" applyBorder="1" applyAlignment="1">
      <alignment vertical="top" wrapText="1"/>
    </xf>
    <xf numFmtId="0" fontId="4" fillId="3" borderId="20" xfId="0" applyFont="1" applyFill="1" applyBorder="1" applyAlignment="1">
      <alignment horizontal="center" vertical="center"/>
    </xf>
    <xf numFmtId="164" fontId="16" fillId="6" borderId="9" xfId="0" applyNumberFormat="1" applyFont="1" applyFill="1" applyBorder="1" applyAlignment="1">
      <alignment horizontal="center" vertical="center" wrapText="1"/>
    </xf>
    <xf numFmtId="0" fontId="4" fillId="7" borderId="4" xfId="0" applyFont="1" applyFill="1" applyBorder="1" applyAlignment="1">
      <alignment horizontal="center" vertical="center"/>
    </xf>
    <xf numFmtId="0" fontId="15" fillId="7" borderId="14" xfId="0" applyFont="1" applyFill="1" applyBorder="1" applyAlignment="1">
      <alignment horizontal="left" vertical="top" wrapText="1"/>
    </xf>
    <xf numFmtId="0" fontId="11" fillId="7" borderId="14" xfId="0" applyFont="1" applyFill="1" applyBorder="1" applyAlignment="1">
      <alignment horizontal="center" vertical="center" wrapText="1"/>
    </xf>
    <xf numFmtId="0" fontId="12" fillId="7" borderId="18" xfId="0" applyFont="1" applyFill="1" applyBorder="1" applyAlignment="1">
      <alignment horizontal="center" vertical="center"/>
    </xf>
    <xf numFmtId="0" fontId="12" fillId="7" borderId="18" xfId="0" applyFont="1" applyFill="1" applyBorder="1" applyAlignment="1">
      <alignment vertical="top"/>
    </xf>
    <xf numFmtId="0" fontId="4" fillId="7" borderId="19" xfId="0" applyFont="1" applyFill="1" applyBorder="1" applyAlignment="1">
      <alignment horizontal="center" vertical="center"/>
    </xf>
    <xf numFmtId="0" fontId="10" fillId="0" borderId="2" xfId="0" applyFont="1" applyBorder="1" applyAlignment="1">
      <alignment horizontal="left" vertical="top" wrapText="1"/>
    </xf>
    <xf numFmtId="0" fontId="12" fillId="0" borderId="2" xfId="0" applyFont="1" applyBorder="1" applyAlignment="1">
      <alignment vertical="top"/>
    </xf>
    <xf numFmtId="0" fontId="0" fillId="0" borderId="2" xfId="0" applyBorder="1"/>
    <xf numFmtId="0" fontId="4" fillId="0" borderId="12" xfId="0" applyFont="1" applyBorder="1" applyAlignment="1">
      <alignment horizontal="center" vertical="center"/>
    </xf>
    <xf numFmtId="0" fontId="10" fillId="0" borderId="12" xfId="0" applyFont="1" applyBorder="1" applyAlignment="1">
      <alignment horizontal="left" vertical="top" wrapText="1"/>
    </xf>
    <xf numFmtId="0" fontId="11" fillId="0" borderId="12" xfId="0" applyFont="1" applyBorder="1" applyAlignment="1">
      <alignment horizontal="center" vertical="center" wrapText="1"/>
    </xf>
    <xf numFmtId="0" fontId="12" fillId="0" borderId="12" xfId="0" applyFont="1" applyBorder="1" applyAlignment="1">
      <alignment horizontal="center" vertical="center"/>
    </xf>
    <xf numFmtId="0" fontId="12" fillId="0" borderId="12" xfId="0" applyFont="1" applyBorder="1" applyAlignment="1">
      <alignment vertical="top"/>
    </xf>
    <xf numFmtId="0" fontId="4" fillId="0" borderId="10" xfId="0" applyFont="1" applyBorder="1" applyAlignment="1">
      <alignment horizontal="center" vertical="center"/>
    </xf>
    <xf numFmtId="0" fontId="10" fillId="0" borderId="10" xfId="0" applyFont="1" applyBorder="1" applyAlignment="1">
      <alignment horizontal="left" vertical="top" wrapText="1"/>
    </xf>
    <xf numFmtId="0" fontId="11" fillId="0" borderId="10" xfId="0" applyFont="1" applyBorder="1" applyAlignment="1">
      <alignment horizontal="center" vertical="center" wrapText="1"/>
    </xf>
    <xf numFmtId="0" fontId="12" fillId="0" borderId="10" xfId="0" applyFont="1" applyBorder="1" applyAlignment="1">
      <alignment horizontal="center" vertical="center"/>
    </xf>
    <xf numFmtId="0" fontId="12" fillId="0" borderId="10" xfId="0" applyFont="1" applyBorder="1" applyAlignment="1">
      <alignment vertical="top"/>
    </xf>
    <xf numFmtId="0" fontId="4" fillId="0" borderId="6" xfId="0" applyFont="1" applyBorder="1" applyAlignment="1">
      <alignment horizontal="center" vertical="center"/>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xf>
    <xf numFmtId="0" fontId="4" fillId="0" borderId="2" xfId="0" applyFont="1" applyBorder="1" applyAlignment="1">
      <alignment horizontal="left"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4" borderId="10" xfId="0" applyFont="1" applyFill="1" applyBorder="1" applyAlignment="1">
      <alignment horizontal="center" vertical="center" wrapText="1"/>
    </xf>
    <xf numFmtId="0" fontId="3" fillId="0" borderId="2" xfId="0" applyFont="1" applyBorder="1" applyAlignment="1">
      <alignment horizontal="center"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2" fillId="2" borderId="0" xfId="0" applyFont="1" applyFill="1" applyAlignment="1">
      <alignment horizontal="left" vertical="center" wrapText="1"/>
    </xf>
    <xf numFmtId="0" fontId="0" fillId="2" borderId="0" xfId="0" applyFill="1" applyAlignment="1">
      <alignment horizontal="left" vertical="center" wrapText="1"/>
    </xf>
  </cellXfs>
  <cellStyles count="3">
    <cellStyle name="Comma" xfId="1" builtinId="3"/>
    <cellStyle name="Comma 2" xfId="2" xr:uid="{A6E641EC-784B-4591-9A07-F30D49F4845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16"/>
  <sheetViews>
    <sheetView zoomScale="85" zoomScaleNormal="85" workbookViewId="0">
      <selection activeCell="A3" sqref="A3:A13"/>
    </sheetView>
  </sheetViews>
  <sheetFormatPr defaultColWidth="9.140625" defaultRowHeight="14.1"/>
  <cols>
    <col min="1" max="1" width="44.5703125" style="10" customWidth="1"/>
    <col min="2" max="2" width="15.140625" style="10" customWidth="1"/>
    <col min="3" max="3" width="59.42578125" style="10" customWidth="1"/>
    <col min="4" max="4" width="18.140625" style="10" customWidth="1"/>
    <col min="5" max="16384" width="9.140625" style="10"/>
  </cols>
  <sheetData>
    <row r="2" spans="1:4" s="4" customFormat="1">
      <c r="A2" s="3" t="s">
        <v>0</v>
      </c>
      <c r="B2" s="3" t="s">
        <v>1</v>
      </c>
      <c r="C2" s="3" t="s">
        <v>2</v>
      </c>
      <c r="D2" s="3" t="s">
        <v>3</v>
      </c>
    </row>
    <row r="3" spans="1:4" s="4" customFormat="1">
      <c r="A3" s="70" t="str">
        <f>SDKŽ!A1</f>
        <v>ADMINISTRACINĖS PASKIRTIES PASTATŲ (ADMINISTRACINIŲ PASTATŲ GRUPĖS) REKONSTRAVIMO, SUFORMUOJANT VIENĄ UNIKALŲ TURTINĮ VIENETĄ, STOGINĖS (KITŲ INŽINERINIŲ STATINIŲ GRUPĖS) NAUJOS STATYBOS , KIEMO AIKŠTELĖS (KITŲ INŽINERINIŲ STATINIŲ GRUPĖS) REKONSTRAVIMO, TAIKOS G. 10 IR ORO UOSTO G. 4, KARMĖLAVOJE, KAUNO RAJ. SAV. PROJEKTAS</v>
      </c>
      <c r="B3" s="5" t="str">
        <f>SDKŽ!A3</f>
        <v>DB</v>
      </c>
      <c r="C3" s="6" t="str">
        <f>SDKŽ!C3</f>
        <v>Bendroji dalis</v>
      </c>
      <c r="D3" s="7" t="e">
        <f>SDKŽ!H8</f>
        <v>#VALUE!</v>
      </c>
    </row>
    <row r="4" spans="1:4" s="4" customFormat="1">
      <c r="A4" s="71"/>
      <c r="B4" s="5" t="str">
        <f>SDKŽ!A9</f>
        <v>SP</v>
      </c>
      <c r="C4" s="6" t="str">
        <f>SDKŽ!C9</f>
        <v>Sklypo plano dalis</v>
      </c>
      <c r="D4" s="7" t="e">
        <f>SDKŽ!H64</f>
        <v>#VALUE!</v>
      </c>
    </row>
    <row r="5" spans="1:4" s="4" customFormat="1">
      <c r="A5" s="71"/>
      <c r="B5" s="5" t="str">
        <f>SDKŽ!A65</f>
        <v>SK</v>
      </c>
      <c r="C5" s="6" t="str">
        <f>SDKŽ!C65</f>
        <v>Statinio konstrukcijų dalis (Kontrolės patiktos punktas)</v>
      </c>
      <c r="D5" s="7" t="e">
        <f>SDKŽ!H122</f>
        <v>#VALUE!</v>
      </c>
    </row>
    <row r="6" spans="1:4" s="4" customFormat="1">
      <c r="A6" s="71"/>
      <c r="B6" s="5" t="str">
        <f>SDKŽ!A123</f>
        <v>SA</v>
      </c>
      <c r="C6" s="6" t="str">
        <f>SDKŽ!C123</f>
        <v>Architektūrinė dalis</v>
      </c>
      <c r="D6" s="7" t="e">
        <f>SDKŽ!H183</f>
        <v>#VALUE!</v>
      </c>
    </row>
    <row r="7" spans="1:4" s="4" customFormat="1">
      <c r="A7" s="71"/>
      <c r="B7" s="5" t="str">
        <f>SDKŽ!A184</f>
        <v>VN</v>
      </c>
      <c r="C7" s="6" t="str">
        <f>SDKŽ!C184</f>
        <v>Vandentiekio ir nuotekų šalinimo dalis</v>
      </c>
      <c r="D7" s="7" t="e">
        <f>SDKŽ!H266</f>
        <v>#VALUE!</v>
      </c>
    </row>
    <row r="8" spans="1:4" s="4" customFormat="1">
      <c r="A8" s="71"/>
      <c r="B8" s="5" t="str">
        <f>SDKŽ!A267</f>
        <v>ŠVOK</v>
      </c>
      <c r="C8" s="6" t="str">
        <f>SDKŽ!C267</f>
        <v>ŠVOK dalis</v>
      </c>
      <c r="D8" s="7" t="e">
        <f>SDKŽ!H365</f>
        <v>#VALUE!</v>
      </c>
    </row>
    <row r="9" spans="1:4" s="4" customFormat="1">
      <c r="A9" s="71"/>
      <c r="B9" s="5" t="str">
        <f>SDKŽ!A366</f>
        <v>ER</v>
      </c>
      <c r="C9" s="6" t="str">
        <f>SDKŽ!C366</f>
        <v>Elektroninių ryšių dalis</v>
      </c>
      <c r="D9" s="7" t="e">
        <f>SDKŽ!H450</f>
        <v>#VALUE!</v>
      </c>
    </row>
    <row r="10" spans="1:4" s="4" customFormat="1">
      <c r="A10" s="71"/>
      <c r="B10" s="5" t="str">
        <f>SDKŽ!A451</f>
        <v>E</v>
      </c>
      <c r="C10" s="6" t="str">
        <f>SDKŽ!C451</f>
        <v>Elektrotechnikos dalis</v>
      </c>
      <c r="D10" s="7" t="e">
        <f>SDKŽ!H508</f>
        <v>#VALUE!</v>
      </c>
    </row>
    <row r="11" spans="1:4" ht="15" customHeight="1">
      <c r="A11" s="71"/>
      <c r="B11" s="5" t="str">
        <f>SDKŽ!A509</f>
        <v>LVN</v>
      </c>
      <c r="C11" s="8" t="str">
        <f>SDKŽ!C509</f>
        <v>LVN dalis</v>
      </c>
      <c r="D11" s="9" t="e">
        <f>SDKŽ!H596</f>
        <v>#VALUE!</v>
      </c>
    </row>
    <row r="12" spans="1:4">
      <c r="A12" s="71"/>
      <c r="B12" s="5" t="str">
        <f>SDKŽ!A597</f>
        <v>LE</v>
      </c>
      <c r="C12" s="8" t="str">
        <f>SDKŽ!C597</f>
        <v>Lauko elektros tinklai</v>
      </c>
      <c r="D12" s="9" t="e">
        <f>SDKŽ!H641</f>
        <v>#VALUE!</v>
      </c>
    </row>
    <row r="13" spans="1:4" ht="14.45" thickBot="1">
      <c r="A13" s="72"/>
      <c r="B13" s="5" t="str">
        <f>SDKŽ!A642</f>
        <v>Į</v>
      </c>
      <c r="C13" s="8" t="str">
        <f>SDKŽ!C642</f>
        <v>Montuojamos įrangos dalis</v>
      </c>
      <c r="D13" s="9" t="e">
        <f>SDKŽ!H666</f>
        <v>#VALUE!</v>
      </c>
    </row>
    <row r="14" spans="1:4">
      <c r="C14" s="11" t="s">
        <v>4</v>
      </c>
      <c r="D14" s="12" t="e">
        <f>SUM(D3:D13)</f>
        <v>#VALUE!</v>
      </c>
    </row>
    <row r="15" spans="1:4">
      <c r="C15" s="13" t="s">
        <v>5</v>
      </c>
      <c r="D15" s="14" t="e">
        <f>ROUND(D14*0.21,2)</f>
        <v>#VALUE!</v>
      </c>
    </row>
    <row r="16" spans="1:4" ht="14.45" thickBot="1">
      <c r="C16" s="15" t="s">
        <v>6</v>
      </c>
      <c r="D16" s="16" t="e">
        <f>D14+D15</f>
        <v>#VALUE!</v>
      </c>
    </row>
  </sheetData>
  <sheetProtection algorithmName="SHA-512" hashValue="saFmE5gy1Xet/xIrTbOb2dyqvv/qrFBUOFrKGR6shxOef/kWBBOxUj0QEqYZ7UR8Bhh7+KJqXrkKKuA3p25Y8Q==" saltValue="2ymgH/lVecVBD6UuihqwCw==" spinCount="100000" sheet="1" formatCells="0" formatColumns="0" formatRows="0" insertColumns="0" insertRows="0" insertHyperlinks="0" deleteColumns="0" deleteRows="0" sort="0" autoFilter="0" pivotTables="0"/>
  <mergeCells count="1">
    <mergeCell ref="A3:A13"/>
  </mergeCells>
  <pageMargins left="0.7" right="0.7" top="0.75" bottom="0.75" header="0.3" footer="0.3"/>
  <pageSetup paperSize="9"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7D655-948B-417A-9B63-DF3DD97684F5}">
  <sheetPr>
    <pageSetUpPr fitToPage="1"/>
  </sheetPr>
  <dimension ref="A1:J668"/>
  <sheetViews>
    <sheetView tabSelected="1" zoomScaleNormal="100" workbookViewId="0">
      <selection activeCell="G16" sqref="G16"/>
    </sheetView>
  </sheetViews>
  <sheetFormatPr defaultColWidth="9.140625" defaultRowHeight="12.6"/>
  <cols>
    <col min="1" max="1" width="12" style="23" customWidth="1"/>
    <col min="2" max="2" width="9.140625" style="24"/>
    <col min="3" max="3" width="52.140625" style="23" customWidth="1"/>
    <col min="4" max="4" width="22.28515625" style="24" customWidth="1"/>
    <col min="5" max="5" width="22.42578125" style="24" customWidth="1"/>
    <col min="6" max="6" width="19.42578125" style="23" customWidth="1"/>
    <col min="7" max="7" width="18.42578125" style="24" customWidth="1"/>
    <col min="8" max="8" width="17.42578125" style="24" customWidth="1"/>
    <col min="9" max="16384" width="9.140625" style="23"/>
  </cols>
  <sheetData>
    <row r="1" spans="1:10" ht="42.75" customHeight="1">
      <c r="A1" s="69" t="s">
        <v>7</v>
      </c>
      <c r="B1" s="69"/>
      <c r="C1" s="69"/>
      <c r="D1" s="69"/>
      <c r="E1" s="69"/>
      <c r="F1" s="69"/>
      <c r="G1" s="69"/>
      <c r="H1" s="69"/>
    </row>
    <row r="2" spans="1:10" ht="26.45" thickBot="1">
      <c r="A2" s="66" t="s">
        <v>1</v>
      </c>
      <c r="B2" s="67" t="s">
        <v>8</v>
      </c>
      <c r="C2" s="66" t="s">
        <v>9</v>
      </c>
      <c r="D2" s="66" t="s">
        <v>10</v>
      </c>
      <c r="E2" s="67" t="s">
        <v>11</v>
      </c>
      <c r="F2" s="67" t="s">
        <v>12</v>
      </c>
      <c r="G2" s="68" t="s">
        <v>13</v>
      </c>
      <c r="H2" s="66" t="s">
        <v>14</v>
      </c>
    </row>
    <row r="3" spans="1:10" ht="12.95">
      <c r="A3" s="34" t="s">
        <v>15</v>
      </c>
      <c r="B3" s="41" t="s">
        <v>16</v>
      </c>
      <c r="C3" s="42" t="s">
        <v>17</v>
      </c>
      <c r="D3" s="43"/>
      <c r="E3" s="44"/>
      <c r="F3" s="45"/>
      <c r="G3" s="44"/>
      <c r="H3" s="46"/>
    </row>
    <row r="4" spans="1:10" ht="12.95">
      <c r="A4" s="61" t="s">
        <v>15</v>
      </c>
      <c r="B4" s="62" t="s">
        <v>18</v>
      </c>
      <c r="C4" s="63" t="s">
        <v>19</v>
      </c>
      <c r="D4" s="64" t="s">
        <v>20</v>
      </c>
      <c r="E4" s="62">
        <v>1</v>
      </c>
      <c r="F4" s="65"/>
      <c r="G4" s="17"/>
      <c r="H4" s="27" t="e">
        <f>IF(E4="","",IF(AND(E4&gt;0,OR(G4="",G4=0,G4&lt;&gt;ROUND(G4,2))),#VALUE!,IF(E4&lt;&gt;"",ROUND(E4*G4,2))))</f>
        <v>#VALUE!</v>
      </c>
    </row>
    <row r="5" spans="1:10" ht="46.5" customHeight="1">
      <c r="A5" s="61" t="s">
        <v>15</v>
      </c>
      <c r="B5" s="62" t="s">
        <v>21</v>
      </c>
      <c r="C5" s="63" t="s">
        <v>22</v>
      </c>
      <c r="D5" s="64" t="s">
        <v>20</v>
      </c>
      <c r="E5" s="62">
        <v>1</v>
      </c>
      <c r="F5" s="65"/>
      <c r="G5" s="17"/>
      <c r="H5" s="27" t="e">
        <f>IF(E5="","",IF(AND(E5&gt;0,OR(G5="",G5=0,G5&lt;&gt;ROUND(G5,2))),#VALUE!,IF(E5&lt;&gt;"",ROUND(E5*G5,2))))</f>
        <v>#VALUE!</v>
      </c>
    </row>
    <row r="6" spans="1:10" ht="24.95">
      <c r="A6" s="61" t="s">
        <v>15</v>
      </c>
      <c r="B6" s="62" t="s">
        <v>23</v>
      </c>
      <c r="C6" s="63" t="s">
        <v>24</v>
      </c>
      <c r="D6" s="64" t="s">
        <v>20</v>
      </c>
      <c r="E6" s="62">
        <v>1</v>
      </c>
      <c r="F6" s="65"/>
      <c r="G6" s="17"/>
      <c r="H6" s="27" t="e">
        <f>IF(E6="","",IF(AND(E6&gt;0,OR(G6="",G6=0,G6&lt;&gt;ROUND(G6,2))),#VALUE!,IF(E6&lt;&gt;"",ROUND(E6*G6,2))))</f>
        <v>#VALUE!</v>
      </c>
    </row>
    <row r="7" spans="1:10" ht="12.95">
      <c r="A7" s="61" t="s">
        <v>15</v>
      </c>
      <c r="B7" s="62" t="s">
        <v>25</v>
      </c>
      <c r="C7" s="63" t="s">
        <v>26</v>
      </c>
      <c r="D7" s="64" t="s">
        <v>20</v>
      </c>
      <c r="E7" s="62">
        <v>1</v>
      </c>
      <c r="F7" s="65"/>
      <c r="G7" s="17"/>
      <c r="H7" s="27" t="e">
        <f>IF(E7="","",IF(AND(E7&gt;0,OR(G7="",G7=0,G7&lt;&gt;ROUND(G7,2))),#VALUE!,IF(E7&lt;&gt;"",ROUND(E7*G7,2))))</f>
        <v>#VALUE!</v>
      </c>
    </row>
    <row r="8" spans="1:10" ht="13.5" thickBot="1">
      <c r="A8" s="18"/>
      <c r="B8" s="19"/>
      <c r="C8" s="20" t="s">
        <v>27</v>
      </c>
      <c r="D8" s="21"/>
      <c r="E8" s="19"/>
      <c r="F8" s="19"/>
      <c r="G8" s="21"/>
      <c r="H8" s="40" t="e">
        <f>SUM(H4:H7)</f>
        <v>#VALUE!</v>
      </c>
    </row>
    <row r="9" spans="1:10" ht="12.95">
      <c r="A9" s="34" t="s">
        <v>28</v>
      </c>
      <c r="B9" s="41" t="s">
        <v>29</v>
      </c>
      <c r="C9" s="42" t="s">
        <v>30</v>
      </c>
      <c r="D9" s="43"/>
      <c r="E9" s="44"/>
      <c r="F9" s="45"/>
      <c r="G9" s="44"/>
      <c r="H9" s="46"/>
    </row>
    <row r="10" spans="1:10">
      <c r="A10" s="28" t="s">
        <v>28</v>
      </c>
      <c r="B10" s="35" t="s">
        <v>31</v>
      </c>
      <c r="C10" s="36" t="s">
        <v>32</v>
      </c>
      <c r="D10" s="37"/>
      <c r="E10" s="37"/>
      <c r="F10" s="38"/>
      <c r="G10" s="37"/>
      <c r="H10" s="39" t="str">
        <f>IF(E10="","",IF(AND(E10&gt;0,OR(G10="",G10=0,G10&lt;&gt;ROUND(G10,2))),#VALUE!,IF(E10&lt;&gt;"",ROUND(E10*G10,2))))</f>
        <v/>
      </c>
    </row>
    <row r="11" spans="1:10">
      <c r="A11" s="60" t="s">
        <v>28</v>
      </c>
      <c r="B11" s="29" t="s">
        <v>33</v>
      </c>
      <c r="C11" s="47" t="s">
        <v>34</v>
      </c>
      <c r="D11" s="31" t="s">
        <v>35</v>
      </c>
      <c r="E11" s="32">
        <v>0.73499999999999999</v>
      </c>
      <c r="F11" s="29"/>
      <c r="G11" s="17"/>
      <c r="H11" s="27" t="e">
        <f>IF(E11="","",IF(AND(E11&gt;0,OR(G11="",G11=0,G11&lt;&gt;ROUND(G11,2))),#VALUE!,IF(E11&lt;&gt;"",ROUND(E11*G11,2))))</f>
        <v>#VALUE!</v>
      </c>
      <c r="J11" s="23" t="s">
        <v>36</v>
      </c>
    </row>
    <row r="12" spans="1:10">
      <c r="A12" s="60" t="s">
        <v>28</v>
      </c>
      <c r="B12" s="29" t="s">
        <v>37</v>
      </c>
      <c r="C12" s="47" t="s">
        <v>38</v>
      </c>
      <c r="D12" s="31" t="s">
        <v>39</v>
      </c>
      <c r="E12" s="32">
        <v>-154.35</v>
      </c>
      <c r="F12" s="29"/>
      <c r="G12" s="17"/>
      <c r="H12" s="27">
        <f>IF(E12="","",IF(AND(E12&gt;0,OR(G12="",G12=0,G12&lt;&gt;ROUND(G12,2))),#VALUE!,IF(E12&lt;&gt;"",ROUND(E12*G12,2))))</f>
        <v>0</v>
      </c>
    </row>
    <row r="13" spans="1:10" ht="23.1">
      <c r="A13" s="60" t="s">
        <v>28</v>
      </c>
      <c r="B13" s="29" t="s">
        <v>40</v>
      </c>
      <c r="C13" s="47" t="s">
        <v>41</v>
      </c>
      <c r="D13" s="31" t="s">
        <v>42</v>
      </c>
      <c r="E13" s="32">
        <v>7.25</v>
      </c>
      <c r="F13" s="29"/>
      <c r="G13" s="17"/>
      <c r="H13" s="27" t="e">
        <f t="shared" ref="H13:H63" si="0">IF(E13="","",IF(AND(E13&gt;0,OR(G13="",G13=0,G13&lt;&gt;ROUND(G13,2))),#VALUE!,IF(E13&lt;&gt;"",ROUND(E13*G13,2))))</f>
        <v>#VALUE!</v>
      </c>
    </row>
    <row r="14" spans="1:10" ht="23.1">
      <c r="A14" s="60" t="s">
        <v>28</v>
      </c>
      <c r="B14" s="29" t="s">
        <v>43</v>
      </c>
      <c r="C14" s="47" t="s">
        <v>44</v>
      </c>
      <c r="D14" s="31" t="s">
        <v>35</v>
      </c>
      <c r="E14" s="32">
        <v>0.1116</v>
      </c>
      <c r="F14" s="29"/>
      <c r="G14" s="17"/>
      <c r="H14" s="27" t="e">
        <f t="shared" si="0"/>
        <v>#VALUE!</v>
      </c>
    </row>
    <row r="15" spans="1:10" ht="23.1">
      <c r="A15" s="60" t="s">
        <v>28</v>
      </c>
      <c r="B15" s="29" t="s">
        <v>45</v>
      </c>
      <c r="C15" s="47" t="s">
        <v>46</v>
      </c>
      <c r="D15" s="31" t="s">
        <v>47</v>
      </c>
      <c r="E15" s="32">
        <v>205.1</v>
      </c>
      <c r="F15" s="29"/>
      <c r="G15" s="17"/>
      <c r="H15" s="27" t="e">
        <f t="shared" si="0"/>
        <v>#VALUE!</v>
      </c>
    </row>
    <row r="16" spans="1:10" ht="23.1">
      <c r="A16" s="60" t="s">
        <v>28</v>
      </c>
      <c r="B16" s="29" t="s">
        <v>48</v>
      </c>
      <c r="C16" s="47" t="s">
        <v>49</v>
      </c>
      <c r="D16" s="31" t="s">
        <v>47</v>
      </c>
      <c r="E16" s="32">
        <v>57.2</v>
      </c>
      <c r="F16" s="29"/>
      <c r="G16" s="17"/>
      <c r="H16" s="27" t="e">
        <f t="shared" si="0"/>
        <v>#VALUE!</v>
      </c>
    </row>
    <row r="17" spans="1:8" ht="23.1">
      <c r="A17" s="60" t="s">
        <v>28</v>
      </c>
      <c r="B17" s="29" t="s">
        <v>50</v>
      </c>
      <c r="C17" s="47" t="s">
        <v>51</v>
      </c>
      <c r="D17" s="31" t="s">
        <v>47</v>
      </c>
      <c r="E17" s="32">
        <v>48</v>
      </c>
      <c r="F17" s="29"/>
      <c r="G17" s="17"/>
      <c r="H17" s="27" t="e">
        <f t="shared" si="0"/>
        <v>#VALUE!</v>
      </c>
    </row>
    <row r="18" spans="1:8" ht="23.1">
      <c r="A18" s="60" t="s">
        <v>28</v>
      </c>
      <c r="B18" s="29" t="s">
        <v>52</v>
      </c>
      <c r="C18" s="47" t="s">
        <v>53</v>
      </c>
      <c r="D18" s="31" t="s">
        <v>39</v>
      </c>
      <c r="E18" s="32">
        <v>124.7</v>
      </c>
      <c r="F18" s="29"/>
      <c r="G18" s="17"/>
      <c r="H18" s="27" t="e">
        <f t="shared" si="0"/>
        <v>#VALUE!</v>
      </c>
    </row>
    <row r="19" spans="1:8" ht="23.1">
      <c r="A19" s="60" t="s">
        <v>28</v>
      </c>
      <c r="B19" s="29" t="s">
        <v>54</v>
      </c>
      <c r="C19" s="47" t="s">
        <v>55</v>
      </c>
      <c r="D19" s="31" t="s">
        <v>56</v>
      </c>
      <c r="E19" s="32">
        <v>0.47299999999999998</v>
      </c>
      <c r="F19" s="29"/>
      <c r="G19" s="17"/>
      <c r="H19" s="27" t="e">
        <f t="shared" si="0"/>
        <v>#VALUE!</v>
      </c>
    </row>
    <row r="20" spans="1:8" ht="23.1">
      <c r="A20" s="60" t="s">
        <v>28</v>
      </c>
      <c r="B20" s="29" t="s">
        <v>57</v>
      </c>
      <c r="C20" s="47" t="s">
        <v>58</v>
      </c>
      <c r="D20" s="31" t="s">
        <v>56</v>
      </c>
      <c r="E20" s="32">
        <v>1.3120000000000001</v>
      </c>
      <c r="F20" s="29"/>
      <c r="G20" s="17"/>
      <c r="H20" s="27" t="e">
        <f t="shared" si="0"/>
        <v>#VALUE!</v>
      </c>
    </row>
    <row r="21" spans="1:8" ht="23.1">
      <c r="A21" s="60" t="s">
        <v>28</v>
      </c>
      <c r="B21" s="29" t="s">
        <v>59</v>
      </c>
      <c r="C21" s="47" t="s">
        <v>60</v>
      </c>
      <c r="D21" s="31" t="s">
        <v>61</v>
      </c>
      <c r="E21" s="32">
        <v>1.6890000000000001</v>
      </c>
      <c r="F21" s="29"/>
      <c r="G21" s="17"/>
      <c r="H21" s="27" t="e">
        <f t="shared" si="0"/>
        <v>#VALUE!</v>
      </c>
    </row>
    <row r="22" spans="1:8" ht="23.1">
      <c r="A22" s="60" t="s">
        <v>28</v>
      </c>
      <c r="B22" s="29" t="s">
        <v>62</v>
      </c>
      <c r="C22" s="47" t="s">
        <v>63</v>
      </c>
      <c r="D22" s="31" t="s">
        <v>64</v>
      </c>
      <c r="E22" s="32">
        <v>8.8000000000000007</v>
      </c>
      <c r="F22" s="29"/>
      <c r="G22" s="17"/>
      <c r="H22" s="27" t="e">
        <f t="shared" si="0"/>
        <v>#VALUE!</v>
      </c>
    </row>
    <row r="23" spans="1:8">
      <c r="A23" s="28" t="s">
        <v>28</v>
      </c>
      <c r="B23" s="35" t="s">
        <v>65</v>
      </c>
      <c r="C23" s="36" t="s">
        <v>66</v>
      </c>
      <c r="D23" s="37"/>
      <c r="E23" s="37"/>
      <c r="F23" s="38"/>
      <c r="G23" s="37"/>
      <c r="H23" s="39" t="str">
        <f t="shared" si="0"/>
        <v/>
      </c>
    </row>
    <row r="24" spans="1:8" ht="34.5">
      <c r="A24" s="60" t="s">
        <v>28</v>
      </c>
      <c r="B24" s="29" t="s">
        <v>67</v>
      </c>
      <c r="C24" s="47" t="s">
        <v>68</v>
      </c>
      <c r="D24" s="31" t="s">
        <v>42</v>
      </c>
      <c r="E24" s="32">
        <v>14.374000000000001</v>
      </c>
      <c r="F24" s="48"/>
      <c r="G24" s="17"/>
      <c r="H24" s="27" t="e">
        <f t="shared" si="0"/>
        <v>#VALUE!</v>
      </c>
    </row>
    <row r="25" spans="1:8" ht="34.5">
      <c r="A25" s="60" t="s">
        <v>28</v>
      </c>
      <c r="B25" s="29" t="s">
        <v>69</v>
      </c>
      <c r="C25" s="47" t="s">
        <v>70</v>
      </c>
      <c r="D25" s="31" t="s">
        <v>42</v>
      </c>
      <c r="E25" s="32">
        <v>14.374000000000001</v>
      </c>
      <c r="F25" s="48"/>
      <c r="G25" s="17"/>
      <c r="H25" s="27" t="e">
        <f t="shared" si="0"/>
        <v>#VALUE!</v>
      </c>
    </row>
    <row r="26" spans="1:8" ht="23.1">
      <c r="A26" s="60" t="s">
        <v>28</v>
      </c>
      <c r="B26" s="29" t="s">
        <v>71</v>
      </c>
      <c r="C26" s="47" t="s">
        <v>72</v>
      </c>
      <c r="D26" s="31" t="s">
        <v>42</v>
      </c>
      <c r="E26" s="32">
        <v>14.374000000000001</v>
      </c>
      <c r="F26" s="48"/>
      <c r="G26" s="17"/>
      <c r="H26" s="27" t="e">
        <f t="shared" si="0"/>
        <v>#VALUE!</v>
      </c>
    </row>
    <row r="27" spans="1:8" ht="23.1">
      <c r="A27" s="60" t="s">
        <v>28</v>
      </c>
      <c r="B27" s="29" t="s">
        <v>73</v>
      </c>
      <c r="C27" s="47" t="s">
        <v>74</v>
      </c>
      <c r="D27" s="31" t="s">
        <v>42</v>
      </c>
      <c r="E27" s="32">
        <v>11.535</v>
      </c>
      <c r="F27" s="48"/>
      <c r="G27" s="17"/>
      <c r="H27" s="27" t="e">
        <f t="shared" si="0"/>
        <v>#VALUE!</v>
      </c>
    </row>
    <row r="28" spans="1:8" ht="34.5">
      <c r="A28" s="60" t="s">
        <v>28</v>
      </c>
      <c r="B28" s="29" t="s">
        <v>75</v>
      </c>
      <c r="C28" s="47" t="s">
        <v>76</v>
      </c>
      <c r="D28" s="31" t="s">
        <v>35</v>
      </c>
      <c r="E28" s="32">
        <v>9.8249999999999993</v>
      </c>
      <c r="F28" s="48"/>
      <c r="G28" s="17"/>
      <c r="H28" s="27" t="e">
        <f t="shared" si="0"/>
        <v>#VALUE!</v>
      </c>
    </row>
    <row r="29" spans="1:8">
      <c r="A29" s="60" t="s">
        <v>28</v>
      </c>
      <c r="B29" s="29" t="s">
        <v>77</v>
      </c>
      <c r="C29" s="47" t="s">
        <v>78</v>
      </c>
      <c r="D29" s="31" t="s">
        <v>42</v>
      </c>
      <c r="E29" s="32">
        <v>14.374000000000001</v>
      </c>
      <c r="F29" s="48"/>
      <c r="G29" s="17"/>
      <c r="H29" s="27" t="e">
        <f t="shared" si="0"/>
        <v>#VALUE!</v>
      </c>
    </row>
    <row r="30" spans="1:8">
      <c r="A30" s="28" t="s">
        <v>28</v>
      </c>
      <c r="B30" s="35" t="s">
        <v>79</v>
      </c>
      <c r="C30" s="36" t="s">
        <v>80</v>
      </c>
      <c r="D30" s="37"/>
      <c r="E30" s="37"/>
      <c r="F30" s="38"/>
      <c r="G30" s="37"/>
      <c r="H30" s="39" t="str">
        <f t="shared" si="0"/>
        <v/>
      </c>
    </row>
    <row r="31" spans="1:8" ht="23.1">
      <c r="A31" s="60" t="s">
        <v>28</v>
      </c>
      <c r="B31" s="29" t="s">
        <v>81</v>
      </c>
      <c r="C31" s="47" t="s">
        <v>82</v>
      </c>
      <c r="D31" s="31" t="s">
        <v>83</v>
      </c>
      <c r="E31" s="32">
        <v>3.8</v>
      </c>
      <c r="F31" s="48"/>
      <c r="G31" s="17"/>
      <c r="H31" s="27" t="e">
        <f t="shared" si="0"/>
        <v>#VALUE!</v>
      </c>
    </row>
    <row r="32" spans="1:8">
      <c r="A32" s="60" t="s">
        <v>28</v>
      </c>
      <c r="B32" s="29" t="s">
        <v>84</v>
      </c>
      <c r="C32" s="47" t="s">
        <v>85</v>
      </c>
      <c r="D32" s="31" t="s">
        <v>86</v>
      </c>
      <c r="E32" s="32">
        <v>380</v>
      </c>
      <c r="F32" s="48"/>
      <c r="G32" s="17"/>
      <c r="H32" s="27" t="e">
        <f t="shared" si="0"/>
        <v>#VALUE!</v>
      </c>
    </row>
    <row r="33" spans="1:8" ht="23.1">
      <c r="A33" s="60" t="s">
        <v>28</v>
      </c>
      <c r="B33" s="29" t="s">
        <v>87</v>
      </c>
      <c r="C33" s="47" t="s">
        <v>88</v>
      </c>
      <c r="D33" s="31" t="s">
        <v>83</v>
      </c>
      <c r="E33" s="32">
        <v>0.13</v>
      </c>
      <c r="F33" s="48"/>
      <c r="G33" s="17"/>
      <c r="H33" s="27" t="e">
        <f t="shared" si="0"/>
        <v>#VALUE!</v>
      </c>
    </row>
    <row r="34" spans="1:8">
      <c r="A34" s="60" t="s">
        <v>28</v>
      </c>
      <c r="B34" s="29" t="s">
        <v>89</v>
      </c>
      <c r="C34" s="47" t="s">
        <v>90</v>
      </c>
      <c r="D34" s="31" t="s">
        <v>86</v>
      </c>
      <c r="E34" s="32">
        <v>13</v>
      </c>
      <c r="F34" s="48"/>
      <c r="G34" s="17"/>
      <c r="H34" s="27" t="e">
        <f t="shared" si="0"/>
        <v>#VALUE!</v>
      </c>
    </row>
    <row r="35" spans="1:8">
      <c r="A35" s="28" t="s">
        <v>28</v>
      </c>
      <c r="B35" s="35" t="s">
        <v>91</v>
      </c>
      <c r="C35" s="36" t="s">
        <v>92</v>
      </c>
      <c r="D35" s="37"/>
      <c r="E35" s="37"/>
      <c r="F35" s="38"/>
      <c r="G35" s="37"/>
      <c r="H35" s="39" t="str">
        <f t="shared" si="0"/>
        <v/>
      </c>
    </row>
    <row r="36" spans="1:8" ht="23.1">
      <c r="A36" s="60" t="s">
        <v>28</v>
      </c>
      <c r="B36" s="29" t="s">
        <v>93</v>
      </c>
      <c r="C36" s="47" t="s">
        <v>94</v>
      </c>
      <c r="D36" s="31" t="s">
        <v>42</v>
      </c>
      <c r="E36" s="32">
        <v>1.3120000000000001</v>
      </c>
      <c r="F36" s="48"/>
      <c r="G36" s="17"/>
      <c r="H36" s="27" t="e">
        <f t="shared" si="0"/>
        <v>#VALUE!</v>
      </c>
    </row>
    <row r="37" spans="1:8">
      <c r="A37" s="60" t="s">
        <v>28</v>
      </c>
      <c r="B37" s="29" t="s">
        <v>95</v>
      </c>
      <c r="C37" s="47" t="s">
        <v>96</v>
      </c>
      <c r="D37" s="31" t="s">
        <v>97</v>
      </c>
      <c r="E37" s="32">
        <v>131.19999999999999</v>
      </c>
      <c r="F37" s="48"/>
      <c r="G37" s="17"/>
      <c r="H37" s="27" t="e">
        <f t="shared" si="0"/>
        <v>#VALUE!</v>
      </c>
    </row>
    <row r="38" spans="1:8" ht="23.1">
      <c r="A38" s="60" t="s">
        <v>28</v>
      </c>
      <c r="B38" s="29" t="s">
        <v>98</v>
      </c>
      <c r="C38" s="47" t="s">
        <v>99</v>
      </c>
      <c r="D38" s="31" t="s">
        <v>42</v>
      </c>
      <c r="E38" s="32">
        <v>1.3120000000000001</v>
      </c>
      <c r="F38" s="48"/>
      <c r="G38" s="17"/>
      <c r="H38" s="27" t="e">
        <f t="shared" si="0"/>
        <v>#VALUE!</v>
      </c>
    </row>
    <row r="39" spans="1:8" ht="23.1">
      <c r="A39" s="60" t="s">
        <v>28</v>
      </c>
      <c r="B39" s="29" t="s">
        <v>100</v>
      </c>
      <c r="C39" s="47" t="s">
        <v>101</v>
      </c>
      <c r="D39" s="31" t="s">
        <v>42</v>
      </c>
      <c r="E39" s="32">
        <v>1.3120000000000001</v>
      </c>
      <c r="F39" s="48"/>
      <c r="G39" s="17"/>
      <c r="H39" s="27" t="e">
        <f t="shared" si="0"/>
        <v>#VALUE!</v>
      </c>
    </row>
    <row r="40" spans="1:8" ht="34.5">
      <c r="A40" s="60" t="s">
        <v>28</v>
      </c>
      <c r="B40" s="29" t="s">
        <v>102</v>
      </c>
      <c r="C40" s="47" t="s">
        <v>76</v>
      </c>
      <c r="D40" s="31" t="s">
        <v>35</v>
      </c>
      <c r="E40" s="32">
        <v>0.65700000000000003</v>
      </c>
      <c r="F40" s="48"/>
      <c r="G40" s="17"/>
      <c r="H40" s="27" t="e">
        <f t="shared" si="0"/>
        <v>#VALUE!</v>
      </c>
    </row>
    <row r="41" spans="1:8">
      <c r="A41" s="60" t="s">
        <v>28</v>
      </c>
      <c r="B41" s="29" t="s">
        <v>103</v>
      </c>
      <c r="C41" s="47" t="s">
        <v>78</v>
      </c>
      <c r="D41" s="31" t="s">
        <v>42</v>
      </c>
      <c r="E41" s="32">
        <v>1.3120000000000001</v>
      </c>
      <c r="F41" s="48"/>
      <c r="G41" s="17"/>
      <c r="H41" s="27" t="e">
        <f t="shared" si="0"/>
        <v>#VALUE!</v>
      </c>
    </row>
    <row r="42" spans="1:8">
      <c r="A42" s="28" t="s">
        <v>28</v>
      </c>
      <c r="B42" s="35" t="s">
        <v>104</v>
      </c>
      <c r="C42" s="36" t="s">
        <v>105</v>
      </c>
      <c r="D42" s="37"/>
      <c r="E42" s="37"/>
      <c r="F42" s="38"/>
      <c r="G42" s="37"/>
      <c r="H42" s="39" t="str">
        <f t="shared" si="0"/>
        <v/>
      </c>
    </row>
    <row r="43" spans="1:8" ht="23.1">
      <c r="A43" s="60" t="s">
        <v>28</v>
      </c>
      <c r="B43" s="29" t="s">
        <v>106</v>
      </c>
      <c r="C43" s="47" t="s">
        <v>94</v>
      </c>
      <c r="D43" s="31" t="s">
        <v>42</v>
      </c>
      <c r="E43" s="32">
        <v>4.1980000000000004</v>
      </c>
      <c r="F43" s="48"/>
      <c r="G43" s="17"/>
      <c r="H43" s="27" t="e">
        <f t="shared" si="0"/>
        <v>#VALUE!</v>
      </c>
    </row>
    <row r="44" spans="1:8">
      <c r="A44" s="60" t="s">
        <v>28</v>
      </c>
      <c r="B44" s="29" t="s">
        <v>107</v>
      </c>
      <c r="C44" s="47" t="s">
        <v>96</v>
      </c>
      <c r="D44" s="31" t="s">
        <v>97</v>
      </c>
      <c r="E44" s="32">
        <v>414.8</v>
      </c>
      <c r="F44" s="48"/>
      <c r="G44" s="17"/>
      <c r="H44" s="27" t="e">
        <f t="shared" si="0"/>
        <v>#VALUE!</v>
      </c>
    </row>
    <row r="45" spans="1:8">
      <c r="A45" s="60" t="s">
        <v>28</v>
      </c>
      <c r="B45" s="29" t="s">
        <v>108</v>
      </c>
      <c r="C45" s="47" t="s">
        <v>109</v>
      </c>
      <c r="D45" s="31" t="s">
        <v>97</v>
      </c>
      <c r="E45" s="32">
        <v>5</v>
      </c>
      <c r="F45" s="48"/>
      <c r="G45" s="17"/>
      <c r="H45" s="27" t="e">
        <f t="shared" si="0"/>
        <v>#VALUE!</v>
      </c>
    </row>
    <row r="46" spans="1:8" ht="23.1">
      <c r="A46" s="60" t="s">
        <v>28</v>
      </c>
      <c r="B46" s="29" t="s">
        <v>110</v>
      </c>
      <c r="C46" s="47" t="s">
        <v>99</v>
      </c>
      <c r="D46" s="31" t="s">
        <v>42</v>
      </c>
      <c r="E46" s="32">
        <v>4.1980000000000004</v>
      </c>
      <c r="F46" s="48"/>
      <c r="G46" s="17"/>
      <c r="H46" s="27" t="e">
        <f t="shared" si="0"/>
        <v>#VALUE!</v>
      </c>
    </row>
    <row r="47" spans="1:8" ht="23.1">
      <c r="A47" s="60" t="s">
        <v>28</v>
      </c>
      <c r="B47" s="29" t="s">
        <v>111</v>
      </c>
      <c r="C47" s="47" t="s">
        <v>112</v>
      </c>
      <c r="D47" s="31" t="s">
        <v>42</v>
      </c>
      <c r="E47" s="32">
        <v>4.1980000000000004</v>
      </c>
      <c r="F47" s="48"/>
      <c r="G47" s="17"/>
      <c r="H47" s="27" t="e">
        <f t="shared" si="0"/>
        <v>#VALUE!</v>
      </c>
    </row>
    <row r="48" spans="1:8" ht="34.5">
      <c r="A48" s="60" t="s">
        <v>28</v>
      </c>
      <c r="B48" s="29" t="s">
        <v>113</v>
      </c>
      <c r="C48" s="47" t="s">
        <v>76</v>
      </c>
      <c r="D48" s="31" t="s">
        <v>35</v>
      </c>
      <c r="E48" s="32">
        <v>1.26</v>
      </c>
      <c r="F48" s="48"/>
      <c r="G48" s="17"/>
      <c r="H48" s="27" t="e">
        <f t="shared" si="0"/>
        <v>#VALUE!</v>
      </c>
    </row>
    <row r="49" spans="1:8">
      <c r="A49" s="28" t="s">
        <v>28</v>
      </c>
      <c r="B49" s="35" t="s">
        <v>114</v>
      </c>
      <c r="C49" s="36" t="s">
        <v>115</v>
      </c>
      <c r="D49" s="37"/>
      <c r="E49" s="37"/>
      <c r="F49" s="38"/>
      <c r="G49" s="37"/>
      <c r="H49" s="39" t="str">
        <f t="shared" si="0"/>
        <v/>
      </c>
    </row>
    <row r="50" spans="1:8">
      <c r="A50" s="60" t="s">
        <v>28</v>
      </c>
      <c r="B50" s="29" t="s">
        <v>116</v>
      </c>
      <c r="C50" s="47" t="s">
        <v>117</v>
      </c>
      <c r="D50" s="31" t="s">
        <v>47</v>
      </c>
      <c r="E50" s="32">
        <v>17.600000000000001</v>
      </c>
      <c r="F50" s="48"/>
      <c r="G50" s="17"/>
      <c r="H50" s="27" t="e">
        <f t="shared" si="0"/>
        <v>#VALUE!</v>
      </c>
    </row>
    <row r="51" spans="1:8">
      <c r="A51" s="60" t="s">
        <v>28</v>
      </c>
      <c r="B51" s="29" t="s">
        <v>118</v>
      </c>
      <c r="C51" s="47" t="s">
        <v>119</v>
      </c>
      <c r="D51" s="31" t="s">
        <v>120</v>
      </c>
      <c r="E51" s="32">
        <v>0.3</v>
      </c>
      <c r="F51" s="48"/>
      <c r="G51" s="17"/>
      <c r="H51" s="27" t="e">
        <f t="shared" si="0"/>
        <v>#VALUE!</v>
      </c>
    </row>
    <row r="52" spans="1:8" ht="23.1">
      <c r="A52" s="60" t="s">
        <v>28</v>
      </c>
      <c r="B52" s="29" t="s">
        <v>121</v>
      </c>
      <c r="C52" s="47" t="s">
        <v>122</v>
      </c>
      <c r="D52" s="31" t="s">
        <v>86</v>
      </c>
      <c r="E52" s="32">
        <v>8</v>
      </c>
      <c r="F52" s="48"/>
      <c r="G52" s="17"/>
      <c r="H52" s="27" t="e">
        <f t="shared" si="0"/>
        <v>#VALUE!</v>
      </c>
    </row>
    <row r="53" spans="1:8" ht="23.1">
      <c r="A53" s="60" t="s">
        <v>28</v>
      </c>
      <c r="B53" s="29" t="s">
        <v>123</v>
      </c>
      <c r="C53" s="47" t="s">
        <v>124</v>
      </c>
      <c r="D53" s="31" t="s">
        <v>47</v>
      </c>
      <c r="E53" s="32">
        <v>17.600000000000001</v>
      </c>
      <c r="F53" s="48"/>
      <c r="G53" s="17"/>
      <c r="H53" s="27" t="e">
        <f t="shared" si="0"/>
        <v>#VALUE!</v>
      </c>
    </row>
    <row r="54" spans="1:8" ht="23.1">
      <c r="A54" s="60" t="s">
        <v>28</v>
      </c>
      <c r="B54" s="29" t="s">
        <v>125</v>
      </c>
      <c r="C54" s="47" t="s">
        <v>126</v>
      </c>
      <c r="D54" s="31" t="s">
        <v>83</v>
      </c>
      <c r="E54" s="32">
        <v>0.88</v>
      </c>
      <c r="F54" s="48"/>
      <c r="G54" s="17"/>
      <c r="H54" s="27" t="e">
        <f t="shared" si="0"/>
        <v>#VALUE!</v>
      </c>
    </row>
    <row r="55" spans="1:8">
      <c r="A55" s="28" t="s">
        <v>28</v>
      </c>
      <c r="B55" s="35" t="s">
        <v>127</v>
      </c>
      <c r="C55" s="36" t="s">
        <v>128</v>
      </c>
      <c r="D55" s="37"/>
      <c r="E55" s="37"/>
      <c r="F55" s="38"/>
      <c r="G55" s="37"/>
      <c r="H55" s="39" t="str">
        <f t="shared" si="0"/>
        <v/>
      </c>
    </row>
    <row r="56" spans="1:8" ht="23.1">
      <c r="A56" s="60" t="s">
        <v>28</v>
      </c>
      <c r="B56" s="29" t="s">
        <v>129</v>
      </c>
      <c r="C56" s="47" t="s">
        <v>130</v>
      </c>
      <c r="D56" s="31" t="s">
        <v>131</v>
      </c>
      <c r="E56" s="32">
        <v>2</v>
      </c>
      <c r="F56" s="48"/>
      <c r="G56" s="17"/>
      <c r="H56" s="27" t="e">
        <f t="shared" si="0"/>
        <v>#VALUE!</v>
      </c>
    </row>
    <row r="57" spans="1:8">
      <c r="A57" s="60" t="s">
        <v>28</v>
      </c>
      <c r="B57" s="29" t="s">
        <v>132</v>
      </c>
      <c r="C57" s="47" t="s">
        <v>133</v>
      </c>
      <c r="D57" s="31" t="s">
        <v>131</v>
      </c>
      <c r="E57" s="32">
        <v>2</v>
      </c>
      <c r="F57" s="48"/>
      <c r="G57" s="17"/>
      <c r="H57" s="27" t="e">
        <f t="shared" si="0"/>
        <v>#VALUE!</v>
      </c>
    </row>
    <row r="58" spans="1:8" ht="23.1">
      <c r="A58" s="60" t="s">
        <v>28</v>
      </c>
      <c r="B58" s="29" t="s">
        <v>134</v>
      </c>
      <c r="C58" s="47" t="s">
        <v>135</v>
      </c>
      <c r="D58" s="31" t="s">
        <v>136</v>
      </c>
      <c r="E58" s="32">
        <v>3.5999999999999997E-2</v>
      </c>
      <c r="F58" s="48"/>
      <c r="G58" s="17"/>
      <c r="H58" s="27" t="e">
        <f t="shared" si="0"/>
        <v>#VALUE!</v>
      </c>
    </row>
    <row r="59" spans="1:8" ht="23.1">
      <c r="A59" s="60" t="s">
        <v>28</v>
      </c>
      <c r="B59" s="29" t="s">
        <v>137</v>
      </c>
      <c r="C59" s="47" t="s">
        <v>138</v>
      </c>
      <c r="D59" s="31" t="s">
        <v>97</v>
      </c>
      <c r="E59" s="32">
        <v>8</v>
      </c>
      <c r="F59" s="48"/>
      <c r="G59" s="17"/>
      <c r="H59" s="27" t="e">
        <f t="shared" si="0"/>
        <v>#VALUE!</v>
      </c>
    </row>
    <row r="60" spans="1:8" ht="23.1">
      <c r="A60" s="60" t="s">
        <v>28</v>
      </c>
      <c r="B60" s="29" t="s">
        <v>139</v>
      </c>
      <c r="C60" s="47" t="s">
        <v>140</v>
      </c>
      <c r="D60" s="31" t="s">
        <v>131</v>
      </c>
      <c r="E60" s="32">
        <v>9</v>
      </c>
      <c r="F60" s="48"/>
      <c r="G60" s="17"/>
      <c r="H60" s="27" t="e">
        <f t="shared" si="0"/>
        <v>#VALUE!</v>
      </c>
    </row>
    <row r="61" spans="1:8">
      <c r="A61" s="60" t="s">
        <v>28</v>
      </c>
      <c r="B61" s="29" t="s">
        <v>141</v>
      </c>
      <c r="C61" s="47" t="s">
        <v>142</v>
      </c>
      <c r="D61" s="31" t="s">
        <v>86</v>
      </c>
      <c r="E61" s="32">
        <v>9</v>
      </c>
      <c r="F61" s="48"/>
      <c r="G61" s="17"/>
      <c r="H61" s="27" t="e">
        <f t="shared" si="0"/>
        <v>#VALUE!</v>
      </c>
    </row>
    <row r="62" spans="1:8" ht="23.1">
      <c r="A62" s="60" t="s">
        <v>28</v>
      </c>
      <c r="B62" s="29" t="s">
        <v>143</v>
      </c>
      <c r="C62" s="47" t="s">
        <v>144</v>
      </c>
      <c r="D62" s="31" t="s">
        <v>145</v>
      </c>
      <c r="E62" s="32">
        <v>0.04</v>
      </c>
      <c r="F62" s="48"/>
      <c r="G62" s="17"/>
      <c r="H62" s="27" t="e">
        <f t="shared" si="0"/>
        <v>#VALUE!</v>
      </c>
    </row>
    <row r="63" spans="1:8">
      <c r="A63" s="60" t="s">
        <v>28</v>
      </c>
      <c r="B63" s="29" t="s">
        <v>146</v>
      </c>
      <c r="C63" s="47" t="s">
        <v>147</v>
      </c>
      <c r="D63" s="31" t="s">
        <v>86</v>
      </c>
      <c r="E63" s="32">
        <v>4</v>
      </c>
      <c r="F63" s="48"/>
      <c r="G63" s="17"/>
      <c r="H63" s="27" t="e">
        <f t="shared" si="0"/>
        <v>#VALUE!</v>
      </c>
    </row>
    <row r="64" spans="1:8" ht="13.5" thickBot="1">
      <c r="A64" s="18"/>
      <c r="B64" s="19"/>
      <c r="C64" s="20" t="s">
        <v>148</v>
      </c>
      <c r="D64" s="21"/>
      <c r="E64" s="19"/>
      <c r="F64" s="19"/>
      <c r="G64" s="21"/>
      <c r="H64" s="40" t="e">
        <f>SUM(H11:H63)</f>
        <v>#VALUE!</v>
      </c>
    </row>
    <row r="65" spans="1:8" ht="12.95">
      <c r="A65" s="34" t="s">
        <v>149</v>
      </c>
      <c r="B65" s="41" t="s">
        <v>150</v>
      </c>
      <c r="C65" s="42" t="s">
        <v>151</v>
      </c>
      <c r="D65" s="43"/>
      <c r="E65" s="44"/>
      <c r="F65" s="45"/>
      <c r="G65" s="44"/>
      <c r="H65" s="46"/>
    </row>
    <row r="66" spans="1:8">
      <c r="A66" s="28" t="s">
        <v>149</v>
      </c>
      <c r="B66" s="35" t="s">
        <v>152</v>
      </c>
      <c r="C66" s="36" t="s">
        <v>153</v>
      </c>
      <c r="D66" s="37"/>
      <c r="E66" s="37"/>
      <c r="F66" s="38"/>
      <c r="G66" s="37"/>
      <c r="H66" s="39"/>
    </row>
    <row r="67" spans="1:8">
      <c r="A67" s="60" t="s">
        <v>149</v>
      </c>
      <c r="B67" s="29" t="s">
        <v>154</v>
      </c>
      <c r="C67" s="47" t="s">
        <v>155</v>
      </c>
      <c r="D67" s="31" t="s">
        <v>120</v>
      </c>
      <c r="E67" s="32">
        <v>38.79</v>
      </c>
      <c r="F67" s="48"/>
      <c r="G67" s="17"/>
      <c r="H67" s="27" t="e">
        <f t="shared" ref="H67:H74" si="1">IF(E67="","",IF(AND(E67&gt;0,OR(G67="",G67=0,G67&lt;&gt;ROUND(G67,2))),#VALUE!,IF(E67&lt;&gt;"",ROUND(E67*G67,2))))</f>
        <v>#VALUE!</v>
      </c>
    </row>
    <row r="68" spans="1:8" ht="23.1">
      <c r="A68" s="60" t="s">
        <v>149</v>
      </c>
      <c r="B68" s="29" t="s">
        <v>156</v>
      </c>
      <c r="C68" s="47" t="s">
        <v>157</v>
      </c>
      <c r="D68" s="31" t="s">
        <v>120</v>
      </c>
      <c r="E68" s="32">
        <v>5.22</v>
      </c>
      <c r="F68" s="48"/>
      <c r="G68" s="17"/>
      <c r="H68" s="27" t="e">
        <f t="shared" si="1"/>
        <v>#VALUE!</v>
      </c>
    </row>
    <row r="69" spans="1:8" ht="23.1">
      <c r="A69" s="60" t="s">
        <v>149</v>
      </c>
      <c r="B69" s="29" t="s">
        <v>158</v>
      </c>
      <c r="C69" s="47" t="s">
        <v>157</v>
      </c>
      <c r="D69" s="31" t="s">
        <v>120</v>
      </c>
      <c r="E69" s="32">
        <v>1</v>
      </c>
      <c r="F69" s="48"/>
      <c r="G69" s="17"/>
      <c r="H69" s="27" t="e">
        <f t="shared" si="1"/>
        <v>#VALUE!</v>
      </c>
    </row>
    <row r="70" spans="1:8" ht="23.1">
      <c r="A70" s="60" t="s">
        <v>149</v>
      </c>
      <c r="B70" s="29" t="s">
        <v>159</v>
      </c>
      <c r="C70" s="47" t="s">
        <v>160</v>
      </c>
      <c r="D70" s="31" t="s">
        <v>39</v>
      </c>
      <c r="E70" s="32">
        <v>7.0000000000000007E-2</v>
      </c>
      <c r="F70" s="48"/>
      <c r="G70" s="17"/>
      <c r="H70" s="27" t="e">
        <f t="shared" si="1"/>
        <v>#VALUE!</v>
      </c>
    </row>
    <row r="71" spans="1:8" ht="23.1">
      <c r="A71" s="60" t="s">
        <v>149</v>
      </c>
      <c r="B71" s="29" t="s">
        <v>161</v>
      </c>
      <c r="C71" s="47" t="s">
        <v>162</v>
      </c>
      <c r="D71" s="31" t="s">
        <v>39</v>
      </c>
      <c r="E71" s="32">
        <v>0.1056</v>
      </c>
      <c r="F71" s="48"/>
      <c r="G71" s="17"/>
      <c r="H71" s="27" t="e">
        <f t="shared" si="1"/>
        <v>#VALUE!</v>
      </c>
    </row>
    <row r="72" spans="1:8">
      <c r="A72" s="60" t="s">
        <v>149</v>
      </c>
      <c r="B72" s="29" t="s">
        <v>163</v>
      </c>
      <c r="C72" s="47" t="s">
        <v>164</v>
      </c>
      <c r="D72" s="31" t="s">
        <v>86</v>
      </c>
      <c r="E72" s="32">
        <v>48</v>
      </c>
      <c r="F72" s="48"/>
      <c r="G72" s="17"/>
      <c r="H72" s="27" t="e">
        <f t="shared" si="1"/>
        <v>#VALUE!</v>
      </c>
    </row>
    <row r="73" spans="1:8">
      <c r="A73" s="60" t="s">
        <v>149</v>
      </c>
      <c r="B73" s="35" t="s">
        <v>165</v>
      </c>
      <c r="C73" s="36" t="s">
        <v>166</v>
      </c>
      <c r="D73" s="37"/>
      <c r="E73" s="37"/>
      <c r="F73" s="38"/>
      <c r="G73" s="37"/>
      <c r="H73" s="39"/>
    </row>
    <row r="74" spans="1:8">
      <c r="A74" s="60" t="s">
        <v>149</v>
      </c>
      <c r="B74" s="29" t="s">
        <v>167</v>
      </c>
      <c r="C74" s="47" t="s">
        <v>168</v>
      </c>
      <c r="D74" s="31" t="s">
        <v>39</v>
      </c>
      <c r="E74" s="32">
        <v>8.8000000000000007</v>
      </c>
      <c r="F74" s="48"/>
      <c r="G74" s="17"/>
      <c r="H74" s="27" t="e">
        <f t="shared" si="1"/>
        <v>#VALUE!</v>
      </c>
    </row>
    <row r="75" spans="1:8">
      <c r="A75" s="60" t="s">
        <v>149</v>
      </c>
      <c r="B75" s="29" t="s">
        <v>169</v>
      </c>
      <c r="C75" s="47" t="s">
        <v>170</v>
      </c>
      <c r="D75" s="31" t="s">
        <v>39</v>
      </c>
      <c r="E75" s="32">
        <v>1.71</v>
      </c>
      <c r="F75" s="48"/>
      <c r="G75" s="17"/>
      <c r="H75" s="27" t="e">
        <f>IF(E75="","",IF(AND(E75&gt;0,OR(G75="",G75=0,G75&lt;&gt;ROUND(G75,2))),#VALUE!,IF(E75&lt;&gt;"",ROUND(E75*G75,2))))</f>
        <v>#VALUE!</v>
      </c>
    </row>
    <row r="76" spans="1:8">
      <c r="A76" s="60" t="s">
        <v>149</v>
      </c>
      <c r="B76" s="29" t="s">
        <v>171</v>
      </c>
      <c r="C76" s="47" t="s">
        <v>172</v>
      </c>
      <c r="D76" s="31" t="s">
        <v>42</v>
      </c>
      <c r="E76" s="32">
        <v>2</v>
      </c>
      <c r="F76" s="48"/>
      <c r="G76" s="17"/>
      <c r="H76" s="27" t="e">
        <f>IF(E76="","",IF(AND(E76&gt;0,OR(G76="",G76=0,G76&lt;&gt;ROUND(G76,2))),#VALUE!,IF(E76&lt;&gt;"",ROUND(E76*G76,2))))</f>
        <v>#VALUE!</v>
      </c>
    </row>
    <row r="77" spans="1:8">
      <c r="A77" s="60" t="s">
        <v>149</v>
      </c>
      <c r="B77" s="29" t="s">
        <v>173</v>
      </c>
      <c r="C77" s="47" t="s">
        <v>174</v>
      </c>
      <c r="D77" s="31" t="s">
        <v>39</v>
      </c>
      <c r="E77" s="32">
        <v>10.51</v>
      </c>
      <c r="F77" s="48"/>
      <c r="G77" s="17"/>
      <c r="H77" s="27" t="e">
        <f>IF(E77="","",IF(AND(E77&gt;0,OR(G77="",G77=0,G77&lt;&gt;ROUND(G77,2))),#VALUE!,IF(E77&lt;&gt;"",ROUND(E77*G77,2))))</f>
        <v>#VALUE!</v>
      </c>
    </row>
    <row r="78" spans="1:8">
      <c r="A78" s="60" t="s">
        <v>149</v>
      </c>
      <c r="B78" s="35" t="s">
        <v>175</v>
      </c>
      <c r="C78" s="36" t="s">
        <v>176</v>
      </c>
      <c r="D78" s="37"/>
      <c r="E78" s="37"/>
      <c r="F78" s="38"/>
      <c r="G78" s="37"/>
      <c r="H78" s="39"/>
    </row>
    <row r="79" spans="1:8" ht="23.1">
      <c r="A79" s="60" t="s">
        <v>149</v>
      </c>
      <c r="B79" s="29" t="s">
        <v>177</v>
      </c>
      <c r="C79" s="47" t="s">
        <v>178</v>
      </c>
      <c r="D79" s="31" t="s">
        <v>42</v>
      </c>
      <c r="E79" s="32">
        <v>2</v>
      </c>
      <c r="F79" s="48"/>
      <c r="G79" s="17"/>
      <c r="H79" s="27" t="e">
        <f>IF(E79="","",IF(AND(E79&gt;0,OR(G79="",G79=0,G79&lt;&gt;ROUND(G79,2))),#VALUE!,IF(E79&lt;&gt;"",ROUND(E79*G79,2))))</f>
        <v>#VALUE!</v>
      </c>
    </row>
    <row r="80" spans="1:8">
      <c r="A80" s="60" t="s">
        <v>149</v>
      </c>
      <c r="B80" s="29" t="s">
        <v>179</v>
      </c>
      <c r="C80" s="47" t="s">
        <v>180</v>
      </c>
      <c r="D80" s="31" t="s">
        <v>39</v>
      </c>
      <c r="E80" s="32">
        <v>0.253</v>
      </c>
      <c r="F80" s="48"/>
      <c r="G80" s="17"/>
      <c r="H80" s="27" t="e">
        <f t="shared" ref="H80:H92" si="2">IF(E80="","",IF(AND(E80&gt;0,OR(G80="",G80=0,G80&lt;&gt;ROUND(G80,2))),#VALUE!,IF(E80&lt;&gt;"",ROUND(E80*G80,2))))</f>
        <v>#VALUE!</v>
      </c>
    </row>
    <row r="81" spans="1:8">
      <c r="A81" s="60" t="s">
        <v>149</v>
      </c>
      <c r="B81" s="29" t="s">
        <v>181</v>
      </c>
      <c r="C81" s="47" t="s">
        <v>182</v>
      </c>
      <c r="D81" s="31" t="s">
        <v>42</v>
      </c>
      <c r="E81" s="32">
        <v>2.5</v>
      </c>
      <c r="F81" s="48"/>
      <c r="G81" s="17"/>
      <c r="H81" s="27" t="e">
        <f t="shared" si="2"/>
        <v>#VALUE!</v>
      </c>
    </row>
    <row r="82" spans="1:8" ht="23.1">
      <c r="A82" s="60" t="s">
        <v>149</v>
      </c>
      <c r="B82" s="29" t="s">
        <v>183</v>
      </c>
      <c r="C82" s="47" t="s">
        <v>184</v>
      </c>
      <c r="D82" s="31" t="s">
        <v>42</v>
      </c>
      <c r="E82" s="32">
        <v>2</v>
      </c>
      <c r="F82" s="48"/>
      <c r="G82" s="17"/>
      <c r="H82" s="27" t="e">
        <f t="shared" si="2"/>
        <v>#VALUE!</v>
      </c>
    </row>
    <row r="83" spans="1:8" ht="23.1">
      <c r="A83" s="60" t="s">
        <v>149</v>
      </c>
      <c r="B83" s="29" t="s">
        <v>185</v>
      </c>
      <c r="C83" s="47" t="s">
        <v>186</v>
      </c>
      <c r="D83" s="31" t="s">
        <v>42</v>
      </c>
      <c r="E83" s="32">
        <v>2</v>
      </c>
      <c r="F83" s="48"/>
      <c r="G83" s="17"/>
      <c r="H83" s="27" t="e">
        <f t="shared" si="2"/>
        <v>#VALUE!</v>
      </c>
    </row>
    <row r="84" spans="1:8" ht="23.1">
      <c r="A84" s="60" t="s">
        <v>149</v>
      </c>
      <c r="B84" s="29" t="s">
        <v>187</v>
      </c>
      <c r="C84" s="47" t="s">
        <v>188</v>
      </c>
      <c r="D84" s="31" t="s">
        <v>42</v>
      </c>
      <c r="E84" s="32">
        <v>2</v>
      </c>
      <c r="F84" s="48"/>
      <c r="G84" s="17"/>
      <c r="H84" s="27" t="e">
        <f t="shared" si="2"/>
        <v>#VALUE!</v>
      </c>
    </row>
    <row r="85" spans="1:8">
      <c r="A85" s="60" t="s">
        <v>149</v>
      </c>
      <c r="B85" s="29" t="s">
        <v>189</v>
      </c>
      <c r="C85" s="47" t="s">
        <v>78</v>
      </c>
      <c r="D85" s="31" t="s">
        <v>42</v>
      </c>
      <c r="E85" s="32">
        <v>2</v>
      </c>
      <c r="F85" s="48"/>
      <c r="G85" s="17"/>
      <c r="H85" s="27" t="e">
        <f t="shared" si="2"/>
        <v>#VALUE!</v>
      </c>
    </row>
    <row r="86" spans="1:8">
      <c r="A86" s="60" t="s">
        <v>149</v>
      </c>
      <c r="B86" s="35" t="s">
        <v>190</v>
      </c>
      <c r="C86" s="36" t="s">
        <v>191</v>
      </c>
      <c r="D86" s="37"/>
      <c r="E86" s="37"/>
      <c r="F86" s="38"/>
      <c r="G86" s="37"/>
      <c r="H86" s="39"/>
    </row>
    <row r="87" spans="1:8" ht="23.1">
      <c r="A87" s="60" t="s">
        <v>149</v>
      </c>
      <c r="B87" s="29" t="s">
        <v>192</v>
      </c>
      <c r="C87" s="47" t="s">
        <v>193</v>
      </c>
      <c r="D87" s="31" t="s">
        <v>42</v>
      </c>
      <c r="E87" s="32">
        <v>0.4</v>
      </c>
      <c r="F87" s="48"/>
      <c r="G87" s="17"/>
      <c r="H87" s="27" t="e">
        <f t="shared" si="2"/>
        <v>#VALUE!</v>
      </c>
    </row>
    <row r="88" spans="1:8" ht="23.1">
      <c r="A88" s="60" t="s">
        <v>149</v>
      </c>
      <c r="B88" s="29" t="s">
        <v>194</v>
      </c>
      <c r="C88" s="47" t="s">
        <v>195</v>
      </c>
      <c r="D88" s="31" t="s">
        <v>42</v>
      </c>
      <c r="E88" s="32">
        <v>0.34</v>
      </c>
      <c r="F88" s="48"/>
      <c r="G88" s="17"/>
      <c r="H88" s="27" t="e">
        <f t="shared" si="2"/>
        <v>#VALUE!</v>
      </c>
    </row>
    <row r="89" spans="1:8" ht="23.1">
      <c r="A89" s="60" t="s">
        <v>149</v>
      </c>
      <c r="B89" s="29" t="s">
        <v>196</v>
      </c>
      <c r="C89" s="47" t="s">
        <v>197</v>
      </c>
      <c r="D89" s="31" t="s">
        <v>42</v>
      </c>
      <c r="E89" s="32">
        <v>8.5000000000000006E-2</v>
      </c>
      <c r="F89" s="48"/>
      <c r="G89" s="17"/>
      <c r="H89" s="27" t="e">
        <f t="shared" si="2"/>
        <v>#VALUE!</v>
      </c>
    </row>
    <row r="90" spans="1:8" ht="23.1">
      <c r="A90" s="60" t="s">
        <v>149</v>
      </c>
      <c r="B90" s="29" t="s">
        <v>198</v>
      </c>
      <c r="C90" s="47" t="s">
        <v>199</v>
      </c>
      <c r="D90" s="31" t="s">
        <v>97</v>
      </c>
      <c r="E90" s="32">
        <v>26</v>
      </c>
      <c r="F90" s="48"/>
      <c r="G90" s="17"/>
      <c r="H90" s="27" t="e">
        <f t="shared" si="2"/>
        <v>#VALUE!</v>
      </c>
    </row>
    <row r="91" spans="1:8" ht="23.1">
      <c r="A91" s="60" t="s">
        <v>149</v>
      </c>
      <c r="B91" s="29" t="s">
        <v>200</v>
      </c>
      <c r="C91" s="47" t="s">
        <v>201</v>
      </c>
      <c r="D91" s="31" t="s">
        <v>97</v>
      </c>
      <c r="E91" s="32">
        <v>12</v>
      </c>
      <c r="F91" s="48"/>
      <c r="G91" s="17"/>
      <c r="H91" s="27" t="e">
        <f t="shared" si="2"/>
        <v>#VALUE!</v>
      </c>
    </row>
    <row r="92" spans="1:8" ht="23.1">
      <c r="A92" s="60" t="s">
        <v>149</v>
      </c>
      <c r="B92" s="29" t="s">
        <v>202</v>
      </c>
      <c r="C92" s="47" t="s">
        <v>203</v>
      </c>
      <c r="D92" s="31" t="s">
        <v>97</v>
      </c>
      <c r="E92" s="32">
        <v>26</v>
      </c>
      <c r="F92" s="48"/>
      <c r="G92" s="17"/>
      <c r="H92" s="27" t="e">
        <f t="shared" si="2"/>
        <v>#VALUE!</v>
      </c>
    </row>
    <row r="93" spans="1:8">
      <c r="A93" s="60" t="s">
        <v>149</v>
      </c>
      <c r="B93" s="35" t="s">
        <v>204</v>
      </c>
      <c r="C93" s="36" t="s">
        <v>205</v>
      </c>
      <c r="D93" s="37"/>
      <c r="E93" s="37"/>
      <c r="F93" s="38"/>
      <c r="G93" s="37"/>
      <c r="H93" s="39"/>
    </row>
    <row r="94" spans="1:8" ht="23.1">
      <c r="A94" s="60" t="s">
        <v>149</v>
      </c>
      <c r="B94" s="29" t="s">
        <v>206</v>
      </c>
      <c r="C94" s="47" t="s">
        <v>207</v>
      </c>
      <c r="D94" s="31" t="s">
        <v>42</v>
      </c>
      <c r="E94" s="32">
        <v>2</v>
      </c>
      <c r="F94" s="48"/>
      <c r="G94" s="17"/>
      <c r="H94" s="27" t="e">
        <f t="shared" ref="H94:H101" si="3">IF(E94="","",IF(AND(E94&gt;0,OR(G94="",G94=0,G94&lt;&gt;ROUND(G94,2))),#VALUE!,IF(E94&lt;&gt;"",ROUND(E94*G94,2))))</f>
        <v>#VALUE!</v>
      </c>
    </row>
    <row r="95" spans="1:8" ht="23.1">
      <c r="A95" s="60" t="s">
        <v>149</v>
      </c>
      <c r="B95" s="29" t="s">
        <v>208</v>
      </c>
      <c r="C95" s="47" t="s">
        <v>209</v>
      </c>
      <c r="D95" s="31" t="s">
        <v>42</v>
      </c>
      <c r="E95" s="32">
        <v>2</v>
      </c>
      <c r="F95" s="48"/>
      <c r="G95" s="17"/>
      <c r="H95" s="27" t="e">
        <f t="shared" si="3"/>
        <v>#VALUE!</v>
      </c>
    </row>
    <row r="96" spans="1:8" ht="23.1">
      <c r="A96" s="60" t="s">
        <v>149</v>
      </c>
      <c r="B96" s="29" t="s">
        <v>210</v>
      </c>
      <c r="C96" s="47" t="s">
        <v>211</v>
      </c>
      <c r="D96" s="31" t="s">
        <v>42</v>
      </c>
      <c r="E96" s="32">
        <v>2</v>
      </c>
      <c r="F96" s="48"/>
      <c r="G96" s="17"/>
      <c r="H96" s="27" t="e">
        <f t="shared" si="3"/>
        <v>#VALUE!</v>
      </c>
    </row>
    <row r="97" spans="1:8">
      <c r="A97" s="60" t="s">
        <v>149</v>
      </c>
      <c r="B97" s="29" t="s">
        <v>212</v>
      </c>
      <c r="C97" s="47" t="s">
        <v>213</v>
      </c>
      <c r="D97" s="31" t="s">
        <v>97</v>
      </c>
      <c r="E97" s="32">
        <v>200</v>
      </c>
      <c r="F97" s="48"/>
      <c r="G97" s="17"/>
      <c r="H97" s="27" t="e">
        <f t="shared" si="3"/>
        <v>#VALUE!</v>
      </c>
    </row>
    <row r="98" spans="1:8" ht="23.1">
      <c r="A98" s="60" t="s">
        <v>149</v>
      </c>
      <c r="B98" s="29" t="s">
        <v>214</v>
      </c>
      <c r="C98" s="47" t="s">
        <v>215</v>
      </c>
      <c r="D98" s="31" t="s">
        <v>42</v>
      </c>
      <c r="E98" s="32">
        <v>2</v>
      </c>
      <c r="F98" s="48"/>
      <c r="G98" s="17"/>
      <c r="H98" s="27" t="e">
        <f t="shared" si="3"/>
        <v>#VALUE!</v>
      </c>
    </row>
    <row r="99" spans="1:8" ht="34.5">
      <c r="A99" s="60" t="s">
        <v>149</v>
      </c>
      <c r="B99" s="29" t="s">
        <v>216</v>
      </c>
      <c r="C99" s="47" t="s">
        <v>217</v>
      </c>
      <c r="D99" s="31" t="s">
        <v>42</v>
      </c>
      <c r="E99" s="32">
        <v>2</v>
      </c>
      <c r="F99" s="48"/>
      <c r="G99" s="17"/>
      <c r="H99" s="27" t="e">
        <f t="shared" si="3"/>
        <v>#VALUE!</v>
      </c>
    </row>
    <row r="100" spans="1:8">
      <c r="A100" s="60" t="s">
        <v>149</v>
      </c>
      <c r="B100" s="29" t="s">
        <v>218</v>
      </c>
      <c r="C100" s="47" t="s">
        <v>219</v>
      </c>
      <c r="D100" s="31" t="s">
        <v>97</v>
      </c>
      <c r="E100" s="32">
        <v>200</v>
      </c>
      <c r="F100" s="48"/>
      <c r="G100" s="17"/>
      <c r="H100" s="27" t="e">
        <f t="shared" si="3"/>
        <v>#VALUE!</v>
      </c>
    </row>
    <row r="101" spans="1:8" ht="23.1">
      <c r="A101" s="60" t="s">
        <v>149</v>
      </c>
      <c r="B101" s="29" t="s">
        <v>220</v>
      </c>
      <c r="C101" s="47" t="s">
        <v>221</v>
      </c>
      <c r="D101" s="31" t="s">
        <v>145</v>
      </c>
      <c r="E101" s="32">
        <v>10</v>
      </c>
      <c r="F101" s="48"/>
      <c r="G101" s="17"/>
      <c r="H101" s="27" t="e">
        <f t="shared" si="3"/>
        <v>#VALUE!</v>
      </c>
    </row>
    <row r="102" spans="1:8">
      <c r="A102" s="60" t="s">
        <v>149</v>
      </c>
      <c r="B102" s="35" t="s">
        <v>222</v>
      </c>
      <c r="C102" s="36" t="s">
        <v>223</v>
      </c>
      <c r="D102" s="37"/>
      <c r="E102" s="37"/>
      <c r="F102" s="38"/>
      <c r="G102" s="37"/>
      <c r="H102" s="39"/>
    </row>
    <row r="103" spans="1:8">
      <c r="A103" s="60" t="s">
        <v>149</v>
      </c>
      <c r="B103" s="29" t="s">
        <v>224</v>
      </c>
      <c r="C103" s="47" t="s">
        <v>155</v>
      </c>
      <c r="D103" s="31" t="s">
        <v>120</v>
      </c>
      <c r="E103" s="32">
        <v>17.96</v>
      </c>
      <c r="F103" s="48"/>
      <c r="G103" s="17"/>
      <c r="H103" s="27" t="e">
        <f t="shared" ref="H103:H106" si="4">IF(E103="","",IF(AND(E103&gt;0,OR(G103="",G103=0,G103&lt;&gt;ROUND(G103,2))),#VALUE!,IF(E103&lt;&gt;"",ROUND(E103*G103,2))))</f>
        <v>#VALUE!</v>
      </c>
    </row>
    <row r="104" spans="1:8" ht="23.1">
      <c r="A104" s="60" t="s">
        <v>149</v>
      </c>
      <c r="B104" s="29" t="s">
        <v>225</v>
      </c>
      <c r="C104" s="47" t="s">
        <v>160</v>
      </c>
      <c r="D104" s="31" t="s">
        <v>39</v>
      </c>
      <c r="E104" s="32">
        <v>4.4999999999999998E-2</v>
      </c>
      <c r="F104" s="48"/>
      <c r="G104" s="17"/>
      <c r="H104" s="27" t="e">
        <f t="shared" si="4"/>
        <v>#VALUE!</v>
      </c>
    </row>
    <row r="105" spans="1:8" ht="23.1">
      <c r="A105" s="60" t="s">
        <v>149</v>
      </c>
      <c r="B105" s="29" t="s">
        <v>226</v>
      </c>
      <c r="C105" s="47" t="s">
        <v>162</v>
      </c>
      <c r="D105" s="31" t="s">
        <v>39</v>
      </c>
      <c r="E105" s="32">
        <v>7.0400000000000004E-2</v>
      </c>
      <c r="F105" s="48"/>
      <c r="G105" s="17"/>
      <c r="H105" s="27" t="e">
        <f t="shared" si="4"/>
        <v>#VALUE!</v>
      </c>
    </row>
    <row r="106" spans="1:8">
      <c r="A106" s="60" t="s">
        <v>149</v>
      </c>
      <c r="B106" s="29" t="s">
        <v>227</v>
      </c>
      <c r="C106" s="47" t="s">
        <v>164</v>
      </c>
      <c r="D106" s="31" t="s">
        <v>86</v>
      </c>
      <c r="E106" s="32">
        <v>32</v>
      </c>
      <c r="F106" s="48"/>
      <c r="G106" s="17"/>
      <c r="H106" s="27" t="e">
        <f t="shared" si="4"/>
        <v>#VALUE!</v>
      </c>
    </row>
    <row r="107" spans="1:8">
      <c r="A107" s="60" t="s">
        <v>149</v>
      </c>
      <c r="B107" s="35" t="s">
        <v>228</v>
      </c>
      <c r="C107" s="36" t="s">
        <v>229</v>
      </c>
      <c r="D107" s="37"/>
      <c r="E107" s="37"/>
      <c r="F107" s="38"/>
      <c r="G107" s="37"/>
      <c r="H107" s="39"/>
    </row>
    <row r="108" spans="1:8">
      <c r="A108" s="60" t="s">
        <v>149</v>
      </c>
      <c r="B108" s="29" t="s">
        <v>230</v>
      </c>
      <c r="C108" s="47" t="s">
        <v>168</v>
      </c>
      <c r="D108" s="31" t="s">
        <v>39</v>
      </c>
      <c r="E108" s="32">
        <v>8.8000000000000007</v>
      </c>
      <c r="F108" s="48"/>
      <c r="G108" s="17"/>
      <c r="H108" s="27" t="e">
        <f t="shared" ref="H108:H112" si="5">IF(E108="","",IF(AND(E108&gt;0,OR(G108="",G108=0,G108&lt;&gt;ROUND(G108,2))),#VALUE!,IF(E108&lt;&gt;"",ROUND(E108*G108,2))))</f>
        <v>#VALUE!</v>
      </c>
    </row>
    <row r="109" spans="1:8">
      <c r="A109" s="60" t="s">
        <v>149</v>
      </c>
      <c r="B109" s="29" t="s">
        <v>231</v>
      </c>
      <c r="C109" s="47" t="s">
        <v>232</v>
      </c>
      <c r="D109" s="31" t="s">
        <v>39</v>
      </c>
      <c r="E109" s="32">
        <v>5.4</v>
      </c>
      <c r="F109" s="48"/>
      <c r="G109" s="17"/>
      <c r="H109" s="27" t="e">
        <f t="shared" si="5"/>
        <v>#VALUE!</v>
      </c>
    </row>
    <row r="110" spans="1:8">
      <c r="A110" s="60" t="s">
        <v>149</v>
      </c>
      <c r="B110" s="29" t="s">
        <v>233</v>
      </c>
      <c r="C110" s="47" t="s">
        <v>172</v>
      </c>
      <c r="D110" s="31" t="s">
        <v>42</v>
      </c>
      <c r="E110" s="32">
        <v>2</v>
      </c>
      <c r="F110" s="48"/>
      <c r="G110" s="17"/>
      <c r="H110" s="27" t="e">
        <f t="shared" si="5"/>
        <v>#VALUE!</v>
      </c>
    </row>
    <row r="111" spans="1:8">
      <c r="A111" s="60" t="s">
        <v>149</v>
      </c>
      <c r="B111" s="29" t="s">
        <v>234</v>
      </c>
      <c r="C111" s="47" t="s">
        <v>174</v>
      </c>
      <c r="D111" s="31" t="s">
        <v>39</v>
      </c>
      <c r="E111" s="32">
        <v>14.2</v>
      </c>
      <c r="F111" s="48"/>
      <c r="G111" s="17"/>
      <c r="H111" s="27" t="e">
        <f t="shared" si="5"/>
        <v>#VALUE!</v>
      </c>
    </row>
    <row r="112" spans="1:8">
      <c r="A112" s="60" t="s">
        <v>149</v>
      </c>
      <c r="B112" s="29" t="s">
        <v>235</v>
      </c>
      <c r="C112" s="47" t="s">
        <v>172</v>
      </c>
      <c r="D112" s="31" t="s">
        <v>42</v>
      </c>
      <c r="E112" s="32">
        <v>3</v>
      </c>
      <c r="F112" s="48"/>
      <c r="G112" s="17"/>
      <c r="H112" s="27" t="e">
        <f t="shared" si="5"/>
        <v>#VALUE!</v>
      </c>
    </row>
    <row r="113" spans="1:8">
      <c r="A113" s="60" t="s">
        <v>149</v>
      </c>
      <c r="B113" s="35" t="s">
        <v>236</v>
      </c>
      <c r="C113" s="36" t="s">
        <v>237</v>
      </c>
      <c r="D113" s="37"/>
      <c r="E113" s="37"/>
      <c r="F113" s="38"/>
      <c r="G113" s="37"/>
      <c r="H113" s="39"/>
    </row>
    <row r="114" spans="1:8" ht="23.1">
      <c r="A114" s="60" t="s">
        <v>149</v>
      </c>
      <c r="B114" s="29" t="s">
        <v>238</v>
      </c>
      <c r="C114" s="47" t="s">
        <v>207</v>
      </c>
      <c r="D114" s="31" t="s">
        <v>42</v>
      </c>
      <c r="E114" s="32">
        <v>3</v>
      </c>
      <c r="F114" s="48"/>
      <c r="G114" s="17"/>
      <c r="H114" s="27" t="e">
        <f t="shared" ref="H114:H118" si="6">IF(E114="","",IF(AND(E114&gt;0,OR(G114="",G114=0,G114&lt;&gt;ROUND(G114,2))),#VALUE!,IF(E114&lt;&gt;"",ROUND(E114*G114,2))))</f>
        <v>#VALUE!</v>
      </c>
    </row>
    <row r="115" spans="1:8" ht="23.1">
      <c r="A115" s="60" t="s">
        <v>149</v>
      </c>
      <c r="B115" s="29" t="s">
        <v>239</v>
      </c>
      <c r="C115" s="47" t="s">
        <v>209</v>
      </c>
      <c r="D115" s="31" t="s">
        <v>42</v>
      </c>
      <c r="E115" s="32">
        <v>3</v>
      </c>
      <c r="F115" s="48"/>
      <c r="G115" s="17"/>
      <c r="H115" s="27" t="e">
        <f t="shared" si="6"/>
        <v>#VALUE!</v>
      </c>
    </row>
    <row r="116" spans="1:8" ht="23.1">
      <c r="A116" s="60" t="s">
        <v>149</v>
      </c>
      <c r="B116" s="29" t="s">
        <v>240</v>
      </c>
      <c r="C116" s="47" t="s">
        <v>241</v>
      </c>
      <c r="D116" s="31" t="s">
        <v>120</v>
      </c>
      <c r="E116" s="32">
        <v>45</v>
      </c>
      <c r="F116" s="48"/>
      <c r="G116" s="17"/>
      <c r="H116" s="27" t="e">
        <f t="shared" si="6"/>
        <v>#VALUE!</v>
      </c>
    </row>
    <row r="117" spans="1:8" ht="23.1">
      <c r="A117" s="60" t="s">
        <v>149</v>
      </c>
      <c r="B117" s="29" t="s">
        <v>242</v>
      </c>
      <c r="C117" s="47" t="s">
        <v>209</v>
      </c>
      <c r="D117" s="31" t="s">
        <v>42</v>
      </c>
      <c r="E117" s="32">
        <v>3</v>
      </c>
      <c r="F117" s="48"/>
      <c r="G117" s="17"/>
      <c r="H117" s="27" t="e">
        <f t="shared" si="6"/>
        <v>#VALUE!</v>
      </c>
    </row>
    <row r="118" spans="1:8" ht="23.1">
      <c r="A118" s="60" t="s">
        <v>149</v>
      </c>
      <c r="B118" s="29" t="s">
        <v>243</v>
      </c>
      <c r="C118" s="47" t="s">
        <v>221</v>
      </c>
      <c r="D118" s="31" t="s">
        <v>145</v>
      </c>
      <c r="E118" s="32">
        <v>15</v>
      </c>
      <c r="F118" s="48"/>
      <c r="G118" s="17"/>
      <c r="H118" s="27" t="e">
        <f t="shared" si="6"/>
        <v>#VALUE!</v>
      </c>
    </row>
    <row r="119" spans="1:8">
      <c r="A119" s="60" t="s">
        <v>149</v>
      </c>
      <c r="B119" s="35" t="s">
        <v>244</v>
      </c>
      <c r="C119" s="36" t="s">
        <v>245</v>
      </c>
      <c r="D119" s="37"/>
      <c r="E119" s="37"/>
      <c r="F119" s="38"/>
      <c r="G119" s="37"/>
      <c r="H119" s="39"/>
    </row>
    <row r="120" spans="1:8" ht="23.1">
      <c r="A120" s="60" t="s">
        <v>149</v>
      </c>
      <c r="B120" s="29" t="s">
        <v>246</v>
      </c>
      <c r="C120" s="47" t="s">
        <v>247</v>
      </c>
      <c r="D120" s="31" t="s">
        <v>97</v>
      </c>
      <c r="E120" s="32">
        <v>75</v>
      </c>
      <c r="F120" s="48"/>
      <c r="G120" s="17"/>
      <c r="H120" s="27" t="e">
        <f t="shared" ref="H120:H121" si="7">IF(E120="","",IF(AND(E120&gt;0,OR(G120="",G120=0,G120&lt;&gt;ROUND(G120,2))),#VALUE!,IF(E120&lt;&gt;"",ROUND(E120*G120,2))))</f>
        <v>#VALUE!</v>
      </c>
    </row>
    <row r="121" spans="1:8" ht="23.1">
      <c r="A121" s="60" t="s">
        <v>149</v>
      </c>
      <c r="B121" s="29" t="s">
        <v>248</v>
      </c>
      <c r="C121" s="47" t="s">
        <v>249</v>
      </c>
      <c r="D121" s="31" t="s">
        <v>120</v>
      </c>
      <c r="E121" s="32">
        <v>0.36</v>
      </c>
      <c r="F121" s="48"/>
      <c r="G121" s="17"/>
      <c r="H121" s="27" t="e">
        <f t="shared" si="7"/>
        <v>#VALUE!</v>
      </c>
    </row>
    <row r="122" spans="1:8" ht="13.5" thickBot="1">
      <c r="A122" s="18"/>
      <c r="B122" s="19"/>
      <c r="C122" s="20" t="s">
        <v>250</v>
      </c>
      <c r="D122" s="21"/>
      <c r="E122" s="19"/>
      <c r="F122" s="19"/>
      <c r="G122" s="21"/>
      <c r="H122" s="40" t="e">
        <f>SUM(H67:H121)</f>
        <v>#VALUE!</v>
      </c>
    </row>
    <row r="123" spans="1:8" ht="12.95">
      <c r="A123" s="34" t="s">
        <v>251</v>
      </c>
      <c r="B123" s="41" t="s">
        <v>252</v>
      </c>
      <c r="C123" s="42" t="s">
        <v>253</v>
      </c>
      <c r="D123" s="43"/>
      <c r="E123" s="44"/>
      <c r="F123" s="45"/>
      <c r="G123" s="44"/>
      <c r="H123" s="46"/>
    </row>
    <row r="124" spans="1:8">
      <c r="A124" s="28" t="s">
        <v>251</v>
      </c>
      <c r="B124" s="35" t="s">
        <v>254</v>
      </c>
      <c r="C124" s="36" t="s">
        <v>255</v>
      </c>
      <c r="D124" s="37"/>
      <c r="E124" s="37"/>
      <c r="F124" s="38"/>
      <c r="G124" s="37"/>
      <c r="H124" s="39"/>
    </row>
    <row r="125" spans="1:8">
      <c r="A125" s="28" t="s">
        <v>251</v>
      </c>
      <c r="B125" s="29" t="s">
        <v>256</v>
      </c>
      <c r="C125" s="47" t="s">
        <v>257</v>
      </c>
      <c r="D125" s="31" t="s">
        <v>97</v>
      </c>
      <c r="E125" s="32">
        <v>232</v>
      </c>
      <c r="F125" s="48"/>
      <c r="G125" s="17"/>
      <c r="H125" s="27" t="e">
        <f t="shared" ref="H125:H136" si="8">IF(E125="","",IF(AND(E125&gt;0,OR(G125="",G125=0,G125&lt;&gt;ROUND(G125,2))),#VALUE!,IF(E125&lt;&gt;"",ROUND(E125*G125,2))))</f>
        <v>#VALUE!</v>
      </c>
    </row>
    <row r="126" spans="1:8">
      <c r="A126" s="28" t="s">
        <v>251</v>
      </c>
      <c r="B126" s="29" t="s">
        <v>258</v>
      </c>
      <c r="C126" s="47" t="s">
        <v>259</v>
      </c>
      <c r="D126" s="31" t="s">
        <v>97</v>
      </c>
      <c r="E126" s="32">
        <v>232</v>
      </c>
      <c r="F126" s="48"/>
      <c r="G126" s="17"/>
      <c r="H126" s="27" t="e">
        <f t="shared" si="8"/>
        <v>#VALUE!</v>
      </c>
    </row>
    <row r="127" spans="1:8">
      <c r="A127" s="28" t="s">
        <v>251</v>
      </c>
      <c r="B127" s="29" t="s">
        <v>260</v>
      </c>
      <c r="C127" s="47" t="s">
        <v>261</v>
      </c>
      <c r="D127" s="31" t="s">
        <v>262</v>
      </c>
      <c r="E127" s="32">
        <v>41.76</v>
      </c>
      <c r="F127" s="48"/>
      <c r="G127" s="17"/>
      <c r="H127" s="27" t="e">
        <f t="shared" si="8"/>
        <v>#VALUE!</v>
      </c>
    </row>
    <row r="128" spans="1:8" ht="23.1">
      <c r="A128" s="28" t="s">
        <v>251</v>
      </c>
      <c r="B128" s="29" t="s">
        <v>263</v>
      </c>
      <c r="C128" s="47" t="s">
        <v>264</v>
      </c>
      <c r="D128" s="31" t="s">
        <v>42</v>
      </c>
      <c r="E128" s="32">
        <v>0.06</v>
      </c>
      <c r="F128" s="48"/>
      <c r="G128" s="17"/>
      <c r="H128" s="27" t="e">
        <f t="shared" si="8"/>
        <v>#VALUE!</v>
      </c>
    </row>
    <row r="129" spans="1:8">
      <c r="A129" s="28" t="s">
        <v>251</v>
      </c>
      <c r="B129" s="29" t="s">
        <v>265</v>
      </c>
      <c r="C129" s="47" t="s">
        <v>266</v>
      </c>
      <c r="D129" s="31" t="s">
        <v>42</v>
      </c>
      <c r="E129" s="32">
        <v>0.06</v>
      </c>
      <c r="F129" s="48"/>
      <c r="G129" s="17"/>
      <c r="H129" s="27" t="e">
        <f t="shared" si="8"/>
        <v>#VALUE!</v>
      </c>
    </row>
    <row r="130" spans="1:8">
      <c r="A130" s="28" t="s">
        <v>251</v>
      </c>
      <c r="B130" s="29" t="s">
        <v>267</v>
      </c>
      <c r="C130" s="47" t="s">
        <v>268</v>
      </c>
      <c r="D130" s="31" t="s">
        <v>83</v>
      </c>
      <c r="E130" s="32">
        <v>8.8000000000000007</v>
      </c>
      <c r="F130" s="48"/>
      <c r="G130" s="17"/>
      <c r="H130" s="27" t="e">
        <f t="shared" si="8"/>
        <v>#VALUE!</v>
      </c>
    </row>
    <row r="131" spans="1:8">
      <c r="A131" s="28" t="s">
        <v>251</v>
      </c>
      <c r="B131" s="29" t="s">
        <v>269</v>
      </c>
      <c r="C131" s="47" t="s">
        <v>270</v>
      </c>
      <c r="D131" s="31" t="s">
        <v>42</v>
      </c>
      <c r="E131" s="32">
        <v>4.4000000000000004</v>
      </c>
      <c r="F131" s="48"/>
      <c r="G131" s="17"/>
      <c r="H131" s="27" t="e">
        <f t="shared" si="8"/>
        <v>#VALUE!</v>
      </c>
    </row>
    <row r="132" spans="1:8">
      <c r="A132" s="28" t="s">
        <v>251</v>
      </c>
      <c r="B132" s="29" t="s">
        <v>271</v>
      </c>
      <c r="C132" s="47" t="s">
        <v>272</v>
      </c>
      <c r="D132" s="31" t="s">
        <v>262</v>
      </c>
      <c r="E132" s="32">
        <v>79.2</v>
      </c>
      <c r="F132" s="48"/>
      <c r="G132" s="17"/>
      <c r="H132" s="27" t="e">
        <f t="shared" si="8"/>
        <v>#VALUE!</v>
      </c>
    </row>
    <row r="133" spans="1:8">
      <c r="A133" s="28" t="s">
        <v>251</v>
      </c>
      <c r="B133" s="29" t="s">
        <v>273</v>
      </c>
      <c r="C133" s="47" t="s">
        <v>274</v>
      </c>
      <c r="D133" s="31" t="s">
        <v>97</v>
      </c>
      <c r="E133" s="32">
        <v>440</v>
      </c>
      <c r="F133" s="48"/>
      <c r="G133" s="17"/>
      <c r="H133" s="27" t="e">
        <f t="shared" si="8"/>
        <v>#VALUE!</v>
      </c>
    </row>
    <row r="134" spans="1:8" ht="23.1">
      <c r="A134" s="28" t="s">
        <v>251</v>
      </c>
      <c r="B134" s="29" t="s">
        <v>275</v>
      </c>
      <c r="C134" s="47" t="s">
        <v>276</v>
      </c>
      <c r="D134" s="31" t="s">
        <v>42</v>
      </c>
      <c r="E134" s="32">
        <v>1.9</v>
      </c>
      <c r="F134" s="48"/>
      <c r="G134" s="17"/>
      <c r="H134" s="27" t="e">
        <f t="shared" si="8"/>
        <v>#VALUE!</v>
      </c>
    </row>
    <row r="135" spans="1:8">
      <c r="A135" s="28" t="s">
        <v>251</v>
      </c>
      <c r="B135" s="29" t="s">
        <v>277</v>
      </c>
      <c r="C135" s="47" t="s">
        <v>272</v>
      </c>
      <c r="D135" s="31" t="s">
        <v>262</v>
      </c>
      <c r="E135" s="32">
        <v>68.400000000000006</v>
      </c>
      <c r="F135" s="48"/>
      <c r="G135" s="17"/>
      <c r="H135" s="27" t="e">
        <f t="shared" si="8"/>
        <v>#VALUE!</v>
      </c>
    </row>
    <row r="136" spans="1:8">
      <c r="A136" s="28" t="s">
        <v>251</v>
      </c>
      <c r="B136" s="29" t="s">
        <v>278</v>
      </c>
      <c r="C136" s="47" t="s">
        <v>279</v>
      </c>
      <c r="D136" s="31" t="s">
        <v>97</v>
      </c>
      <c r="E136" s="32">
        <v>190</v>
      </c>
      <c r="F136" s="48"/>
      <c r="G136" s="17"/>
      <c r="H136" s="27" t="e">
        <f t="shared" si="8"/>
        <v>#VALUE!</v>
      </c>
    </row>
    <row r="137" spans="1:8">
      <c r="A137" s="28" t="s">
        <v>251</v>
      </c>
      <c r="B137" s="35" t="s">
        <v>280</v>
      </c>
      <c r="C137" s="36" t="s">
        <v>281</v>
      </c>
      <c r="D137" s="37"/>
      <c r="E137" s="37"/>
      <c r="F137" s="38"/>
      <c r="G137" s="37"/>
      <c r="H137" s="39"/>
    </row>
    <row r="138" spans="1:8" ht="23.1">
      <c r="A138" s="28" t="s">
        <v>251</v>
      </c>
      <c r="B138" s="29" t="s">
        <v>282</v>
      </c>
      <c r="C138" s="47" t="s">
        <v>283</v>
      </c>
      <c r="D138" s="31" t="s">
        <v>42</v>
      </c>
      <c r="E138" s="32">
        <v>5.32</v>
      </c>
      <c r="F138" s="48"/>
      <c r="G138" s="17"/>
      <c r="H138" s="27" t="e">
        <f t="shared" ref="H138:H142" si="9">IF(E138="","",IF(AND(E138&gt;0,OR(G138="",G138=0,G138&lt;&gt;ROUND(G138,2))),#VALUE!,IF(E138&lt;&gt;"",ROUND(E138*G138,2))))</f>
        <v>#VALUE!</v>
      </c>
    </row>
    <row r="139" spans="1:8" ht="23.1">
      <c r="A139" s="28" t="s">
        <v>251</v>
      </c>
      <c r="B139" s="29" t="s">
        <v>284</v>
      </c>
      <c r="C139" s="47" t="s">
        <v>285</v>
      </c>
      <c r="D139" s="31" t="s">
        <v>47</v>
      </c>
      <c r="E139" s="32">
        <v>33</v>
      </c>
      <c r="F139" s="48"/>
      <c r="G139" s="17"/>
      <c r="H139" s="27" t="e">
        <f t="shared" si="9"/>
        <v>#VALUE!</v>
      </c>
    </row>
    <row r="140" spans="1:8" ht="23.1">
      <c r="A140" s="28" t="s">
        <v>251</v>
      </c>
      <c r="B140" s="29" t="s">
        <v>286</v>
      </c>
      <c r="C140" s="47" t="s">
        <v>287</v>
      </c>
      <c r="D140" s="31" t="s">
        <v>47</v>
      </c>
      <c r="E140" s="32">
        <v>48.4</v>
      </c>
      <c r="F140" s="48"/>
      <c r="G140" s="17"/>
      <c r="H140" s="27" t="e">
        <f t="shared" si="9"/>
        <v>#VALUE!</v>
      </c>
    </row>
    <row r="141" spans="1:8" ht="23.1">
      <c r="A141" s="28" t="s">
        <v>251</v>
      </c>
      <c r="B141" s="29" t="s">
        <v>288</v>
      </c>
      <c r="C141" s="47" t="s">
        <v>289</v>
      </c>
      <c r="D141" s="31" t="s">
        <v>83</v>
      </c>
      <c r="E141" s="32">
        <v>0.45</v>
      </c>
      <c r="F141" s="48"/>
      <c r="G141" s="17"/>
      <c r="H141" s="27" t="e">
        <f t="shared" si="9"/>
        <v>#VALUE!</v>
      </c>
    </row>
    <row r="142" spans="1:8" ht="23.1">
      <c r="A142" s="28" t="s">
        <v>251</v>
      </c>
      <c r="B142" s="29" t="s">
        <v>290</v>
      </c>
      <c r="C142" s="47" t="s">
        <v>291</v>
      </c>
      <c r="D142" s="31" t="s">
        <v>47</v>
      </c>
      <c r="E142" s="32">
        <v>45</v>
      </c>
      <c r="F142" s="48"/>
      <c r="G142" s="17"/>
      <c r="H142" s="27" t="e">
        <f t="shared" si="9"/>
        <v>#VALUE!</v>
      </c>
    </row>
    <row r="143" spans="1:8">
      <c r="A143" s="28" t="s">
        <v>251</v>
      </c>
      <c r="B143" s="35" t="s">
        <v>292</v>
      </c>
      <c r="C143" s="36" t="s">
        <v>293</v>
      </c>
      <c r="D143" s="37"/>
      <c r="E143" s="37"/>
      <c r="F143" s="38"/>
      <c r="G143" s="37"/>
      <c r="H143" s="39"/>
    </row>
    <row r="144" spans="1:8" ht="23.1">
      <c r="A144" s="28" t="s">
        <v>251</v>
      </c>
      <c r="B144" s="29" t="s">
        <v>294</v>
      </c>
      <c r="C144" s="47" t="s">
        <v>295</v>
      </c>
      <c r="D144" s="31" t="s">
        <v>131</v>
      </c>
      <c r="E144" s="32">
        <v>2</v>
      </c>
      <c r="F144" s="48"/>
      <c r="G144" s="17"/>
      <c r="H144" s="27" t="e">
        <f t="shared" ref="H144:H153" si="10">IF(E144="","",IF(AND(E144&gt;0,OR(G144="",G144=0,G144&lt;&gt;ROUND(G144,2))),#VALUE!,IF(E144&lt;&gt;"",ROUND(E144*G144,2))))</f>
        <v>#VALUE!</v>
      </c>
    </row>
    <row r="145" spans="1:8">
      <c r="A145" s="28" t="s">
        <v>251</v>
      </c>
      <c r="B145" s="29" t="s">
        <v>296</v>
      </c>
      <c r="C145" s="47" t="s">
        <v>297</v>
      </c>
      <c r="D145" s="31" t="s">
        <v>86</v>
      </c>
      <c r="E145" s="32">
        <v>2</v>
      </c>
      <c r="F145" s="48"/>
      <c r="G145" s="17"/>
      <c r="H145" s="27" t="e">
        <f t="shared" si="10"/>
        <v>#VALUE!</v>
      </c>
    </row>
    <row r="146" spans="1:8">
      <c r="A146" s="28" t="s">
        <v>251</v>
      </c>
      <c r="B146" s="29" t="s">
        <v>298</v>
      </c>
      <c r="C146" s="47" t="s">
        <v>299</v>
      </c>
      <c r="D146" s="31" t="s">
        <v>97</v>
      </c>
      <c r="E146" s="32">
        <v>17.82</v>
      </c>
      <c r="F146" s="48"/>
      <c r="G146" s="17"/>
      <c r="H146" s="27" t="e">
        <f t="shared" si="10"/>
        <v>#VALUE!</v>
      </c>
    </row>
    <row r="147" spans="1:8">
      <c r="A147" s="28" t="s">
        <v>251</v>
      </c>
      <c r="B147" s="29" t="s">
        <v>300</v>
      </c>
      <c r="C147" s="47" t="s">
        <v>301</v>
      </c>
      <c r="D147" s="31" t="s">
        <v>97</v>
      </c>
      <c r="E147" s="32">
        <v>8.19</v>
      </c>
      <c r="F147" s="48"/>
      <c r="G147" s="17"/>
      <c r="H147" s="27" t="e">
        <f t="shared" si="10"/>
        <v>#VALUE!</v>
      </c>
    </row>
    <row r="148" spans="1:8">
      <c r="A148" s="28" t="s">
        <v>251</v>
      </c>
      <c r="B148" s="29" t="s">
        <v>302</v>
      </c>
      <c r="C148" s="47" t="s">
        <v>303</v>
      </c>
      <c r="D148" s="31" t="s">
        <v>97</v>
      </c>
      <c r="E148" s="32">
        <v>24.53</v>
      </c>
      <c r="F148" s="48"/>
      <c r="G148" s="17"/>
      <c r="H148" s="27" t="e">
        <f t="shared" si="10"/>
        <v>#VALUE!</v>
      </c>
    </row>
    <row r="149" spans="1:8">
      <c r="A149" s="28" t="s">
        <v>251</v>
      </c>
      <c r="B149" s="29" t="s">
        <v>304</v>
      </c>
      <c r="C149" s="47" t="s">
        <v>305</v>
      </c>
      <c r="D149" s="31" t="s">
        <v>47</v>
      </c>
      <c r="E149" s="32">
        <v>22.3</v>
      </c>
      <c r="F149" s="48"/>
      <c r="G149" s="17"/>
      <c r="H149" s="27" t="e">
        <f t="shared" si="10"/>
        <v>#VALUE!</v>
      </c>
    </row>
    <row r="150" spans="1:8" ht="23.1">
      <c r="A150" s="28" t="s">
        <v>251</v>
      </c>
      <c r="B150" s="29" t="s">
        <v>306</v>
      </c>
      <c r="C150" s="47" t="s">
        <v>307</v>
      </c>
      <c r="D150" s="31" t="s">
        <v>97</v>
      </c>
      <c r="E150" s="32">
        <v>2.64</v>
      </c>
      <c r="F150" s="48"/>
      <c r="G150" s="17"/>
      <c r="H150" s="27" t="e">
        <f t="shared" si="10"/>
        <v>#VALUE!</v>
      </c>
    </row>
    <row r="151" spans="1:8" ht="23.1">
      <c r="A151" s="28" t="s">
        <v>251</v>
      </c>
      <c r="B151" s="29" t="s">
        <v>308</v>
      </c>
      <c r="C151" s="47" t="s">
        <v>309</v>
      </c>
      <c r="D151" s="31" t="s">
        <v>97</v>
      </c>
      <c r="E151" s="32">
        <v>4.62</v>
      </c>
      <c r="F151" s="48"/>
      <c r="G151" s="17"/>
      <c r="H151" s="27" t="e">
        <f t="shared" si="10"/>
        <v>#VALUE!</v>
      </c>
    </row>
    <row r="152" spans="1:8">
      <c r="A152" s="28" t="s">
        <v>251</v>
      </c>
      <c r="B152" s="29" t="s">
        <v>310</v>
      </c>
      <c r="C152" s="47" t="s">
        <v>311</v>
      </c>
      <c r="D152" s="31" t="s">
        <v>83</v>
      </c>
      <c r="E152" s="32">
        <v>0.22</v>
      </c>
      <c r="F152" s="48"/>
      <c r="G152" s="17"/>
      <c r="H152" s="27" t="e">
        <f t="shared" si="10"/>
        <v>#VALUE!</v>
      </c>
    </row>
    <row r="153" spans="1:8">
      <c r="A153" s="28" t="s">
        <v>251</v>
      </c>
      <c r="B153" s="29" t="s">
        <v>312</v>
      </c>
      <c r="C153" s="47" t="s">
        <v>313</v>
      </c>
      <c r="D153" s="31" t="s">
        <v>47</v>
      </c>
      <c r="E153" s="32">
        <v>22.3</v>
      </c>
      <c r="F153" s="48"/>
      <c r="G153" s="17"/>
      <c r="H153" s="27" t="e">
        <f t="shared" si="10"/>
        <v>#VALUE!</v>
      </c>
    </row>
    <row r="154" spans="1:8">
      <c r="A154" s="28" t="s">
        <v>251</v>
      </c>
      <c r="B154" s="35" t="s">
        <v>314</v>
      </c>
      <c r="C154" s="36" t="s">
        <v>315</v>
      </c>
      <c r="D154" s="37"/>
      <c r="E154" s="37"/>
      <c r="F154" s="38"/>
      <c r="G154" s="37"/>
      <c r="H154" s="39"/>
    </row>
    <row r="155" spans="1:8" ht="23.1">
      <c r="A155" s="28" t="s">
        <v>251</v>
      </c>
      <c r="B155" s="29" t="s">
        <v>316</v>
      </c>
      <c r="C155" s="47" t="s">
        <v>317</v>
      </c>
      <c r="D155" s="31" t="s">
        <v>42</v>
      </c>
      <c r="E155" s="32">
        <v>1.05</v>
      </c>
      <c r="F155" s="48"/>
      <c r="G155" s="17"/>
      <c r="H155" s="27" t="e">
        <f t="shared" ref="H155:H163" si="11">IF(E155="","",IF(AND(E155&gt;0,OR(G155="",G155=0,G155&lt;&gt;ROUND(G155,2))),#VALUE!,IF(E155&lt;&gt;"",ROUND(E155*G155,2))))</f>
        <v>#VALUE!</v>
      </c>
    </row>
    <row r="156" spans="1:8" ht="23.1">
      <c r="A156" s="28" t="s">
        <v>251</v>
      </c>
      <c r="B156" s="29" t="s">
        <v>318</v>
      </c>
      <c r="C156" s="47" t="s">
        <v>319</v>
      </c>
      <c r="D156" s="31" t="s">
        <v>42</v>
      </c>
      <c r="E156" s="32">
        <v>0.14000000000000001</v>
      </c>
      <c r="F156" s="48"/>
      <c r="G156" s="17"/>
      <c r="H156" s="27" t="e">
        <f t="shared" si="11"/>
        <v>#VALUE!</v>
      </c>
    </row>
    <row r="157" spans="1:8">
      <c r="A157" s="28" t="s">
        <v>251</v>
      </c>
      <c r="B157" s="29" t="s">
        <v>320</v>
      </c>
      <c r="C157" s="47" t="s">
        <v>321</v>
      </c>
      <c r="D157" s="31" t="s">
        <v>83</v>
      </c>
      <c r="E157" s="32">
        <v>3</v>
      </c>
      <c r="F157" s="48"/>
      <c r="G157" s="17"/>
      <c r="H157" s="27" t="e">
        <f t="shared" si="11"/>
        <v>#VALUE!</v>
      </c>
    </row>
    <row r="158" spans="1:8" ht="23.1">
      <c r="A158" s="28" t="s">
        <v>251</v>
      </c>
      <c r="B158" s="29" t="s">
        <v>322</v>
      </c>
      <c r="C158" s="47" t="s">
        <v>323</v>
      </c>
      <c r="D158" s="31" t="s">
        <v>97</v>
      </c>
      <c r="E158" s="32">
        <v>300</v>
      </c>
      <c r="F158" s="48"/>
      <c r="G158" s="17"/>
      <c r="H158" s="27" t="e">
        <f t="shared" si="11"/>
        <v>#VALUE!</v>
      </c>
    </row>
    <row r="159" spans="1:8">
      <c r="A159" s="28" t="s">
        <v>251</v>
      </c>
      <c r="B159" s="29" t="s">
        <v>324</v>
      </c>
      <c r="C159" s="47" t="s">
        <v>321</v>
      </c>
      <c r="D159" s="31" t="s">
        <v>83</v>
      </c>
      <c r="E159" s="32">
        <v>0.5</v>
      </c>
      <c r="F159" s="48"/>
      <c r="G159" s="17"/>
      <c r="H159" s="27" t="e">
        <f t="shared" si="11"/>
        <v>#VALUE!</v>
      </c>
    </row>
    <row r="160" spans="1:8" ht="23.1">
      <c r="A160" s="28" t="s">
        <v>251</v>
      </c>
      <c r="B160" s="29" t="s">
        <v>325</v>
      </c>
      <c r="C160" s="47" t="s">
        <v>323</v>
      </c>
      <c r="D160" s="31" t="s">
        <v>97</v>
      </c>
      <c r="E160" s="32">
        <v>25</v>
      </c>
      <c r="F160" s="48"/>
      <c r="G160" s="17"/>
      <c r="H160" s="27" t="e">
        <f t="shared" si="11"/>
        <v>#VALUE!</v>
      </c>
    </row>
    <row r="161" spans="1:8">
      <c r="A161" s="28" t="s">
        <v>251</v>
      </c>
      <c r="B161" s="29" t="s">
        <v>326</v>
      </c>
      <c r="C161" s="47" t="s">
        <v>327</v>
      </c>
      <c r="D161" s="31" t="s">
        <v>97</v>
      </c>
      <c r="E161" s="32">
        <v>26.25</v>
      </c>
      <c r="F161" s="48"/>
      <c r="G161" s="17"/>
      <c r="H161" s="27" t="e">
        <f t="shared" si="11"/>
        <v>#VALUE!</v>
      </c>
    </row>
    <row r="162" spans="1:8" ht="23.1">
      <c r="A162" s="28" t="s">
        <v>251</v>
      </c>
      <c r="B162" s="29" t="s">
        <v>328</v>
      </c>
      <c r="C162" s="47" t="s">
        <v>323</v>
      </c>
      <c r="D162" s="31" t="s">
        <v>97</v>
      </c>
      <c r="E162" s="32">
        <v>25</v>
      </c>
      <c r="F162" s="48"/>
      <c r="G162" s="17"/>
      <c r="H162" s="27" t="e">
        <f t="shared" si="11"/>
        <v>#VALUE!</v>
      </c>
    </row>
    <row r="163" spans="1:8">
      <c r="A163" s="28" t="s">
        <v>251</v>
      </c>
      <c r="B163" s="29" t="s">
        <v>329</v>
      </c>
      <c r="C163" s="47" t="s">
        <v>330</v>
      </c>
      <c r="D163" s="31" t="s">
        <v>97</v>
      </c>
      <c r="E163" s="32">
        <v>26.25</v>
      </c>
      <c r="F163" s="48"/>
      <c r="G163" s="17"/>
      <c r="H163" s="27" t="e">
        <f t="shared" si="11"/>
        <v>#VALUE!</v>
      </c>
    </row>
    <row r="164" spans="1:8">
      <c r="A164" s="28" t="s">
        <v>251</v>
      </c>
      <c r="B164" s="35" t="s">
        <v>331</v>
      </c>
      <c r="C164" s="36" t="s">
        <v>332</v>
      </c>
      <c r="D164" s="37"/>
      <c r="E164" s="37"/>
      <c r="F164" s="38"/>
      <c r="G164" s="37"/>
      <c r="H164" s="39"/>
    </row>
    <row r="165" spans="1:8" ht="23.1">
      <c r="A165" s="28" t="s">
        <v>251</v>
      </c>
      <c r="B165" s="29" t="s">
        <v>333</v>
      </c>
      <c r="C165" s="47" t="s">
        <v>334</v>
      </c>
      <c r="D165" s="31" t="s">
        <v>97</v>
      </c>
      <c r="E165" s="32">
        <v>18</v>
      </c>
      <c r="F165" s="48"/>
      <c r="G165" s="17"/>
      <c r="H165" s="27" t="e">
        <f t="shared" ref="H165:H174" si="12">IF(E165="","",IF(AND(E165&gt;0,OR(G165="",G165=0,G165&lt;&gt;ROUND(G165,2))),#VALUE!,IF(E165&lt;&gt;"",ROUND(E165*G165,2))))</f>
        <v>#VALUE!</v>
      </c>
    </row>
    <row r="166" spans="1:8">
      <c r="A166" s="28" t="s">
        <v>251</v>
      </c>
      <c r="B166" s="29" t="s">
        <v>335</v>
      </c>
      <c r="C166" s="47" t="s">
        <v>336</v>
      </c>
      <c r="D166" s="31" t="s">
        <v>97</v>
      </c>
      <c r="E166" s="32">
        <v>196</v>
      </c>
      <c r="F166" s="48"/>
      <c r="G166" s="17"/>
      <c r="H166" s="27" t="e">
        <f t="shared" si="12"/>
        <v>#VALUE!</v>
      </c>
    </row>
    <row r="167" spans="1:8" ht="23.1">
      <c r="A167" s="28" t="s">
        <v>251</v>
      </c>
      <c r="B167" s="29" t="s">
        <v>337</v>
      </c>
      <c r="C167" s="47" t="s">
        <v>338</v>
      </c>
      <c r="D167" s="31" t="s">
        <v>47</v>
      </c>
      <c r="E167" s="32">
        <v>196</v>
      </c>
      <c r="F167" s="48"/>
      <c r="G167" s="17"/>
      <c r="H167" s="27" t="e">
        <f t="shared" si="12"/>
        <v>#VALUE!</v>
      </c>
    </row>
    <row r="168" spans="1:8" ht="23.1">
      <c r="A168" s="28" t="s">
        <v>251</v>
      </c>
      <c r="B168" s="29" t="s">
        <v>339</v>
      </c>
      <c r="C168" s="47" t="s">
        <v>340</v>
      </c>
      <c r="D168" s="31" t="s">
        <v>42</v>
      </c>
      <c r="E168" s="32">
        <v>3.2</v>
      </c>
      <c r="F168" s="48"/>
      <c r="G168" s="17"/>
      <c r="H168" s="27" t="e">
        <f t="shared" si="12"/>
        <v>#VALUE!</v>
      </c>
    </row>
    <row r="169" spans="1:8" ht="23.1">
      <c r="A169" s="28" t="s">
        <v>251</v>
      </c>
      <c r="B169" s="29" t="s">
        <v>341</v>
      </c>
      <c r="C169" s="47" t="s">
        <v>342</v>
      </c>
      <c r="D169" s="31" t="s">
        <v>42</v>
      </c>
      <c r="E169" s="32">
        <v>3.2</v>
      </c>
      <c r="F169" s="48"/>
      <c r="G169" s="17"/>
      <c r="H169" s="27" t="e">
        <f t="shared" si="12"/>
        <v>#VALUE!</v>
      </c>
    </row>
    <row r="170" spans="1:8">
      <c r="A170" s="28" t="s">
        <v>251</v>
      </c>
      <c r="B170" s="29" t="s">
        <v>343</v>
      </c>
      <c r="C170" s="47" t="s">
        <v>344</v>
      </c>
      <c r="D170" s="31" t="s">
        <v>42</v>
      </c>
      <c r="E170" s="32">
        <v>3.2</v>
      </c>
      <c r="F170" s="48"/>
      <c r="G170" s="17"/>
      <c r="H170" s="27" t="e">
        <f t="shared" si="12"/>
        <v>#VALUE!</v>
      </c>
    </row>
    <row r="171" spans="1:8" ht="23.1">
      <c r="A171" s="28" t="s">
        <v>251</v>
      </c>
      <c r="B171" s="29" t="s">
        <v>345</v>
      </c>
      <c r="C171" s="47" t="s">
        <v>346</v>
      </c>
      <c r="D171" s="31" t="s">
        <v>42</v>
      </c>
      <c r="E171" s="32">
        <v>3.2</v>
      </c>
      <c r="F171" s="48"/>
      <c r="G171" s="17"/>
      <c r="H171" s="27" t="e">
        <f t="shared" si="12"/>
        <v>#VALUE!</v>
      </c>
    </row>
    <row r="172" spans="1:8" ht="23.1">
      <c r="A172" s="28" t="s">
        <v>251</v>
      </c>
      <c r="B172" s="29" t="s">
        <v>347</v>
      </c>
      <c r="C172" s="47" t="s">
        <v>348</v>
      </c>
      <c r="D172" s="31" t="s">
        <v>42</v>
      </c>
      <c r="E172" s="32">
        <v>3.2</v>
      </c>
      <c r="F172" s="48"/>
      <c r="G172" s="17"/>
      <c r="H172" s="27" t="e">
        <f t="shared" si="12"/>
        <v>#VALUE!</v>
      </c>
    </row>
    <row r="173" spans="1:8" ht="23.1">
      <c r="A173" s="28" t="s">
        <v>251</v>
      </c>
      <c r="B173" s="29" t="s">
        <v>349</v>
      </c>
      <c r="C173" s="47" t="s">
        <v>350</v>
      </c>
      <c r="D173" s="31" t="s">
        <v>97</v>
      </c>
      <c r="E173" s="32">
        <v>28</v>
      </c>
      <c r="F173" s="48"/>
      <c r="G173" s="17"/>
      <c r="H173" s="27" t="e">
        <f t="shared" si="12"/>
        <v>#VALUE!</v>
      </c>
    </row>
    <row r="174" spans="1:8" ht="23.1">
      <c r="A174" s="28" t="s">
        <v>251</v>
      </c>
      <c r="B174" s="55" t="s">
        <v>351</v>
      </c>
      <c r="C174" s="56" t="s">
        <v>352</v>
      </c>
      <c r="D174" s="57" t="s">
        <v>97</v>
      </c>
      <c r="E174" s="58">
        <v>181</v>
      </c>
      <c r="F174" s="59"/>
      <c r="G174" s="17"/>
      <c r="H174" s="27" t="e">
        <f t="shared" si="12"/>
        <v>#VALUE!</v>
      </c>
    </row>
    <row r="175" spans="1:8">
      <c r="A175" s="28" t="s">
        <v>251</v>
      </c>
      <c r="B175" s="35" t="s">
        <v>353</v>
      </c>
      <c r="C175" s="36" t="s">
        <v>354</v>
      </c>
      <c r="D175" s="37"/>
      <c r="E175" s="37"/>
      <c r="F175" s="38"/>
      <c r="G175" s="37"/>
      <c r="H175" s="39"/>
    </row>
    <row r="176" spans="1:8" ht="23.1">
      <c r="A176" s="28" t="s">
        <v>251</v>
      </c>
      <c r="B176" s="50" t="s">
        <v>355</v>
      </c>
      <c r="C176" s="51" t="s">
        <v>356</v>
      </c>
      <c r="D176" s="52" t="s">
        <v>131</v>
      </c>
      <c r="E176" s="53">
        <v>1</v>
      </c>
      <c r="F176" s="54"/>
      <c r="G176" s="17"/>
      <c r="H176" s="27" t="e">
        <f t="shared" ref="H176:H182" si="13">IF(E176="","",IF(AND(E176&gt;0,OR(G176="",G176=0,G176&lt;&gt;ROUND(G176,2))),#VALUE!,IF(E176&lt;&gt;"",ROUND(E176*G176,2))))</f>
        <v>#VALUE!</v>
      </c>
    </row>
    <row r="177" spans="1:8">
      <c r="A177" s="28" t="s">
        <v>251</v>
      </c>
      <c r="B177" s="29" t="s">
        <v>357</v>
      </c>
      <c r="C177" s="47" t="s">
        <v>358</v>
      </c>
      <c r="D177" s="31" t="s">
        <v>97</v>
      </c>
      <c r="E177" s="32">
        <v>11.6</v>
      </c>
      <c r="F177" s="48"/>
      <c r="G177" s="17"/>
      <c r="H177" s="27" t="e">
        <f t="shared" si="13"/>
        <v>#VALUE!</v>
      </c>
    </row>
    <row r="178" spans="1:8">
      <c r="A178" s="28" t="s">
        <v>251</v>
      </c>
      <c r="B178" s="29" t="s">
        <v>359</v>
      </c>
      <c r="C178" s="47" t="s">
        <v>360</v>
      </c>
      <c r="D178" s="31" t="s">
        <v>86</v>
      </c>
      <c r="E178" s="32">
        <v>1</v>
      </c>
      <c r="F178" s="48"/>
      <c r="G178" s="17"/>
      <c r="H178" s="27" t="e">
        <f t="shared" si="13"/>
        <v>#VALUE!</v>
      </c>
    </row>
    <row r="179" spans="1:8">
      <c r="A179" s="28" t="s">
        <v>251</v>
      </c>
      <c r="B179" s="29" t="s">
        <v>361</v>
      </c>
      <c r="C179" s="47" t="s">
        <v>362</v>
      </c>
      <c r="D179" s="31" t="s">
        <v>86</v>
      </c>
      <c r="E179" s="32">
        <v>3</v>
      </c>
      <c r="F179" s="48"/>
      <c r="G179" s="17"/>
      <c r="H179" s="27" t="e">
        <f t="shared" si="13"/>
        <v>#VALUE!</v>
      </c>
    </row>
    <row r="180" spans="1:8">
      <c r="A180" s="28" t="s">
        <v>251</v>
      </c>
      <c r="B180" s="29" t="s">
        <v>363</v>
      </c>
      <c r="C180" s="47" t="s">
        <v>364</v>
      </c>
      <c r="D180" s="31" t="s">
        <v>131</v>
      </c>
      <c r="E180" s="32">
        <v>2</v>
      </c>
      <c r="F180" s="48"/>
      <c r="G180" s="17"/>
      <c r="H180" s="27" t="e">
        <f t="shared" si="13"/>
        <v>#VALUE!</v>
      </c>
    </row>
    <row r="181" spans="1:8">
      <c r="A181" s="28" t="s">
        <v>251</v>
      </c>
      <c r="B181" s="29" t="s">
        <v>365</v>
      </c>
      <c r="C181" s="47" t="s">
        <v>366</v>
      </c>
      <c r="D181" s="31" t="s">
        <v>86</v>
      </c>
      <c r="E181" s="32">
        <v>1</v>
      </c>
      <c r="F181" s="48"/>
      <c r="G181" s="17"/>
      <c r="H181" s="27" t="e">
        <f t="shared" si="13"/>
        <v>#VALUE!</v>
      </c>
    </row>
    <row r="182" spans="1:8">
      <c r="A182" s="28" t="s">
        <v>251</v>
      </c>
      <c r="B182" s="29" t="s">
        <v>367</v>
      </c>
      <c r="C182" s="47" t="s">
        <v>368</v>
      </c>
      <c r="D182" s="31" t="s">
        <v>86</v>
      </c>
      <c r="E182" s="32">
        <v>1</v>
      </c>
      <c r="F182" s="48"/>
      <c r="G182" s="17"/>
      <c r="H182" s="27" t="e">
        <f t="shared" si="13"/>
        <v>#VALUE!</v>
      </c>
    </row>
    <row r="183" spans="1:8" ht="13.5" thickBot="1">
      <c r="A183" s="18"/>
      <c r="B183" s="19"/>
      <c r="C183" s="20" t="s">
        <v>369</v>
      </c>
      <c r="D183" s="21"/>
      <c r="E183" s="19"/>
      <c r="F183" s="19"/>
      <c r="G183" s="21"/>
      <c r="H183" s="40" t="e">
        <f>SUM(H125:H182)</f>
        <v>#VALUE!</v>
      </c>
    </row>
    <row r="184" spans="1:8" ht="12.95">
      <c r="A184" s="34" t="s">
        <v>370</v>
      </c>
      <c r="B184" s="41" t="s">
        <v>371</v>
      </c>
      <c r="C184" s="42" t="s">
        <v>372</v>
      </c>
      <c r="D184" s="43"/>
      <c r="E184" s="44"/>
      <c r="F184" s="45"/>
      <c r="G184" s="44"/>
      <c r="H184" s="46"/>
    </row>
    <row r="185" spans="1:8">
      <c r="A185" s="28" t="s">
        <v>370</v>
      </c>
      <c r="B185" s="35" t="s">
        <v>373</v>
      </c>
      <c r="C185" s="36" t="s">
        <v>374</v>
      </c>
      <c r="D185" s="37"/>
      <c r="E185" s="37"/>
      <c r="F185" s="38"/>
      <c r="G185" s="37"/>
      <c r="H185" s="39"/>
    </row>
    <row r="186" spans="1:8" ht="34.5">
      <c r="A186" s="28" t="s">
        <v>370</v>
      </c>
      <c r="B186" s="29" t="s">
        <v>375</v>
      </c>
      <c r="C186" s="47" t="s">
        <v>376</v>
      </c>
      <c r="D186" s="31" t="s">
        <v>47</v>
      </c>
      <c r="E186" s="32">
        <v>21</v>
      </c>
      <c r="F186" s="48"/>
      <c r="G186" s="17"/>
      <c r="H186" s="27" t="e">
        <f t="shared" ref="H186:H205" si="14">IF(E186="","",IF(AND(E186&gt;0,OR(G186="",G186=0,G186&lt;&gt;ROUND(G186,2))),#VALUE!,IF(E186&lt;&gt;"",ROUND(E186*G186,2))))</f>
        <v>#VALUE!</v>
      </c>
    </row>
    <row r="187" spans="1:8">
      <c r="A187" s="28" t="s">
        <v>370</v>
      </c>
      <c r="B187" s="29" t="s">
        <v>377</v>
      </c>
      <c r="C187" s="47" t="s">
        <v>378</v>
      </c>
      <c r="D187" s="31" t="s">
        <v>47</v>
      </c>
      <c r="E187" s="32">
        <v>3</v>
      </c>
      <c r="F187" s="48"/>
      <c r="G187" s="17"/>
      <c r="H187" s="27" t="e">
        <f t="shared" si="14"/>
        <v>#VALUE!</v>
      </c>
    </row>
    <row r="188" spans="1:8">
      <c r="A188" s="28" t="s">
        <v>370</v>
      </c>
      <c r="B188" s="29" t="s">
        <v>379</v>
      </c>
      <c r="C188" s="47" t="s">
        <v>380</v>
      </c>
      <c r="D188" s="31" t="s">
        <v>47</v>
      </c>
      <c r="E188" s="32">
        <v>9</v>
      </c>
      <c r="F188" s="48"/>
      <c r="G188" s="17"/>
      <c r="H188" s="27" t="e">
        <f t="shared" si="14"/>
        <v>#VALUE!</v>
      </c>
    </row>
    <row r="189" spans="1:8">
      <c r="A189" s="28" t="s">
        <v>370</v>
      </c>
      <c r="B189" s="29" t="s">
        <v>381</v>
      </c>
      <c r="C189" s="47" t="s">
        <v>382</v>
      </c>
      <c r="D189" s="31" t="s">
        <v>47</v>
      </c>
      <c r="E189" s="32">
        <v>5</v>
      </c>
      <c r="F189" s="48"/>
      <c r="G189" s="17"/>
      <c r="H189" s="27" t="e">
        <f t="shared" si="14"/>
        <v>#VALUE!</v>
      </c>
    </row>
    <row r="190" spans="1:8">
      <c r="A190" s="28" t="s">
        <v>370</v>
      </c>
      <c r="B190" s="29" t="s">
        <v>383</v>
      </c>
      <c r="C190" s="47" t="s">
        <v>384</v>
      </c>
      <c r="D190" s="31" t="s">
        <v>47</v>
      </c>
      <c r="E190" s="32">
        <v>4</v>
      </c>
      <c r="F190" s="48"/>
      <c r="G190" s="17"/>
      <c r="H190" s="27" t="e">
        <f t="shared" si="14"/>
        <v>#VALUE!</v>
      </c>
    </row>
    <row r="191" spans="1:8" ht="23.1">
      <c r="A191" s="28" t="s">
        <v>370</v>
      </c>
      <c r="B191" s="29" t="s">
        <v>385</v>
      </c>
      <c r="C191" s="47" t="s">
        <v>386</v>
      </c>
      <c r="D191" s="31" t="s">
        <v>83</v>
      </c>
      <c r="E191" s="32">
        <v>0.21</v>
      </c>
      <c r="F191" s="48"/>
      <c r="G191" s="17"/>
      <c r="H191" s="27" t="e">
        <f t="shared" si="14"/>
        <v>#VALUE!</v>
      </c>
    </row>
    <row r="192" spans="1:8">
      <c r="A192" s="28" t="s">
        <v>370</v>
      </c>
      <c r="B192" s="29" t="s">
        <v>387</v>
      </c>
      <c r="C192" s="47" t="s">
        <v>388</v>
      </c>
      <c r="D192" s="31" t="s">
        <v>47</v>
      </c>
      <c r="E192" s="32">
        <v>9</v>
      </c>
      <c r="F192" s="48"/>
      <c r="G192" s="17"/>
      <c r="H192" s="27" t="e">
        <f t="shared" si="14"/>
        <v>#VALUE!</v>
      </c>
    </row>
    <row r="193" spans="1:8">
      <c r="A193" s="28" t="s">
        <v>370</v>
      </c>
      <c r="B193" s="29" t="s">
        <v>389</v>
      </c>
      <c r="C193" s="47" t="s">
        <v>390</v>
      </c>
      <c r="D193" s="31" t="s">
        <v>47</v>
      </c>
      <c r="E193" s="32">
        <v>5</v>
      </c>
      <c r="F193" s="48"/>
      <c r="G193" s="17"/>
      <c r="H193" s="27" t="e">
        <f t="shared" si="14"/>
        <v>#VALUE!</v>
      </c>
    </row>
    <row r="194" spans="1:8">
      <c r="A194" s="28" t="s">
        <v>370</v>
      </c>
      <c r="B194" s="29" t="s">
        <v>391</v>
      </c>
      <c r="C194" s="47" t="s">
        <v>392</v>
      </c>
      <c r="D194" s="31" t="s">
        <v>47</v>
      </c>
      <c r="E194" s="32">
        <v>4</v>
      </c>
      <c r="F194" s="48"/>
      <c r="G194" s="17"/>
      <c r="H194" s="27" t="e">
        <f t="shared" si="14"/>
        <v>#VALUE!</v>
      </c>
    </row>
    <row r="195" spans="1:8">
      <c r="A195" s="28" t="s">
        <v>370</v>
      </c>
      <c r="B195" s="29" t="s">
        <v>393</v>
      </c>
      <c r="C195" s="47" t="s">
        <v>394</v>
      </c>
      <c r="D195" s="31" t="s">
        <v>86</v>
      </c>
      <c r="E195" s="32">
        <v>6</v>
      </c>
      <c r="F195" s="48"/>
      <c r="G195" s="17"/>
      <c r="H195" s="27" t="e">
        <f t="shared" si="14"/>
        <v>#VALUE!</v>
      </c>
    </row>
    <row r="196" spans="1:8">
      <c r="A196" s="28" t="s">
        <v>370</v>
      </c>
      <c r="B196" s="29" t="s">
        <v>395</v>
      </c>
      <c r="C196" s="47" t="s">
        <v>396</v>
      </c>
      <c r="D196" s="31" t="s">
        <v>86</v>
      </c>
      <c r="E196" s="32">
        <v>2</v>
      </c>
      <c r="F196" s="48"/>
      <c r="G196" s="17"/>
      <c r="H196" s="27" t="e">
        <f t="shared" si="14"/>
        <v>#VALUE!</v>
      </c>
    </row>
    <row r="197" spans="1:8">
      <c r="A197" s="28" t="s">
        <v>370</v>
      </c>
      <c r="B197" s="29" t="s">
        <v>397</v>
      </c>
      <c r="C197" s="47" t="s">
        <v>398</v>
      </c>
      <c r="D197" s="31" t="s">
        <v>86</v>
      </c>
      <c r="E197" s="32">
        <v>1</v>
      </c>
      <c r="F197" s="48"/>
      <c r="G197" s="17"/>
      <c r="H197" s="27" t="e">
        <f t="shared" si="14"/>
        <v>#VALUE!</v>
      </c>
    </row>
    <row r="198" spans="1:8">
      <c r="A198" s="28" t="s">
        <v>370</v>
      </c>
      <c r="B198" s="29" t="s">
        <v>399</v>
      </c>
      <c r="C198" s="47" t="s">
        <v>400</v>
      </c>
      <c r="D198" s="31" t="s">
        <v>86</v>
      </c>
      <c r="E198" s="32">
        <v>1</v>
      </c>
      <c r="F198" s="48"/>
      <c r="G198" s="17"/>
      <c r="H198" s="27" t="e">
        <f t="shared" si="14"/>
        <v>#VALUE!</v>
      </c>
    </row>
    <row r="199" spans="1:8">
      <c r="A199" s="28" t="s">
        <v>370</v>
      </c>
      <c r="B199" s="29" t="s">
        <v>401</v>
      </c>
      <c r="C199" s="47" t="s">
        <v>402</v>
      </c>
      <c r="D199" s="31" t="s">
        <v>86</v>
      </c>
      <c r="E199" s="32">
        <v>1</v>
      </c>
      <c r="F199" s="48"/>
      <c r="G199" s="17"/>
      <c r="H199" s="27" t="e">
        <f t="shared" si="14"/>
        <v>#VALUE!</v>
      </c>
    </row>
    <row r="200" spans="1:8">
      <c r="A200" s="28" t="s">
        <v>370</v>
      </c>
      <c r="B200" s="29" t="s">
        <v>403</v>
      </c>
      <c r="C200" s="47" t="s">
        <v>404</v>
      </c>
      <c r="D200" s="31" t="s">
        <v>86</v>
      </c>
      <c r="E200" s="32">
        <v>1</v>
      </c>
      <c r="F200" s="48"/>
      <c r="G200" s="17"/>
      <c r="H200" s="27" t="e">
        <f t="shared" si="14"/>
        <v>#VALUE!</v>
      </c>
    </row>
    <row r="201" spans="1:8" ht="23.1">
      <c r="A201" s="28" t="s">
        <v>370</v>
      </c>
      <c r="B201" s="29" t="s">
        <v>405</v>
      </c>
      <c r="C201" s="47" t="s">
        <v>406</v>
      </c>
      <c r="D201" s="31" t="s">
        <v>131</v>
      </c>
      <c r="E201" s="32">
        <v>1</v>
      </c>
      <c r="F201" s="48"/>
      <c r="G201" s="17"/>
      <c r="H201" s="27" t="e">
        <f t="shared" si="14"/>
        <v>#VALUE!</v>
      </c>
    </row>
    <row r="202" spans="1:8" ht="23.1">
      <c r="A202" s="28" t="s">
        <v>370</v>
      </c>
      <c r="B202" s="29" t="s">
        <v>407</v>
      </c>
      <c r="C202" s="47" t="s">
        <v>408</v>
      </c>
      <c r="D202" s="31" t="s">
        <v>131</v>
      </c>
      <c r="E202" s="32">
        <v>2</v>
      </c>
      <c r="F202" s="48"/>
      <c r="G202" s="17"/>
      <c r="H202" s="27" t="e">
        <f t="shared" si="14"/>
        <v>#VALUE!</v>
      </c>
    </row>
    <row r="203" spans="1:8" ht="23.1">
      <c r="A203" s="28" t="s">
        <v>370</v>
      </c>
      <c r="B203" s="29" t="s">
        <v>409</v>
      </c>
      <c r="C203" s="47" t="s">
        <v>410</v>
      </c>
      <c r="D203" s="31" t="s">
        <v>145</v>
      </c>
      <c r="E203" s="32">
        <v>0.01</v>
      </c>
      <c r="F203" s="48"/>
      <c r="G203" s="17"/>
      <c r="H203" s="27" t="e">
        <f t="shared" si="14"/>
        <v>#VALUE!</v>
      </c>
    </row>
    <row r="204" spans="1:8">
      <c r="A204" s="28" t="s">
        <v>370</v>
      </c>
      <c r="B204" s="29" t="s">
        <v>411</v>
      </c>
      <c r="C204" s="47" t="s">
        <v>412</v>
      </c>
      <c r="D204" s="31" t="s">
        <v>83</v>
      </c>
      <c r="E204" s="32">
        <v>0.21</v>
      </c>
      <c r="F204" s="48"/>
      <c r="G204" s="17"/>
      <c r="H204" s="27" t="e">
        <f t="shared" si="14"/>
        <v>#VALUE!</v>
      </c>
    </row>
    <row r="205" spans="1:8">
      <c r="A205" s="28" t="s">
        <v>370</v>
      </c>
      <c r="B205" s="29" t="s">
        <v>413</v>
      </c>
      <c r="C205" s="47" t="s">
        <v>414</v>
      </c>
      <c r="D205" s="31" t="s">
        <v>136</v>
      </c>
      <c r="E205" s="32">
        <v>2.1000000000000001E-2</v>
      </c>
      <c r="F205" s="48"/>
      <c r="G205" s="17"/>
      <c r="H205" s="27" t="e">
        <f t="shared" si="14"/>
        <v>#VALUE!</v>
      </c>
    </row>
    <row r="206" spans="1:8">
      <c r="A206" s="28" t="s">
        <v>370</v>
      </c>
      <c r="B206" s="35" t="s">
        <v>415</v>
      </c>
      <c r="C206" s="36" t="s">
        <v>416</v>
      </c>
      <c r="D206" s="37"/>
      <c r="E206" s="37"/>
      <c r="F206" s="38"/>
      <c r="G206" s="37"/>
      <c r="H206" s="39"/>
    </row>
    <row r="207" spans="1:8" ht="34.5">
      <c r="A207" s="28" t="s">
        <v>370</v>
      </c>
      <c r="B207" s="29" t="s">
        <v>417</v>
      </c>
      <c r="C207" s="47" t="s">
        <v>418</v>
      </c>
      <c r="D207" s="31" t="s">
        <v>47</v>
      </c>
      <c r="E207" s="32">
        <v>3.5</v>
      </c>
      <c r="F207" s="48"/>
      <c r="G207" s="17"/>
      <c r="H207" s="27" t="e">
        <f t="shared" ref="H207:H219" si="15">IF(E207="","",IF(AND(E207&gt;0,OR(G207="",G207=0,G207&lt;&gt;ROUND(G207,2))),#VALUE!,IF(E207&lt;&gt;"",ROUND(E207*G207,2))))</f>
        <v>#VALUE!</v>
      </c>
    </row>
    <row r="208" spans="1:8">
      <c r="A208" s="28" t="s">
        <v>370</v>
      </c>
      <c r="B208" s="29" t="s">
        <v>419</v>
      </c>
      <c r="C208" s="47" t="s">
        <v>380</v>
      </c>
      <c r="D208" s="31" t="s">
        <v>47</v>
      </c>
      <c r="E208" s="32">
        <v>3</v>
      </c>
      <c r="F208" s="48"/>
      <c r="G208" s="17"/>
      <c r="H208" s="27" t="e">
        <f t="shared" si="15"/>
        <v>#VALUE!</v>
      </c>
    </row>
    <row r="209" spans="1:8">
      <c r="A209" s="28" t="s">
        <v>370</v>
      </c>
      <c r="B209" s="29" t="s">
        <v>420</v>
      </c>
      <c r="C209" s="47" t="s">
        <v>382</v>
      </c>
      <c r="D209" s="31" t="s">
        <v>47</v>
      </c>
      <c r="E209" s="32">
        <v>0.5</v>
      </c>
      <c r="F209" s="48"/>
      <c r="G209" s="17"/>
      <c r="H209" s="27" t="e">
        <f t="shared" si="15"/>
        <v>#VALUE!</v>
      </c>
    </row>
    <row r="210" spans="1:8" ht="23.1">
      <c r="A210" s="28" t="s">
        <v>370</v>
      </c>
      <c r="B210" s="29" t="s">
        <v>421</v>
      </c>
      <c r="C210" s="47" t="s">
        <v>386</v>
      </c>
      <c r="D210" s="31" t="s">
        <v>83</v>
      </c>
      <c r="E210" s="32">
        <v>3.5000000000000003E-2</v>
      </c>
      <c r="F210" s="48"/>
      <c r="G210" s="17"/>
      <c r="H210" s="27" t="e">
        <f t="shared" si="15"/>
        <v>#VALUE!</v>
      </c>
    </row>
    <row r="211" spans="1:8">
      <c r="A211" s="28" t="s">
        <v>370</v>
      </c>
      <c r="B211" s="29" t="s">
        <v>422</v>
      </c>
      <c r="C211" s="47" t="s">
        <v>388</v>
      </c>
      <c r="D211" s="31" t="s">
        <v>47</v>
      </c>
      <c r="E211" s="32">
        <v>3</v>
      </c>
      <c r="F211" s="48"/>
      <c r="G211" s="17"/>
      <c r="H211" s="27" t="e">
        <f t="shared" si="15"/>
        <v>#VALUE!</v>
      </c>
    </row>
    <row r="212" spans="1:8">
      <c r="A212" s="28" t="s">
        <v>370</v>
      </c>
      <c r="B212" s="29" t="s">
        <v>423</v>
      </c>
      <c r="C212" s="47" t="s">
        <v>424</v>
      </c>
      <c r="D212" s="31" t="s">
        <v>47</v>
      </c>
      <c r="E212" s="32">
        <v>0.5</v>
      </c>
      <c r="F212" s="48"/>
      <c r="G212" s="17"/>
      <c r="H212" s="27" t="e">
        <f t="shared" si="15"/>
        <v>#VALUE!</v>
      </c>
    </row>
    <row r="213" spans="1:8">
      <c r="A213" s="28" t="s">
        <v>370</v>
      </c>
      <c r="B213" s="29" t="s">
        <v>425</v>
      </c>
      <c r="C213" s="47" t="s">
        <v>394</v>
      </c>
      <c r="D213" s="31" t="s">
        <v>86</v>
      </c>
      <c r="E213" s="32">
        <v>2</v>
      </c>
      <c r="F213" s="48"/>
      <c r="G213" s="17"/>
      <c r="H213" s="27" t="e">
        <f t="shared" si="15"/>
        <v>#VALUE!</v>
      </c>
    </row>
    <row r="214" spans="1:8">
      <c r="A214" s="28" t="s">
        <v>370</v>
      </c>
      <c r="B214" s="29" t="s">
        <v>426</v>
      </c>
      <c r="C214" s="47" t="s">
        <v>396</v>
      </c>
      <c r="D214" s="31" t="s">
        <v>86</v>
      </c>
      <c r="E214" s="32">
        <v>1</v>
      </c>
      <c r="F214" s="48"/>
      <c r="G214" s="17"/>
      <c r="H214" s="27" t="e">
        <f t="shared" si="15"/>
        <v>#VALUE!</v>
      </c>
    </row>
    <row r="215" spans="1:8">
      <c r="A215" s="28" t="s">
        <v>370</v>
      </c>
      <c r="B215" s="29" t="s">
        <v>427</v>
      </c>
      <c r="C215" s="47" t="s">
        <v>404</v>
      </c>
      <c r="D215" s="31" t="s">
        <v>86</v>
      </c>
      <c r="E215" s="32">
        <v>1</v>
      </c>
      <c r="F215" s="48"/>
      <c r="G215" s="17"/>
      <c r="H215" s="27" t="e">
        <f t="shared" si="15"/>
        <v>#VALUE!</v>
      </c>
    </row>
    <row r="216" spans="1:8">
      <c r="A216" s="28" t="s">
        <v>370</v>
      </c>
      <c r="B216" s="29" t="s">
        <v>428</v>
      </c>
      <c r="C216" s="47" t="s">
        <v>429</v>
      </c>
      <c r="D216" s="31" t="s">
        <v>86</v>
      </c>
      <c r="E216" s="32">
        <v>1</v>
      </c>
      <c r="F216" s="48"/>
      <c r="G216" s="17"/>
      <c r="H216" s="27" t="e">
        <f t="shared" si="15"/>
        <v>#VALUE!</v>
      </c>
    </row>
    <row r="217" spans="1:8">
      <c r="A217" s="28" t="s">
        <v>370</v>
      </c>
      <c r="B217" s="29" t="s">
        <v>430</v>
      </c>
      <c r="C217" s="47" t="s">
        <v>431</v>
      </c>
      <c r="D217" s="31" t="s">
        <v>86</v>
      </c>
      <c r="E217" s="32">
        <v>1</v>
      </c>
      <c r="F217" s="48"/>
      <c r="G217" s="17"/>
      <c r="H217" s="27" t="e">
        <f t="shared" si="15"/>
        <v>#VALUE!</v>
      </c>
    </row>
    <row r="218" spans="1:8">
      <c r="A218" s="28" t="s">
        <v>370</v>
      </c>
      <c r="B218" s="29" t="s">
        <v>432</v>
      </c>
      <c r="C218" s="47" t="s">
        <v>412</v>
      </c>
      <c r="D218" s="31" t="s">
        <v>83</v>
      </c>
      <c r="E218" s="32">
        <v>0.14000000000000001</v>
      </c>
      <c r="F218" s="48"/>
      <c r="G218" s="17"/>
      <c r="H218" s="27" t="e">
        <f t="shared" si="15"/>
        <v>#VALUE!</v>
      </c>
    </row>
    <row r="219" spans="1:8">
      <c r="A219" s="28" t="s">
        <v>370</v>
      </c>
      <c r="B219" s="29" t="s">
        <v>433</v>
      </c>
      <c r="C219" s="47" t="s">
        <v>434</v>
      </c>
      <c r="D219" s="31" t="s">
        <v>136</v>
      </c>
      <c r="E219" s="32">
        <v>1.4E-2</v>
      </c>
      <c r="F219" s="48"/>
      <c r="G219" s="17"/>
      <c r="H219" s="27" t="e">
        <f t="shared" si="15"/>
        <v>#VALUE!</v>
      </c>
    </row>
    <row r="220" spans="1:8">
      <c r="A220" s="28" t="s">
        <v>370</v>
      </c>
      <c r="B220" s="35" t="s">
        <v>435</v>
      </c>
      <c r="C220" s="36" t="s">
        <v>436</v>
      </c>
      <c r="D220" s="37"/>
      <c r="E220" s="37"/>
      <c r="F220" s="38"/>
      <c r="G220" s="37"/>
      <c r="H220" s="39"/>
    </row>
    <row r="221" spans="1:8" ht="23.1">
      <c r="A221" s="28" t="s">
        <v>370</v>
      </c>
      <c r="B221" s="29" t="s">
        <v>437</v>
      </c>
      <c r="C221" s="47" t="s">
        <v>438</v>
      </c>
      <c r="D221" s="31" t="s">
        <v>83</v>
      </c>
      <c r="E221" s="32">
        <v>0.16</v>
      </c>
      <c r="F221" s="48"/>
      <c r="G221" s="17"/>
      <c r="H221" s="27" t="e">
        <f t="shared" ref="H221:H244" si="16">IF(E221="","",IF(AND(E221&gt;0,OR(G221="",G221=0,G221&lt;&gt;ROUND(G221,2))),#VALUE!,IF(E221&lt;&gt;"",ROUND(E221*G221,2))))</f>
        <v>#VALUE!</v>
      </c>
    </row>
    <row r="222" spans="1:8">
      <c r="A222" s="28" t="s">
        <v>370</v>
      </c>
      <c r="B222" s="29" t="s">
        <v>439</v>
      </c>
      <c r="C222" s="47" t="s">
        <v>440</v>
      </c>
      <c r="D222" s="31" t="s">
        <v>86</v>
      </c>
      <c r="E222" s="32">
        <v>16</v>
      </c>
      <c r="F222" s="48"/>
      <c r="G222" s="17"/>
      <c r="H222" s="27" t="e">
        <f t="shared" si="16"/>
        <v>#VALUE!</v>
      </c>
    </row>
    <row r="223" spans="1:8" ht="34.5">
      <c r="A223" s="28" t="s">
        <v>370</v>
      </c>
      <c r="B223" s="29" t="s">
        <v>441</v>
      </c>
      <c r="C223" s="47" t="s">
        <v>442</v>
      </c>
      <c r="D223" s="31" t="s">
        <v>47</v>
      </c>
      <c r="E223" s="32">
        <v>5</v>
      </c>
      <c r="F223" s="48"/>
      <c r="G223" s="17"/>
      <c r="H223" s="27" t="e">
        <f t="shared" si="16"/>
        <v>#VALUE!</v>
      </c>
    </row>
    <row r="224" spans="1:8" ht="23.1">
      <c r="A224" s="28" t="s">
        <v>370</v>
      </c>
      <c r="B224" s="29" t="s">
        <v>443</v>
      </c>
      <c r="C224" s="47" t="s">
        <v>444</v>
      </c>
      <c r="D224" s="31" t="s">
        <v>86</v>
      </c>
      <c r="E224" s="32">
        <v>5</v>
      </c>
      <c r="F224" s="48"/>
      <c r="G224" s="17"/>
      <c r="H224" s="27" t="e">
        <f t="shared" si="16"/>
        <v>#VALUE!</v>
      </c>
    </row>
    <row r="225" spans="1:8" ht="34.5">
      <c r="A225" s="28" t="s">
        <v>370</v>
      </c>
      <c r="B225" s="29" t="s">
        <v>445</v>
      </c>
      <c r="C225" s="47" t="s">
        <v>446</v>
      </c>
      <c r="D225" s="31" t="s">
        <v>47</v>
      </c>
      <c r="E225" s="32">
        <v>5</v>
      </c>
      <c r="F225" s="48"/>
      <c r="G225" s="17"/>
      <c r="H225" s="27" t="e">
        <f t="shared" si="16"/>
        <v>#VALUE!</v>
      </c>
    </row>
    <row r="226" spans="1:8" ht="23.1">
      <c r="A226" s="28" t="s">
        <v>370</v>
      </c>
      <c r="B226" s="29" t="s">
        <v>447</v>
      </c>
      <c r="C226" s="47" t="s">
        <v>448</v>
      </c>
      <c r="D226" s="31" t="s">
        <v>86</v>
      </c>
      <c r="E226" s="32">
        <v>5</v>
      </c>
      <c r="F226" s="48"/>
      <c r="G226" s="17"/>
      <c r="H226" s="27" t="e">
        <f t="shared" si="16"/>
        <v>#VALUE!</v>
      </c>
    </row>
    <row r="227" spans="1:8">
      <c r="A227" s="28" t="s">
        <v>370</v>
      </c>
      <c r="B227" s="29" t="s">
        <v>449</v>
      </c>
      <c r="C227" s="47" t="s">
        <v>450</v>
      </c>
      <c r="D227" s="31" t="s">
        <v>20</v>
      </c>
      <c r="E227" s="32">
        <v>1</v>
      </c>
      <c r="F227" s="48"/>
      <c r="G227" s="17"/>
      <c r="H227" s="27" t="e">
        <f t="shared" si="16"/>
        <v>#VALUE!</v>
      </c>
    </row>
    <row r="228" spans="1:8" ht="23.1">
      <c r="A228" s="28" t="s">
        <v>370</v>
      </c>
      <c r="B228" s="29" t="s">
        <v>451</v>
      </c>
      <c r="C228" s="47" t="s">
        <v>452</v>
      </c>
      <c r="D228" s="31" t="s">
        <v>131</v>
      </c>
      <c r="E228" s="32">
        <v>1</v>
      </c>
      <c r="F228" s="48"/>
      <c r="G228" s="17"/>
      <c r="H228" s="27" t="e">
        <f t="shared" si="16"/>
        <v>#VALUE!</v>
      </c>
    </row>
    <row r="229" spans="1:8">
      <c r="A229" s="28" t="s">
        <v>370</v>
      </c>
      <c r="B229" s="29" t="s">
        <v>453</v>
      </c>
      <c r="C229" s="47" t="s">
        <v>454</v>
      </c>
      <c r="D229" s="31" t="s">
        <v>86</v>
      </c>
      <c r="E229" s="32">
        <v>1</v>
      </c>
      <c r="F229" s="48"/>
      <c r="G229" s="17"/>
      <c r="H229" s="27" t="e">
        <f t="shared" si="16"/>
        <v>#VALUE!</v>
      </c>
    </row>
    <row r="230" spans="1:8" ht="23.1">
      <c r="A230" s="28" t="s">
        <v>370</v>
      </c>
      <c r="B230" s="29" t="s">
        <v>455</v>
      </c>
      <c r="C230" s="47" t="s">
        <v>456</v>
      </c>
      <c r="D230" s="31" t="s">
        <v>131</v>
      </c>
      <c r="E230" s="32">
        <v>1</v>
      </c>
      <c r="F230" s="48"/>
      <c r="G230" s="17"/>
      <c r="H230" s="27" t="e">
        <f t="shared" si="16"/>
        <v>#VALUE!</v>
      </c>
    </row>
    <row r="231" spans="1:8">
      <c r="A231" s="28" t="s">
        <v>370</v>
      </c>
      <c r="B231" s="29" t="s">
        <v>457</v>
      </c>
      <c r="C231" s="47" t="s">
        <v>458</v>
      </c>
      <c r="D231" s="31" t="s">
        <v>131</v>
      </c>
      <c r="E231" s="32">
        <v>1</v>
      </c>
      <c r="F231" s="48"/>
      <c r="G231" s="17"/>
      <c r="H231" s="27" t="e">
        <f t="shared" si="16"/>
        <v>#VALUE!</v>
      </c>
    </row>
    <row r="232" spans="1:8">
      <c r="A232" s="28" t="s">
        <v>370</v>
      </c>
      <c r="B232" s="29" t="s">
        <v>459</v>
      </c>
      <c r="C232" s="47" t="s">
        <v>460</v>
      </c>
      <c r="D232" s="31" t="s">
        <v>86</v>
      </c>
      <c r="E232" s="32">
        <v>1</v>
      </c>
      <c r="F232" s="48"/>
      <c r="G232" s="17"/>
      <c r="H232" s="27" t="e">
        <f t="shared" si="16"/>
        <v>#VALUE!</v>
      </c>
    </row>
    <row r="233" spans="1:8" ht="23.1">
      <c r="A233" s="28" t="s">
        <v>370</v>
      </c>
      <c r="B233" s="29" t="s">
        <v>461</v>
      </c>
      <c r="C233" s="47" t="s">
        <v>462</v>
      </c>
      <c r="D233" s="31" t="s">
        <v>131</v>
      </c>
      <c r="E233" s="32">
        <v>1</v>
      </c>
      <c r="F233" s="48"/>
      <c r="G233" s="17"/>
      <c r="H233" s="27" t="e">
        <f t="shared" si="16"/>
        <v>#VALUE!</v>
      </c>
    </row>
    <row r="234" spans="1:8">
      <c r="A234" s="28" t="s">
        <v>370</v>
      </c>
      <c r="B234" s="29" t="s">
        <v>463</v>
      </c>
      <c r="C234" s="47" t="s">
        <v>464</v>
      </c>
      <c r="D234" s="31" t="s">
        <v>86</v>
      </c>
      <c r="E234" s="32">
        <v>1</v>
      </c>
      <c r="F234" s="48"/>
      <c r="G234" s="17"/>
      <c r="H234" s="27" t="e">
        <f t="shared" si="16"/>
        <v>#VALUE!</v>
      </c>
    </row>
    <row r="235" spans="1:8" ht="23.1">
      <c r="A235" s="28" t="s">
        <v>370</v>
      </c>
      <c r="B235" s="29" t="s">
        <v>465</v>
      </c>
      <c r="C235" s="47" t="s">
        <v>466</v>
      </c>
      <c r="D235" s="31" t="s">
        <v>83</v>
      </c>
      <c r="E235" s="32">
        <v>0.01</v>
      </c>
      <c r="F235" s="48"/>
      <c r="G235" s="17"/>
      <c r="H235" s="27" t="e">
        <f t="shared" si="16"/>
        <v>#VALUE!</v>
      </c>
    </row>
    <row r="236" spans="1:8">
      <c r="A236" s="28" t="s">
        <v>370</v>
      </c>
      <c r="B236" s="29" t="s">
        <v>467</v>
      </c>
      <c r="C236" s="47" t="s">
        <v>468</v>
      </c>
      <c r="D236" s="31" t="s">
        <v>86</v>
      </c>
      <c r="E236" s="32">
        <v>1</v>
      </c>
      <c r="F236" s="48"/>
      <c r="G236" s="17"/>
      <c r="H236" s="27" t="e">
        <f t="shared" si="16"/>
        <v>#VALUE!</v>
      </c>
    </row>
    <row r="237" spans="1:8" ht="23.1">
      <c r="A237" s="28" t="s">
        <v>370</v>
      </c>
      <c r="B237" s="29" t="s">
        <v>469</v>
      </c>
      <c r="C237" s="47" t="s">
        <v>470</v>
      </c>
      <c r="D237" s="31" t="s">
        <v>131</v>
      </c>
      <c r="E237" s="32">
        <v>2</v>
      </c>
      <c r="F237" s="48"/>
      <c r="G237" s="17"/>
      <c r="H237" s="27" t="e">
        <f t="shared" si="16"/>
        <v>#VALUE!</v>
      </c>
    </row>
    <row r="238" spans="1:8">
      <c r="A238" s="28" t="s">
        <v>370</v>
      </c>
      <c r="B238" s="29" t="s">
        <v>471</v>
      </c>
      <c r="C238" s="47" t="s">
        <v>472</v>
      </c>
      <c r="D238" s="31" t="s">
        <v>83</v>
      </c>
      <c r="E238" s="32">
        <v>0.26</v>
      </c>
      <c r="F238" s="48"/>
      <c r="G238" s="17"/>
      <c r="H238" s="27" t="e">
        <f t="shared" si="16"/>
        <v>#VALUE!</v>
      </c>
    </row>
    <row r="239" spans="1:8" ht="23.1">
      <c r="A239" s="28" t="s">
        <v>370</v>
      </c>
      <c r="B239" s="29" t="s">
        <v>473</v>
      </c>
      <c r="C239" s="47" t="s">
        <v>474</v>
      </c>
      <c r="D239" s="31" t="s">
        <v>35</v>
      </c>
      <c r="E239" s="32">
        <v>0.03</v>
      </c>
      <c r="F239" s="48"/>
      <c r="G239" s="17"/>
      <c r="H239" s="27" t="e">
        <f t="shared" si="16"/>
        <v>#VALUE!</v>
      </c>
    </row>
    <row r="240" spans="1:8">
      <c r="A240" s="28" t="s">
        <v>370</v>
      </c>
      <c r="B240" s="29" t="s">
        <v>475</v>
      </c>
      <c r="C240" s="47" t="s">
        <v>476</v>
      </c>
      <c r="D240" s="31" t="s">
        <v>120</v>
      </c>
      <c r="E240" s="32">
        <v>1</v>
      </c>
      <c r="F240" s="48"/>
      <c r="G240" s="17"/>
      <c r="H240" s="27" t="e">
        <f t="shared" si="16"/>
        <v>#VALUE!</v>
      </c>
    </row>
    <row r="241" spans="1:8" ht="23.1">
      <c r="A241" s="28" t="s">
        <v>370</v>
      </c>
      <c r="B241" s="29" t="s">
        <v>477</v>
      </c>
      <c r="C241" s="47" t="s">
        <v>478</v>
      </c>
      <c r="D241" s="31" t="s">
        <v>120</v>
      </c>
      <c r="E241" s="32">
        <v>3.5</v>
      </c>
      <c r="F241" s="48"/>
      <c r="G241" s="17"/>
      <c r="H241" s="27" t="e">
        <f t="shared" si="16"/>
        <v>#VALUE!</v>
      </c>
    </row>
    <row r="242" spans="1:8" ht="23.1">
      <c r="A242" s="28" t="s">
        <v>370</v>
      </c>
      <c r="B242" s="29" t="s">
        <v>479</v>
      </c>
      <c r="C242" s="47" t="s">
        <v>480</v>
      </c>
      <c r="D242" s="31" t="s">
        <v>35</v>
      </c>
      <c r="E242" s="32">
        <v>5.0000000000000001E-3</v>
      </c>
      <c r="F242" s="48"/>
      <c r="G242" s="17"/>
      <c r="H242" s="27" t="e">
        <f t="shared" si="16"/>
        <v>#VALUE!</v>
      </c>
    </row>
    <row r="243" spans="1:8">
      <c r="A243" s="28" t="s">
        <v>370</v>
      </c>
      <c r="B243" s="29" t="s">
        <v>481</v>
      </c>
      <c r="C243" s="47" t="s">
        <v>482</v>
      </c>
      <c r="D243" s="31" t="s">
        <v>35</v>
      </c>
      <c r="E243" s="32">
        <v>5.0000000000000001E-3</v>
      </c>
      <c r="F243" s="48"/>
      <c r="G243" s="17"/>
      <c r="H243" s="27" t="e">
        <f t="shared" si="16"/>
        <v>#VALUE!</v>
      </c>
    </row>
    <row r="244" spans="1:8" ht="23.1">
      <c r="A244" s="28" t="s">
        <v>370</v>
      </c>
      <c r="B244" s="29" t="s">
        <v>483</v>
      </c>
      <c r="C244" s="47" t="s">
        <v>58</v>
      </c>
      <c r="D244" s="31" t="s">
        <v>56</v>
      </c>
      <c r="E244" s="32">
        <v>4.4999999999999997E-3</v>
      </c>
      <c r="F244" s="48"/>
      <c r="G244" s="17"/>
      <c r="H244" s="27" t="e">
        <f t="shared" si="16"/>
        <v>#VALUE!</v>
      </c>
    </row>
    <row r="245" spans="1:8">
      <c r="A245" s="28" t="s">
        <v>370</v>
      </c>
      <c r="B245" s="35" t="s">
        <v>484</v>
      </c>
      <c r="C245" s="36" t="s">
        <v>485</v>
      </c>
      <c r="D245" s="37"/>
      <c r="E245" s="37"/>
      <c r="F245" s="38"/>
      <c r="G245" s="37"/>
      <c r="H245" s="39"/>
    </row>
    <row r="246" spans="1:8" ht="34.5">
      <c r="A246" s="28" t="s">
        <v>370</v>
      </c>
      <c r="B246" s="29" t="s">
        <v>486</v>
      </c>
      <c r="C246" s="47" t="s">
        <v>487</v>
      </c>
      <c r="D246" s="31" t="s">
        <v>47</v>
      </c>
      <c r="E246" s="32">
        <v>50</v>
      </c>
      <c r="F246" s="48"/>
      <c r="G246" s="17"/>
      <c r="H246" s="27" t="e">
        <f t="shared" ref="H246:H254" si="17">IF(E246="","",IF(AND(E246&gt;0,OR(G246="",G246=0,G246&lt;&gt;ROUND(G246,2))),#VALUE!,IF(E246&lt;&gt;"",ROUND(E246*G246,2))))</f>
        <v>#VALUE!</v>
      </c>
    </row>
    <row r="247" spans="1:8" ht="23.1">
      <c r="A247" s="28" t="s">
        <v>370</v>
      </c>
      <c r="B247" s="29" t="s">
        <v>488</v>
      </c>
      <c r="C247" s="47" t="s">
        <v>489</v>
      </c>
      <c r="D247" s="31" t="s">
        <v>86</v>
      </c>
      <c r="E247" s="32">
        <v>50</v>
      </c>
      <c r="F247" s="48"/>
      <c r="G247" s="17"/>
      <c r="H247" s="27" t="e">
        <f t="shared" si="17"/>
        <v>#VALUE!</v>
      </c>
    </row>
    <row r="248" spans="1:8" ht="23.1">
      <c r="A248" s="28" t="s">
        <v>370</v>
      </c>
      <c r="B248" s="29" t="s">
        <v>490</v>
      </c>
      <c r="C248" s="47" t="s">
        <v>386</v>
      </c>
      <c r="D248" s="31" t="s">
        <v>83</v>
      </c>
      <c r="E248" s="32">
        <v>0.5</v>
      </c>
      <c r="F248" s="48"/>
      <c r="G248" s="17"/>
      <c r="H248" s="27" t="e">
        <f t="shared" si="17"/>
        <v>#VALUE!</v>
      </c>
    </row>
    <row r="249" spans="1:8">
      <c r="A249" s="28" t="s">
        <v>370</v>
      </c>
      <c r="B249" s="29" t="s">
        <v>491</v>
      </c>
      <c r="C249" s="47" t="s">
        <v>492</v>
      </c>
      <c r="D249" s="31" t="s">
        <v>47</v>
      </c>
      <c r="E249" s="32">
        <v>50</v>
      </c>
      <c r="F249" s="48"/>
      <c r="G249" s="17"/>
      <c r="H249" s="27" t="e">
        <f t="shared" si="17"/>
        <v>#VALUE!</v>
      </c>
    </row>
    <row r="250" spans="1:8" ht="23.1">
      <c r="A250" s="28" t="s">
        <v>370</v>
      </c>
      <c r="B250" s="29" t="s">
        <v>493</v>
      </c>
      <c r="C250" s="47" t="s">
        <v>494</v>
      </c>
      <c r="D250" s="31" t="s">
        <v>131</v>
      </c>
      <c r="E250" s="32">
        <v>1</v>
      </c>
      <c r="F250" s="48"/>
      <c r="G250" s="17"/>
      <c r="H250" s="27" t="e">
        <f t="shared" si="17"/>
        <v>#VALUE!</v>
      </c>
    </row>
    <row r="251" spans="1:8">
      <c r="A251" s="28" t="s">
        <v>370</v>
      </c>
      <c r="B251" s="29" t="s">
        <v>495</v>
      </c>
      <c r="C251" s="47" t="s">
        <v>496</v>
      </c>
      <c r="D251" s="31" t="s">
        <v>86</v>
      </c>
      <c r="E251" s="32">
        <v>1</v>
      </c>
      <c r="F251" s="48"/>
      <c r="G251" s="17"/>
      <c r="H251" s="27" t="e">
        <f t="shared" si="17"/>
        <v>#VALUE!</v>
      </c>
    </row>
    <row r="252" spans="1:8" ht="23.1">
      <c r="A252" s="28" t="s">
        <v>370</v>
      </c>
      <c r="B252" s="29" t="s">
        <v>497</v>
      </c>
      <c r="C252" s="47" t="s">
        <v>498</v>
      </c>
      <c r="D252" s="31" t="s">
        <v>131</v>
      </c>
      <c r="E252" s="32">
        <v>2</v>
      </c>
      <c r="F252" s="48"/>
      <c r="G252" s="17"/>
      <c r="H252" s="27" t="e">
        <f t="shared" si="17"/>
        <v>#VALUE!</v>
      </c>
    </row>
    <row r="253" spans="1:8" ht="23.1">
      <c r="A253" s="28" t="s">
        <v>370</v>
      </c>
      <c r="B253" s="29" t="s">
        <v>499</v>
      </c>
      <c r="C253" s="47" t="s">
        <v>462</v>
      </c>
      <c r="D253" s="31" t="s">
        <v>131</v>
      </c>
      <c r="E253" s="32">
        <v>5</v>
      </c>
      <c r="F253" s="48"/>
      <c r="G253" s="17"/>
      <c r="H253" s="27" t="e">
        <f t="shared" si="17"/>
        <v>#VALUE!</v>
      </c>
    </row>
    <row r="254" spans="1:8">
      <c r="A254" s="28" t="s">
        <v>370</v>
      </c>
      <c r="B254" s="29" t="s">
        <v>500</v>
      </c>
      <c r="C254" s="47" t="s">
        <v>501</v>
      </c>
      <c r="D254" s="31" t="s">
        <v>83</v>
      </c>
      <c r="E254" s="32">
        <v>0.5</v>
      </c>
      <c r="F254" s="48"/>
      <c r="G254" s="17"/>
      <c r="H254" s="27" t="e">
        <f t="shared" si="17"/>
        <v>#VALUE!</v>
      </c>
    </row>
    <row r="255" spans="1:8">
      <c r="A255" s="28" t="s">
        <v>370</v>
      </c>
      <c r="B255" s="35" t="s">
        <v>502</v>
      </c>
      <c r="C255" s="36" t="s">
        <v>503</v>
      </c>
      <c r="D255" s="37"/>
      <c r="E255" s="37"/>
      <c r="F255" s="38"/>
      <c r="G255" s="37"/>
      <c r="H255" s="39"/>
    </row>
    <row r="256" spans="1:8">
      <c r="A256" s="28" t="s">
        <v>370</v>
      </c>
      <c r="B256" s="29" t="s">
        <v>504</v>
      </c>
      <c r="C256" s="47" t="s">
        <v>505</v>
      </c>
      <c r="D256" s="31" t="s">
        <v>131</v>
      </c>
      <c r="E256" s="32">
        <v>1</v>
      </c>
      <c r="F256" s="48"/>
      <c r="G256" s="17"/>
      <c r="H256" s="27" t="e">
        <f t="shared" ref="H256:H265" si="18">IF(E256="","",IF(AND(E256&gt;0,OR(G256="",G256=0,G256&lt;&gt;ROUND(G256,2))),#VALUE!,IF(E256&lt;&gt;"",ROUND(E256*G256,2))))</f>
        <v>#VALUE!</v>
      </c>
    </row>
    <row r="257" spans="1:8">
      <c r="A257" s="28" t="s">
        <v>370</v>
      </c>
      <c r="B257" s="29" t="s">
        <v>506</v>
      </c>
      <c r="C257" s="47" t="s">
        <v>507</v>
      </c>
      <c r="D257" s="31" t="s">
        <v>86</v>
      </c>
      <c r="E257" s="32">
        <v>1</v>
      </c>
      <c r="F257" s="48"/>
      <c r="G257" s="17"/>
      <c r="H257" s="27" t="e">
        <f t="shared" si="18"/>
        <v>#VALUE!</v>
      </c>
    </row>
    <row r="258" spans="1:8" ht="23.1">
      <c r="A258" s="28" t="s">
        <v>370</v>
      </c>
      <c r="B258" s="29" t="s">
        <v>508</v>
      </c>
      <c r="C258" s="47" t="s">
        <v>509</v>
      </c>
      <c r="D258" s="31" t="s">
        <v>20</v>
      </c>
      <c r="E258" s="32">
        <v>1</v>
      </c>
      <c r="F258" s="48"/>
      <c r="G258" s="17"/>
      <c r="H258" s="27" t="e">
        <f t="shared" si="18"/>
        <v>#VALUE!</v>
      </c>
    </row>
    <row r="259" spans="1:8">
      <c r="A259" s="28" t="s">
        <v>370</v>
      </c>
      <c r="B259" s="29" t="s">
        <v>510</v>
      </c>
      <c r="C259" s="47" t="s">
        <v>511</v>
      </c>
      <c r="D259" s="31" t="s">
        <v>131</v>
      </c>
      <c r="E259" s="32">
        <v>1</v>
      </c>
      <c r="F259" s="48"/>
      <c r="G259" s="17"/>
      <c r="H259" s="27" t="e">
        <f t="shared" si="18"/>
        <v>#VALUE!</v>
      </c>
    </row>
    <row r="260" spans="1:8">
      <c r="A260" s="28" t="s">
        <v>370</v>
      </c>
      <c r="B260" s="29" t="s">
        <v>512</v>
      </c>
      <c r="C260" s="47" t="s">
        <v>513</v>
      </c>
      <c r="D260" s="31" t="s">
        <v>86</v>
      </c>
      <c r="E260" s="32">
        <v>1</v>
      </c>
      <c r="F260" s="48"/>
      <c r="G260" s="17"/>
      <c r="H260" s="27" t="e">
        <f t="shared" si="18"/>
        <v>#VALUE!</v>
      </c>
    </row>
    <row r="261" spans="1:8">
      <c r="A261" s="28" t="s">
        <v>370</v>
      </c>
      <c r="B261" s="29" t="s">
        <v>514</v>
      </c>
      <c r="C261" s="47" t="s">
        <v>515</v>
      </c>
      <c r="D261" s="31" t="s">
        <v>131</v>
      </c>
      <c r="E261" s="32">
        <v>1</v>
      </c>
      <c r="F261" s="48"/>
      <c r="G261" s="17"/>
      <c r="H261" s="27" t="e">
        <f t="shared" si="18"/>
        <v>#VALUE!</v>
      </c>
    </row>
    <row r="262" spans="1:8">
      <c r="A262" s="28" t="s">
        <v>370</v>
      </c>
      <c r="B262" s="29" t="s">
        <v>516</v>
      </c>
      <c r="C262" s="47" t="s">
        <v>517</v>
      </c>
      <c r="D262" s="31" t="s">
        <v>86</v>
      </c>
      <c r="E262" s="32">
        <v>1</v>
      </c>
      <c r="F262" s="48"/>
      <c r="G262" s="17"/>
      <c r="H262" s="27" t="e">
        <f t="shared" si="18"/>
        <v>#VALUE!</v>
      </c>
    </row>
    <row r="263" spans="1:8">
      <c r="A263" s="28" t="s">
        <v>370</v>
      </c>
      <c r="B263" s="29" t="s">
        <v>518</v>
      </c>
      <c r="C263" s="47" t="s">
        <v>519</v>
      </c>
      <c r="D263" s="31" t="s">
        <v>86</v>
      </c>
      <c r="E263" s="32">
        <v>1</v>
      </c>
      <c r="F263" s="48"/>
      <c r="G263" s="17"/>
      <c r="H263" s="27" t="e">
        <f t="shared" si="18"/>
        <v>#VALUE!</v>
      </c>
    </row>
    <row r="264" spans="1:8">
      <c r="A264" s="28" t="s">
        <v>370</v>
      </c>
      <c r="B264" s="29" t="s">
        <v>520</v>
      </c>
      <c r="C264" s="47" t="s">
        <v>394</v>
      </c>
      <c r="D264" s="31" t="s">
        <v>86</v>
      </c>
      <c r="E264" s="32">
        <v>8</v>
      </c>
      <c r="F264" s="48"/>
      <c r="G264" s="17"/>
      <c r="H264" s="27" t="e">
        <f t="shared" si="18"/>
        <v>#VALUE!</v>
      </c>
    </row>
    <row r="265" spans="1:8">
      <c r="A265" s="28" t="s">
        <v>370</v>
      </c>
      <c r="B265" s="29" t="s">
        <v>521</v>
      </c>
      <c r="C265" s="47" t="s">
        <v>396</v>
      </c>
      <c r="D265" s="31" t="s">
        <v>86</v>
      </c>
      <c r="E265" s="32">
        <v>8</v>
      </c>
      <c r="F265" s="48"/>
      <c r="G265" s="17"/>
      <c r="H265" s="27" t="e">
        <f t="shared" si="18"/>
        <v>#VALUE!</v>
      </c>
    </row>
    <row r="266" spans="1:8" ht="13.5" thickBot="1">
      <c r="A266" s="18"/>
      <c r="B266" s="19"/>
      <c r="C266" s="20" t="s">
        <v>522</v>
      </c>
      <c r="D266" s="21"/>
      <c r="E266" s="19"/>
      <c r="F266" s="19"/>
      <c r="G266" s="21"/>
      <c r="H266" s="40" t="e">
        <f>SUM(H186:H265)</f>
        <v>#VALUE!</v>
      </c>
    </row>
    <row r="267" spans="1:8" ht="12.95">
      <c r="A267" s="34" t="s">
        <v>523</v>
      </c>
      <c r="B267" s="41" t="s">
        <v>524</v>
      </c>
      <c r="C267" s="42" t="s">
        <v>525</v>
      </c>
      <c r="D267" s="43"/>
      <c r="E267" s="44"/>
      <c r="F267" s="45"/>
      <c r="G267" s="44"/>
      <c r="H267" s="46"/>
    </row>
    <row r="268" spans="1:8">
      <c r="A268" s="28" t="s">
        <v>523</v>
      </c>
      <c r="B268" s="35" t="s">
        <v>526</v>
      </c>
      <c r="C268" s="36" t="s">
        <v>527</v>
      </c>
      <c r="D268" s="37"/>
      <c r="E268" s="37"/>
      <c r="F268" s="38"/>
      <c r="G268" s="37"/>
      <c r="H268" s="39"/>
    </row>
    <row r="269" spans="1:8" ht="34.5">
      <c r="A269" s="28" t="s">
        <v>523</v>
      </c>
      <c r="B269" s="29" t="s">
        <v>528</v>
      </c>
      <c r="C269" s="47" t="s">
        <v>529</v>
      </c>
      <c r="D269" s="31" t="s">
        <v>131</v>
      </c>
      <c r="E269" s="32">
        <v>1</v>
      </c>
      <c r="F269" s="48"/>
      <c r="G269" s="17"/>
      <c r="H269" s="27" t="e">
        <f t="shared" ref="H269:H314" si="19">IF(E269="","",IF(AND(E269&gt;0,OR(G269="",G269=0,G269&lt;&gt;ROUND(G269,2))),#VALUE!,IF(E269&lt;&gt;"",ROUND(E269*G269,2))))</f>
        <v>#VALUE!</v>
      </c>
    </row>
    <row r="270" spans="1:8" ht="23.1">
      <c r="A270" s="28" t="s">
        <v>523</v>
      </c>
      <c r="B270" s="29" t="s">
        <v>530</v>
      </c>
      <c r="C270" s="47" t="s">
        <v>531</v>
      </c>
      <c r="D270" s="31" t="s">
        <v>131</v>
      </c>
      <c r="E270" s="32">
        <v>1</v>
      </c>
      <c r="F270" s="48"/>
      <c r="G270" s="17"/>
      <c r="H270" s="27" t="e">
        <f t="shared" si="19"/>
        <v>#VALUE!</v>
      </c>
    </row>
    <row r="271" spans="1:8">
      <c r="A271" s="28" t="s">
        <v>523</v>
      </c>
      <c r="B271" s="29" t="s">
        <v>532</v>
      </c>
      <c r="C271" s="47" t="s">
        <v>533</v>
      </c>
      <c r="D271" s="31" t="s">
        <v>86</v>
      </c>
      <c r="E271" s="32">
        <v>1</v>
      </c>
      <c r="F271" s="48"/>
      <c r="G271" s="17"/>
      <c r="H271" s="27" t="e">
        <f t="shared" si="19"/>
        <v>#VALUE!</v>
      </c>
    </row>
    <row r="272" spans="1:8">
      <c r="A272" s="28" t="s">
        <v>523</v>
      </c>
      <c r="B272" s="29" t="s">
        <v>534</v>
      </c>
      <c r="C272" s="47" t="s">
        <v>535</v>
      </c>
      <c r="D272" s="31" t="s">
        <v>131</v>
      </c>
      <c r="E272" s="32">
        <v>4</v>
      </c>
      <c r="F272" s="48"/>
      <c r="G272" s="17"/>
      <c r="H272" s="27" t="e">
        <f t="shared" si="19"/>
        <v>#VALUE!</v>
      </c>
    </row>
    <row r="273" spans="1:8" ht="23.1">
      <c r="A273" s="28" t="s">
        <v>523</v>
      </c>
      <c r="B273" s="29" t="s">
        <v>536</v>
      </c>
      <c r="C273" s="47" t="s">
        <v>537</v>
      </c>
      <c r="D273" s="31" t="s">
        <v>131</v>
      </c>
      <c r="E273" s="32">
        <v>2</v>
      </c>
      <c r="F273" s="48"/>
      <c r="G273" s="17"/>
      <c r="H273" s="27" t="e">
        <f t="shared" si="19"/>
        <v>#VALUE!</v>
      </c>
    </row>
    <row r="274" spans="1:8">
      <c r="A274" s="28" t="s">
        <v>523</v>
      </c>
      <c r="B274" s="29" t="s">
        <v>538</v>
      </c>
      <c r="C274" s="47" t="s">
        <v>539</v>
      </c>
      <c r="D274" s="31" t="s">
        <v>86</v>
      </c>
      <c r="E274" s="32">
        <v>2</v>
      </c>
      <c r="F274" s="48"/>
      <c r="G274" s="17"/>
      <c r="H274" s="27" t="e">
        <f t="shared" si="19"/>
        <v>#VALUE!</v>
      </c>
    </row>
    <row r="275" spans="1:8">
      <c r="A275" s="28" t="s">
        <v>523</v>
      </c>
      <c r="B275" s="29" t="s">
        <v>540</v>
      </c>
      <c r="C275" s="47" t="s">
        <v>541</v>
      </c>
      <c r="D275" s="31" t="s">
        <v>86</v>
      </c>
      <c r="E275" s="32">
        <v>1</v>
      </c>
      <c r="F275" s="48"/>
      <c r="G275" s="17"/>
      <c r="H275" s="27" t="e">
        <f t="shared" si="19"/>
        <v>#VALUE!</v>
      </c>
    </row>
    <row r="276" spans="1:8">
      <c r="A276" s="28" t="s">
        <v>523</v>
      </c>
      <c r="B276" s="29" t="s">
        <v>542</v>
      </c>
      <c r="C276" s="47" t="s">
        <v>543</v>
      </c>
      <c r="D276" s="31" t="s">
        <v>86</v>
      </c>
      <c r="E276" s="32">
        <v>1</v>
      </c>
      <c r="F276" s="48"/>
      <c r="G276" s="17"/>
      <c r="H276" s="27" t="e">
        <f t="shared" si="19"/>
        <v>#VALUE!</v>
      </c>
    </row>
    <row r="277" spans="1:8">
      <c r="A277" s="28" t="s">
        <v>523</v>
      </c>
      <c r="B277" s="29" t="s">
        <v>544</v>
      </c>
      <c r="C277" s="47" t="s">
        <v>545</v>
      </c>
      <c r="D277" s="31" t="s">
        <v>86</v>
      </c>
      <c r="E277" s="32">
        <v>2</v>
      </c>
      <c r="F277" s="48"/>
      <c r="G277" s="17"/>
      <c r="H277" s="27" t="e">
        <f t="shared" si="19"/>
        <v>#VALUE!</v>
      </c>
    </row>
    <row r="278" spans="1:8" ht="23.1">
      <c r="A278" s="28" t="s">
        <v>523</v>
      </c>
      <c r="B278" s="29" t="s">
        <v>546</v>
      </c>
      <c r="C278" s="47" t="s">
        <v>547</v>
      </c>
      <c r="D278" s="31" t="s">
        <v>131</v>
      </c>
      <c r="E278" s="32">
        <v>8</v>
      </c>
      <c r="F278" s="48"/>
      <c r="G278" s="17"/>
      <c r="H278" s="27" t="e">
        <f t="shared" si="19"/>
        <v>#VALUE!</v>
      </c>
    </row>
    <row r="279" spans="1:8" ht="23.1">
      <c r="A279" s="28" t="s">
        <v>523</v>
      </c>
      <c r="B279" s="29" t="s">
        <v>548</v>
      </c>
      <c r="C279" s="47" t="s">
        <v>549</v>
      </c>
      <c r="D279" s="31" t="s">
        <v>131</v>
      </c>
      <c r="E279" s="32">
        <v>8</v>
      </c>
      <c r="F279" s="48"/>
      <c r="G279" s="17"/>
      <c r="H279" s="27" t="e">
        <f t="shared" si="19"/>
        <v>#VALUE!</v>
      </c>
    </row>
    <row r="280" spans="1:8">
      <c r="A280" s="28" t="s">
        <v>523</v>
      </c>
      <c r="B280" s="29" t="s">
        <v>550</v>
      </c>
      <c r="C280" s="47" t="s">
        <v>551</v>
      </c>
      <c r="D280" s="31" t="s">
        <v>86</v>
      </c>
      <c r="E280" s="32">
        <v>8</v>
      </c>
      <c r="F280" s="48"/>
      <c r="G280" s="17"/>
      <c r="H280" s="27" t="e">
        <f t="shared" si="19"/>
        <v>#VALUE!</v>
      </c>
    </row>
    <row r="281" spans="1:8">
      <c r="A281" s="28" t="s">
        <v>523</v>
      </c>
      <c r="B281" s="29" t="s">
        <v>552</v>
      </c>
      <c r="C281" s="47" t="s">
        <v>553</v>
      </c>
      <c r="D281" s="31" t="s">
        <v>86</v>
      </c>
      <c r="E281" s="32">
        <v>8</v>
      </c>
      <c r="F281" s="48"/>
      <c r="G281" s="17"/>
      <c r="H281" s="27" t="e">
        <f t="shared" si="19"/>
        <v>#VALUE!</v>
      </c>
    </row>
    <row r="282" spans="1:8" ht="23.1">
      <c r="A282" s="28" t="s">
        <v>523</v>
      </c>
      <c r="B282" s="29" t="s">
        <v>554</v>
      </c>
      <c r="C282" s="47" t="s">
        <v>555</v>
      </c>
      <c r="D282" s="31" t="s">
        <v>86</v>
      </c>
      <c r="E282" s="32">
        <v>2</v>
      </c>
      <c r="F282" s="48"/>
      <c r="G282" s="17"/>
      <c r="H282" s="27" t="e">
        <f t="shared" si="19"/>
        <v>#VALUE!</v>
      </c>
    </row>
    <row r="283" spans="1:8">
      <c r="A283" s="28" t="s">
        <v>523</v>
      </c>
      <c r="B283" s="29" t="s">
        <v>556</v>
      </c>
      <c r="C283" s="47" t="s">
        <v>557</v>
      </c>
      <c r="D283" s="31" t="s">
        <v>86</v>
      </c>
      <c r="E283" s="32">
        <v>2</v>
      </c>
      <c r="F283" s="48"/>
      <c r="G283" s="17"/>
      <c r="H283" s="27" t="e">
        <f t="shared" si="19"/>
        <v>#VALUE!</v>
      </c>
    </row>
    <row r="284" spans="1:8" ht="23.1">
      <c r="A284" s="28" t="s">
        <v>523</v>
      </c>
      <c r="B284" s="29" t="s">
        <v>558</v>
      </c>
      <c r="C284" s="47" t="s">
        <v>559</v>
      </c>
      <c r="D284" s="31" t="s">
        <v>131</v>
      </c>
      <c r="E284" s="32">
        <v>12</v>
      </c>
      <c r="F284" s="48"/>
      <c r="G284" s="17"/>
      <c r="H284" s="27" t="e">
        <f t="shared" si="19"/>
        <v>#VALUE!</v>
      </c>
    </row>
    <row r="285" spans="1:8" ht="23.1">
      <c r="A285" s="28" t="s">
        <v>523</v>
      </c>
      <c r="B285" s="29" t="s">
        <v>560</v>
      </c>
      <c r="C285" s="47" t="s">
        <v>561</v>
      </c>
      <c r="D285" s="31" t="s">
        <v>131</v>
      </c>
      <c r="E285" s="32">
        <v>2</v>
      </c>
      <c r="F285" s="48"/>
      <c r="G285" s="17"/>
      <c r="H285" s="27" t="e">
        <f t="shared" si="19"/>
        <v>#VALUE!</v>
      </c>
    </row>
    <row r="286" spans="1:8">
      <c r="A286" s="28" t="s">
        <v>523</v>
      </c>
      <c r="B286" s="29" t="s">
        <v>562</v>
      </c>
      <c r="C286" s="47" t="s">
        <v>563</v>
      </c>
      <c r="D286" s="31" t="s">
        <v>86</v>
      </c>
      <c r="E286" s="32">
        <v>2</v>
      </c>
      <c r="F286" s="48"/>
      <c r="G286" s="17"/>
      <c r="H286" s="27" t="e">
        <f t="shared" si="19"/>
        <v>#VALUE!</v>
      </c>
    </row>
    <row r="287" spans="1:8">
      <c r="A287" s="28" t="s">
        <v>523</v>
      </c>
      <c r="B287" s="29" t="s">
        <v>564</v>
      </c>
      <c r="C287" s="47" t="s">
        <v>565</v>
      </c>
      <c r="D287" s="31" t="s">
        <v>86</v>
      </c>
      <c r="E287" s="32">
        <v>1</v>
      </c>
      <c r="F287" s="48"/>
      <c r="G287" s="17"/>
      <c r="H287" s="27" t="e">
        <f t="shared" si="19"/>
        <v>#VALUE!</v>
      </c>
    </row>
    <row r="288" spans="1:8">
      <c r="A288" s="28" t="s">
        <v>523</v>
      </c>
      <c r="B288" s="29" t="s">
        <v>566</v>
      </c>
      <c r="C288" s="47" t="s">
        <v>567</v>
      </c>
      <c r="D288" s="31" t="s">
        <v>86</v>
      </c>
      <c r="E288" s="32">
        <v>9</v>
      </c>
      <c r="F288" s="48"/>
      <c r="G288" s="17"/>
      <c r="H288" s="27" t="e">
        <f t="shared" si="19"/>
        <v>#VALUE!</v>
      </c>
    </row>
    <row r="289" spans="1:8">
      <c r="A289" s="28" t="s">
        <v>523</v>
      </c>
      <c r="B289" s="29" t="s">
        <v>568</v>
      </c>
      <c r="C289" s="47" t="s">
        <v>569</v>
      </c>
      <c r="D289" s="31" t="s">
        <v>86</v>
      </c>
      <c r="E289" s="32">
        <v>2</v>
      </c>
      <c r="F289" s="48"/>
      <c r="G289" s="17"/>
      <c r="H289" s="27" t="e">
        <f t="shared" si="19"/>
        <v>#VALUE!</v>
      </c>
    </row>
    <row r="290" spans="1:8" ht="23.1">
      <c r="A290" s="28" t="s">
        <v>523</v>
      </c>
      <c r="B290" s="29" t="s">
        <v>570</v>
      </c>
      <c r="C290" s="47" t="s">
        <v>571</v>
      </c>
      <c r="D290" s="31" t="s">
        <v>131</v>
      </c>
      <c r="E290" s="32">
        <v>2</v>
      </c>
      <c r="F290" s="48"/>
      <c r="G290" s="17"/>
      <c r="H290" s="27" t="e">
        <f t="shared" si="19"/>
        <v>#VALUE!</v>
      </c>
    </row>
    <row r="291" spans="1:8">
      <c r="A291" s="28" t="s">
        <v>523</v>
      </c>
      <c r="B291" s="29" t="s">
        <v>572</v>
      </c>
      <c r="C291" s="47" t="s">
        <v>573</v>
      </c>
      <c r="D291" s="31" t="s">
        <v>86</v>
      </c>
      <c r="E291" s="32">
        <v>2</v>
      </c>
      <c r="F291" s="48"/>
      <c r="G291" s="17"/>
      <c r="H291" s="27" t="e">
        <f t="shared" si="19"/>
        <v>#VALUE!</v>
      </c>
    </row>
    <row r="292" spans="1:8" ht="23.1">
      <c r="A292" s="28" t="s">
        <v>523</v>
      </c>
      <c r="B292" s="29" t="s">
        <v>574</v>
      </c>
      <c r="C292" s="47" t="s">
        <v>575</v>
      </c>
      <c r="D292" s="31" t="s">
        <v>131</v>
      </c>
      <c r="E292" s="32">
        <v>4</v>
      </c>
      <c r="F292" s="48"/>
      <c r="G292" s="17"/>
      <c r="H292" s="27" t="e">
        <f t="shared" si="19"/>
        <v>#VALUE!</v>
      </c>
    </row>
    <row r="293" spans="1:8">
      <c r="A293" s="28" t="s">
        <v>523</v>
      </c>
      <c r="B293" s="29" t="s">
        <v>576</v>
      </c>
      <c r="C293" s="47" t="s">
        <v>577</v>
      </c>
      <c r="D293" s="31" t="s">
        <v>86</v>
      </c>
      <c r="E293" s="32">
        <v>2</v>
      </c>
      <c r="F293" s="48"/>
      <c r="G293" s="17"/>
      <c r="H293" s="27" t="e">
        <f t="shared" si="19"/>
        <v>#VALUE!</v>
      </c>
    </row>
    <row r="294" spans="1:8">
      <c r="A294" s="28" t="s">
        <v>523</v>
      </c>
      <c r="B294" s="29" t="s">
        <v>578</v>
      </c>
      <c r="C294" s="47" t="s">
        <v>579</v>
      </c>
      <c r="D294" s="31" t="s">
        <v>86</v>
      </c>
      <c r="E294" s="32">
        <v>2</v>
      </c>
      <c r="F294" s="48"/>
      <c r="G294" s="17"/>
      <c r="H294" s="27" t="e">
        <f t="shared" si="19"/>
        <v>#VALUE!</v>
      </c>
    </row>
    <row r="295" spans="1:8">
      <c r="A295" s="28" t="s">
        <v>523</v>
      </c>
      <c r="B295" s="29" t="s">
        <v>580</v>
      </c>
      <c r="C295" s="47" t="s">
        <v>581</v>
      </c>
      <c r="D295" s="31" t="s">
        <v>47</v>
      </c>
      <c r="E295" s="32">
        <v>21</v>
      </c>
      <c r="F295" s="48"/>
      <c r="G295" s="17"/>
      <c r="H295" s="27" t="e">
        <f t="shared" si="19"/>
        <v>#VALUE!</v>
      </c>
    </row>
    <row r="296" spans="1:8">
      <c r="A296" s="28" t="s">
        <v>523</v>
      </c>
      <c r="B296" s="29" t="s">
        <v>582</v>
      </c>
      <c r="C296" s="47" t="s">
        <v>583</v>
      </c>
      <c r="D296" s="31" t="s">
        <v>47</v>
      </c>
      <c r="E296" s="32">
        <v>5</v>
      </c>
      <c r="F296" s="48"/>
      <c r="G296" s="17"/>
      <c r="H296" s="27" t="e">
        <f t="shared" si="19"/>
        <v>#VALUE!</v>
      </c>
    </row>
    <row r="297" spans="1:8">
      <c r="A297" s="28" t="s">
        <v>523</v>
      </c>
      <c r="B297" s="29" t="s">
        <v>584</v>
      </c>
      <c r="C297" s="47" t="s">
        <v>585</v>
      </c>
      <c r="D297" s="31" t="s">
        <v>47</v>
      </c>
      <c r="E297" s="32">
        <v>4</v>
      </c>
      <c r="F297" s="48"/>
      <c r="G297" s="17"/>
      <c r="H297" s="27" t="e">
        <f t="shared" si="19"/>
        <v>#VALUE!</v>
      </c>
    </row>
    <row r="298" spans="1:8">
      <c r="A298" s="28" t="s">
        <v>523</v>
      </c>
      <c r="B298" s="29" t="s">
        <v>586</v>
      </c>
      <c r="C298" s="47" t="s">
        <v>587</v>
      </c>
      <c r="D298" s="31" t="s">
        <v>47</v>
      </c>
      <c r="E298" s="32">
        <v>12</v>
      </c>
      <c r="F298" s="48"/>
      <c r="G298" s="17"/>
      <c r="H298" s="27" t="e">
        <f t="shared" si="19"/>
        <v>#VALUE!</v>
      </c>
    </row>
    <row r="299" spans="1:8">
      <c r="A299" s="28" t="s">
        <v>523</v>
      </c>
      <c r="B299" s="29" t="s">
        <v>588</v>
      </c>
      <c r="C299" s="47" t="s">
        <v>589</v>
      </c>
      <c r="D299" s="31" t="s">
        <v>47</v>
      </c>
      <c r="E299" s="32">
        <v>59</v>
      </c>
      <c r="F299" s="48"/>
      <c r="G299" s="17"/>
      <c r="H299" s="27" t="e">
        <f t="shared" si="19"/>
        <v>#VALUE!</v>
      </c>
    </row>
    <row r="300" spans="1:8">
      <c r="A300" s="28" t="s">
        <v>523</v>
      </c>
      <c r="B300" s="29" t="s">
        <v>590</v>
      </c>
      <c r="C300" s="47" t="s">
        <v>591</v>
      </c>
      <c r="D300" s="31" t="s">
        <v>47</v>
      </c>
      <c r="E300" s="32">
        <v>20</v>
      </c>
      <c r="F300" s="48"/>
      <c r="G300" s="17"/>
      <c r="H300" s="27" t="e">
        <f t="shared" si="19"/>
        <v>#VALUE!</v>
      </c>
    </row>
    <row r="301" spans="1:8">
      <c r="A301" s="28" t="s">
        <v>523</v>
      </c>
      <c r="B301" s="29" t="s">
        <v>592</v>
      </c>
      <c r="C301" s="47" t="s">
        <v>593</v>
      </c>
      <c r="D301" s="31" t="s">
        <v>47</v>
      </c>
      <c r="E301" s="32">
        <v>15</v>
      </c>
      <c r="F301" s="48"/>
      <c r="G301" s="17"/>
      <c r="H301" s="27" t="e">
        <f t="shared" si="19"/>
        <v>#VALUE!</v>
      </c>
    </row>
    <row r="302" spans="1:8">
      <c r="A302" s="28" t="s">
        <v>523</v>
      </c>
      <c r="B302" s="29" t="s">
        <v>594</v>
      </c>
      <c r="C302" s="47" t="s">
        <v>595</v>
      </c>
      <c r="D302" s="31" t="s">
        <v>47</v>
      </c>
      <c r="E302" s="32">
        <v>24</v>
      </c>
      <c r="F302" s="48"/>
      <c r="G302" s="17"/>
      <c r="H302" s="27" t="e">
        <f t="shared" si="19"/>
        <v>#VALUE!</v>
      </c>
    </row>
    <row r="303" spans="1:8" ht="23.1">
      <c r="A303" s="28" t="s">
        <v>523</v>
      </c>
      <c r="B303" s="29" t="s">
        <v>596</v>
      </c>
      <c r="C303" s="47" t="s">
        <v>597</v>
      </c>
      <c r="D303" s="31" t="s">
        <v>131</v>
      </c>
      <c r="E303" s="32">
        <v>4</v>
      </c>
      <c r="F303" s="48"/>
      <c r="G303" s="17"/>
      <c r="H303" s="27" t="e">
        <f t="shared" si="19"/>
        <v>#VALUE!</v>
      </c>
    </row>
    <row r="304" spans="1:8">
      <c r="A304" s="28" t="s">
        <v>523</v>
      </c>
      <c r="B304" s="29" t="s">
        <v>598</v>
      </c>
      <c r="C304" s="47" t="s">
        <v>599</v>
      </c>
      <c r="D304" s="31" t="s">
        <v>86</v>
      </c>
      <c r="E304" s="32">
        <v>2</v>
      </c>
      <c r="F304" s="48"/>
      <c r="G304" s="17"/>
      <c r="H304" s="27" t="e">
        <f t="shared" si="19"/>
        <v>#VALUE!</v>
      </c>
    </row>
    <row r="305" spans="1:8">
      <c r="A305" s="28" t="s">
        <v>523</v>
      </c>
      <c r="B305" s="29" t="s">
        <v>600</v>
      </c>
      <c r="C305" s="47" t="s">
        <v>601</v>
      </c>
      <c r="D305" s="31" t="s">
        <v>86</v>
      </c>
      <c r="E305" s="32">
        <v>1</v>
      </c>
      <c r="F305" s="48"/>
      <c r="G305" s="17"/>
      <c r="H305" s="27" t="e">
        <f t="shared" si="19"/>
        <v>#VALUE!</v>
      </c>
    </row>
    <row r="306" spans="1:8">
      <c r="A306" s="28" t="s">
        <v>523</v>
      </c>
      <c r="B306" s="29" t="s">
        <v>602</v>
      </c>
      <c r="C306" s="47" t="s">
        <v>603</v>
      </c>
      <c r="D306" s="31" t="s">
        <v>86</v>
      </c>
      <c r="E306" s="32">
        <v>9</v>
      </c>
      <c r="F306" s="48"/>
      <c r="G306" s="17"/>
      <c r="H306" s="27" t="e">
        <f t="shared" si="19"/>
        <v>#VALUE!</v>
      </c>
    </row>
    <row r="307" spans="1:8">
      <c r="A307" s="28" t="s">
        <v>523</v>
      </c>
      <c r="B307" s="29" t="s">
        <v>604</v>
      </c>
      <c r="C307" s="47" t="s">
        <v>605</v>
      </c>
      <c r="D307" s="31" t="s">
        <v>86</v>
      </c>
      <c r="E307" s="32">
        <v>2</v>
      </c>
      <c r="F307" s="48"/>
      <c r="G307" s="17"/>
      <c r="H307" s="27" t="e">
        <f t="shared" si="19"/>
        <v>#VALUE!</v>
      </c>
    </row>
    <row r="308" spans="1:8" ht="23.1">
      <c r="A308" s="28" t="s">
        <v>523</v>
      </c>
      <c r="B308" s="29" t="s">
        <v>606</v>
      </c>
      <c r="C308" s="47" t="s">
        <v>607</v>
      </c>
      <c r="D308" s="31" t="s">
        <v>120</v>
      </c>
      <c r="E308" s="32">
        <v>1.5</v>
      </c>
      <c r="F308" s="48"/>
      <c r="G308" s="17"/>
      <c r="H308" s="27" t="e">
        <f t="shared" si="19"/>
        <v>#VALUE!</v>
      </c>
    </row>
    <row r="309" spans="1:8">
      <c r="A309" s="28" t="s">
        <v>523</v>
      </c>
      <c r="B309" s="29" t="s">
        <v>608</v>
      </c>
      <c r="C309" s="47" t="s">
        <v>609</v>
      </c>
      <c r="D309" s="31" t="s">
        <v>97</v>
      </c>
      <c r="E309" s="32">
        <v>15</v>
      </c>
      <c r="F309" s="48"/>
      <c r="G309" s="17"/>
      <c r="H309" s="27" t="e">
        <f t="shared" si="19"/>
        <v>#VALUE!</v>
      </c>
    </row>
    <row r="310" spans="1:8" ht="34.5">
      <c r="A310" s="28" t="s">
        <v>523</v>
      </c>
      <c r="B310" s="29" t="s">
        <v>610</v>
      </c>
      <c r="C310" s="47" t="s">
        <v>611</v>
      </c>
      <c r="D310" s="31" t="s">
        <v>42</v>
      </c>
      <c r="E310" s="32">
        <v>0.6</v>
      </c>
      <c r="F310" s="48"/>
      <c r="G310" s="17"/>
      <c r="H310" s="27" t="e">
        <f t="shared" si="19"/>
        <v>#VALUE!</v>
      </c>
    </row>
    <row r="311" spans="1:8" ht="23.1">
      <c r="A311" s="28" t="s">
        <v>523</v>
      </c>
      <c r="B311" s="29" t="s">
        <v>612</v>
      </c>
      <c r="C311" s="47" t="s">
        <v>613</v>
      </c>
      <c r="D311" s="31" t="s">
        <v>97</v>
      </c>
      <c r="E311" s="32">
        <v>60</v>
      </c>
      <c r="F311" s="48"/>
      <c r="G311" s="17"/>
      <c r="H311" s="27" t="e">
        <f t="shared" si="19"/>
        <v>#VALUE!</v>
      </c>
    </row>
    <row r="312" spans="1:8" ht="23.1">
      <c r="A312" s="28" t="s">
        <v>523</v>
      </c>
      <c r="B312" s="29" t="s">
        <v>614</v>
      </c>
      <c r="C312" s="47" t="s">
        <v>615</v>
      </c>
      <c r="D312" s="31" t="s">
        <v>42</v>
      </c>
      <c r="E312" s="32">
        <v>0.15</v>
      </c>
      <c r="F312" s="48"/>
      <c r="G312" s="17"/>
      <c r="H312" s="27" t="e">
        <f t="shared" si="19"/>
        <v>#VALUE!</v>
      </c>
    </row>
    <row r="313" spans="1:8">
      <c r="A313" s="28" t="s">
        <v>523</v>
      </c>
      <c r="B313" s="29" t="s">
        <v>616</v>
      </c>
      <c r="C313" s="47" t="s">
        <v>617</v>
      </c>
      <c r="D313" s="31" t="s">
        <v>20</v>
      </c>
      <c r="E313" s="32">
        <v>1</v>
      </c>
      <c r="F313" s="48"/>
      <c r="G313" s="17"/>
      <c r="H313" s="27" t="e">
        <f t="shared" si="19"/>
        <v>#VALUE!</v>
      </c>
    </row>
    <row r="314" spans="1:8" ht="23.1">
      <c r="A314" s="28" t="s">
        <v>523</v>
      </c>
      <c r="B314" s="29" t="s">
        <v>618</v>
      </c>
      <c r="C314" s="47" t="s">
        <v>619</v>
      </c>
      <c r="D314" s="31" t="s">
        <v>131</v>
      </c>
      <c r="E314" s="32">
        <v>1</v>
      </c>
      <c r="F314" s="48"/>
      <c r="G314" s="17"/>
      <c r="H314" s="27" t="e">
        <f t="shared" si="19"/>
        <v>#VALUE!</v>
      </c>
    </row>
    <row r="315" spans="1:8">
      <c r="A315" s="28" t="s">
        <v>523</v>
      </c>
      <c r="B315" s="35" t="s">
        <v>620</v>
      </c>
      <c r="C315" s="36" t="s">
        <v>621</v>
      </c>
      <c r="D315" s="37"/>
      <c r="E315" s="37"/>
      <c r="F315" s="38"/>
      <c r="G315" s="37"/>
      <c r="H315" s="39"/>
    </row>
    <row r="316" spans="1:8" ht="23.1">
      <c r="A316" s="28" t="s">
        <v>523</v>
      </c>
      <c r="B316" s="29" t="s">
        <v>622</v>
      </c>
      <c r="C316" s="47" t="s">
        <v>623</v>
      </c>
      <c r="D316" s="31" t="s">
        <v>131</v>
      </c>
      <c r="E316" s="32">
        <v>1</v>
      </c>
      <c r="F316" s="48"/>
      <c r="G316" s="17"/>
      <c r="H316" s="27" t="e">
        <f t="shared" ref="H316:H332" si="20">IF(E316="","",IF(AND(E316&gt;0,OR(G316="",G316=0,G316&lt;&gt;ROUND(G316,2))),#VALUE!,IF(E316&lt;&gt;"",ROUND(E316*G316,2))))</f>
        <v>#VALUE!</v>
      </c>
    </row>
    <row r="317" spans="1:8" ht="23.1">
      <c r="A317" s="28" t="s">
        <v>523</v>
      </c>
      <c r="B317" s="29" t="s">
        <v>624</v>
      </c>
      <c r="C317" s="47" t="s">
        <v>625</v>
      </c>
      <c r="D317" s="31" t="s">
        <v>131</v>
      </c>
      <c r="E317" s="32">
        <v>1</v>
      </c>
      <c r="F317" s="48"/>
      <c r="G317" s="17"/>
      <c r="H317" s="27" t="e">
        <f t="shared" si="20"/>
        <v>#VALUE!</v>
      </c>
    </row>
    <row r="318" spans="1:8" ht="23.1">
      <c r="A318" s="28" t="s">
        <v>523</v>
      </c>
      <c r="B318" s="29" t="s">
        <v>626</v>
      </c>
      <c r="C318" s="47" t="s">
        <v>627</v>
      </c>
      <c r="D318" s="31" t="s">
        <v>86</v>
      </c>
      <c r="E318" s="32">
        <v>1</v>
      </c>
      <c r="F318" s="48"/>
      <c r="G318" s="17"/>
      <c r="H318" s="27" t="e">
        <f t="shared" si="20"/>
        <v>#VALUE!</v>
      </c>
    </row>
    <row r="319" spans="1:8" ht="23.1">
      <c r="A319" s="28" t="s">
        <v>523</v>
      </c>
      <c r="B319" s="29" t="s">
        <v>628</v>
      </c>
      <c r="C319" s="47" t="s">
        <v>629</v>
      </c>
      <c r="D319" s="31" t="s">
        <v>131</v>
      </c>
      <c r="E319" s="32">
        <v>2</v>
      </c>
      <c r="F319" s="48"/>
      <c r="G319" s="17"/>
      <c r="H319" s="27" t="e">
        <f t="shared" si="20"/>
        <v>#VALUE!</v>
      </c>
    </row>
    <row r="320" spans="1:8">
      <c r="A320" s="28" t="s">
        <v>523</v>
      </c>
      <c r="B320" s="29" t="s">
        <v>630</v>
      </c>
      <c r="C320" s="47" t="s">
        <v>631</v>
      </c>
      <c r="D320" s="31" t="s">
        <v>86</v>
      </c>
      <c r="E320" s="32">
        <v>1</v>
      </c>
      <c r="F320" s="48"/>
      <c r="G320" s="17"/>
      <c r="H320" s="27" t="e">
        <f t="shared" si="20"/>
        <v>#VALUE!</v>
      </c>
    </row>
    <row r="321" spans="1:8">
      <c r="A321" s="28" t="s">
        <v>523</v>
      </c>
      <c r="B321" s="29" t="s">
        <v>632</v>
      </c>
      <c r="C321" s="47" t="s">
        <v>633</v>
      </c>
      <c r="D321" s="31" t="s">
        <v>86</v>
      </c>
      <c r="E321" s="32">
        <v>1</v>
      </c>
      <c r="F321" s="48"/>
      <c r="G321" s="17"/>
      <c r="H321" s="27" t="e">
        <f t="shared" si="20"/>
        <v>#VALUE!</v>
      </c>
    </row>
    <row r="322" spans="1:8" ht="23.1">
      <c r="A322" s="28" t="s">
        <v>523</v>
      </c>
      <c r="B322" s="29" t="s">
        <v>634</v>
      </c>
      <c r="C322" s="47" t="s">
        <v>561</v>
      </c>
      <c r="D322" s="31" t="s">
        <v>131</v>
      </c>
      <c r="E322" s="32">
        <v>1</v>
      </c>
      <c r="F322" s="48"/>
      <c r="G322" s="17"/>
      <c r="H322" s="27" t="e">
        <f t="shared" si="20"/>
        <v>#VALUE!</v>
      </c>
    </row>
    <row r="323" spans="1:8">
      <c r="A323" s="28" t="s">
        <v>523</v>
      </c>
      <c r="B323" s="29" t="s">
        <v>635</v>
      </c>
      <c r="C323" s="47" t="s">
        <v>636</v>
      </c>
      <c r="D323" s="31" t="s">
        <v>86</v>
      </c>
      <c r="E323" s="32">
        <v>1</v>
      </c>
      <c r="F323" s="48"/>
      <c r="G323" s="17"/>
      <c r="H323" s="27" t="e">
        <f t="shared" si="20"/>
        <v>#VALUE!</v>
      </c>
    </row>
    <row r="324" spans="1:8">
      <c r="A324" s="28" t="s">
        <v>523</v>
      </c>
      <c r="B324" s="29" t="s">
        <v>637</v>
      </c>
      <c r="C324" s="47" t="s">
        <v>638</v>
      </c>
      <c r="D324" s="31" t="s">
        <v>86</v>
      </c>
      <c r="E324" s="32">
        <v>1</v>
      </c>
      <c r="F324" s="48"/>
      <c r="G324" s="17"/>
      <c r="H324" s="27" t="e">
        <f t="shared" si="20"/>
        <v>#VALUE!</v>
      </c>
    </row>
    <row r="325" spans="1:8" ht="23.1">
      <c r="A325" s="28" t="s">
        <v>523</v>
      </c>
      <c r="B325" s="29" t="s">
        <v>639</v>
      </c>
      <c r="C325" s="47" t="s">
        <v>555</v>
      </c>
      <c r="D325" s="31" t="s">
        <v>86</v>
      </c>
      <c r="E325" s="32">
        <v>2</v>
      </c>
      <c r="F325" s="48"/>
      <c r="G325" s="17"/>
      <c r="H325" s="27" t="e">
        <f t="shared" si="20"/>
        <v>#VALUE!</v>
      </c>
    </row>
    <row r="326" spans="1:8">
      <c r="A326" s="28" t="s">
        <v>523</v>
      </c>
      <c r="B326" s="29" t="s">
        <v>640</v>
      </c>
      <c r="C326" s="47" t="s">
        <v>641</v>
      </c>
      <c r="D326" s="31" t="s">
        <v>86</v>
      </c>
      <c r="E326" s="32">
        <v>1</v>
      </c>
      <c r="F326" s="48"/>
      <c r="G326" s="17"/>
      <c r="H326" s="27" t="e">
        <f t="shared" si="20"/>
        <v>#VALUE!</v>
      </c>
    </row>
    <row r="327" spans="1:8">
      <c r="A327" s="28" t="s">
        <v>523</v>
      </c>
      <c r="B327" s="29" t="s">
        <v>642</v>
      </c>
      <c r="C327" s="47" t="s">
        <v>643</v>
      </c>
      <c r="D327" s="31" t="s">
        <v>86</v>
      </c>
      <c r="E327" s="32">
        <v>1</v>
      </c>
      <c r="F327" s="48"/>
      <c r="G327" s="17"/>
      <c r="H327" s="27" t="e">
        <f t="shared" si="20"/>
        <v>#VALUE!</v>
      </c>
    </row>
    <row r="328" spans="1:8">
      <c r="A328" s="28" t="s">
        <v>523</v>
      </c>
      <c r="B328" s="29" t="s">
        <v>644</v>
      </c>
      <c r="C328" s="47" t="s">
        <v>589</v>
      </c>
      <c r="D328" s="31" t="s">
        <v>47</v>
      </c>
      <c r="E328" s="32">
        <v>1</v>
      </c>
      <c r="F328" s="48"/>
      <c r="G328" s="17"/>
      <c r="H328" s="27" t="e">
        <f t="shared" si="20"/>
        <v>#VALUE!</v>
      </c>
    </row>
    <row r="329" spans="1:8">
      <c r="A329" s="28" t="s">
        <v>523</v>
      </c>
      <c r="B329" s="29" t="s">
        <v>645</v>
      </c>
      <c r="C329" s="47" t="s">
        <v>591</v>
      </c>
      <c r="D329" s="31" t="s">
        <v>47</v>
      </c>
      <c r="E329" s="32">
        <v>1</v>
      </c>
      <c r="F329" s="48"/>
      <c r="G329" s="17"/>
      <c r="H329" s="27" t="e">
        <f t="shared" si="20"/>
        <v>#VALUE!</v>
      </c>
    </row>
    <row r="330" spans="1:8" ht="23.1">
      <c r="A330" s="28" t="s">
        <v>523</v>
      </c>
      <c r="B330" s="29" t="s">
        <v>646</v>
      </c>
      <c r="C330" s="47" t="s">
        <v>647</v>
      </c>
      <c r="D330" s="31" t="s">
        <v>47</v>
      </c>
      <c r="E330" s="32">
        <v>1</v>
      </c>
      <c r="F330" s="48"/>
      <c r="G330" s="17"/>
      <c r="H330" s="27" t="e">
        <f t="shared" si="20"/>
        <v>#VALUE!</v>
      </c>
    </row>
    <row r="331" spans="1:8">
      <c r="A331" s="28" t="s">
        <v>523</v>
      </c>
      <c r="B331" s="29" t="s">
        <v>648</v>
      </c>
      <c r="C331" s="47" t="s">
        <v>649</v>
      </c>
      <c r="D331" s="31" t="s">
        <v>86</v>
      </c>
      <c r="E331" s="32">
        <v>1</v>
      </c>
      <c r="F331" s="48"/>
      <c r="G331" s="17"/>
      <c r="H331" s="27" t="e">
        <f t="shared" si="20"/>
        <v>#VALUE!</v>
      </c>
    </row>
    <row r="332" spans="1:8">
      <c r="A332" s="28" t="s">
        <v>523</v>
      </c>
      <c r="B332" s="29" t="s">
        <v>650</v>
      </c>
      <c r="C332" s="47" t="s">
        <v>651</v>
      </c>
      <c r="D332" s="31" t="s">
        <v>131</v>
      </c>
      <c r="E332" s="32">
        <v>1</v>
      </c>
      <c r="F332" s="48"/>
      <c r="G332" s="17"/>
      <c r="H332" s="27" t="e">
        <f t="shared" si="20"/>
        <v>#VALUE!</v>
      </c>
    </row>
    <row r="333" spans="1:8">
      <c r="A333" s="28" t="s">
        <v>523</v>
      </c>
      <c r="B333" s="35" t="s">
        <v>652</v>
      </c>
      <c r="C333" s="36" t="s">
        <v>653</v>
      </c>
      <c r="D333" s="37"/>
      <c r="E333" s="37"/>
      <c r="F333" s="38"/>
      <c r="G333" s="37"/>
      <c r="H333" s="39"/>
    </row>
    <row r="334" spans="1:8">
      <c r="A334" s="28" t="s">
        <v>523</v>
      </c>
      <c r="B334" s="29" t="s">
        <v>654</v>
      </c>
      <c r="C334" s="47" t="s">
        <v>655</v>
      </c>
      <c r="D334" s="31" t="s">
        <v>86</v>
      </c>
      <c r="E334" s="32">
        <v>10</v>
      </c>
      <c r="F334" s="48"/>
      <c r="G334" s="17"/>
      <c r="H334" s="27" t="e">
        <f t="shared" ref="H334:H336" si="21">IF(E334="","",IF(AND(E334&gt;0,OR(G334="",G334=0,G334&lt;&gt;ROUND(G334,2))),#VALUE!,IF(E334&lt;&gt;"",ROUND(E334*G334,2))))</f>
        <v>#VALUE!</v>
      </c>
    </row>
    <row r="335" spans="1:8">
      <c r="A335" s="28" t="s">
        <v>523</v>
      </c>
      <c r="B335" s="29" t="s">
        <v>656</v>
      </c>
      <c r="C335" s="47" t="s">
        <v>657</v>
      </c>
      <c r="D335" s="31" t="s">
        <v>86</v>
      </c>
      <c r="E335" s="32">
        <v>3</v>
      </c>
      <c r="F335" s="48"/>
      <c r="G335" s="17"/>
      <c r="H335" s="27" t="e">
        <f t="shared" si="21"/>
        <v>#VALUE!</v>
      </c>
    </row>
    <row r="336" spans="1:8">
      <c r="A336" s="28" t="s">
        <v>523</v>
      </c>
      <c r="B336" s="29" t="s">
        <v>658</v>
      </c>
      <c r="C336" s="47" t="s">
        <v>659</v>
      </c>
      <c r="D336" s="31" t="s">
        <v>86</v>
      </c>
      <c r="E336" s="32">
        <v>7</v>
      </c>
      <c r="F336" s="48"/>
      <c r="G336" s="17"/>
      <c r="H336" s="27" t="e">
        <f t="shared" si="21"/>
        <v>#VALUE!</v>
      </c>
    </row>
    <row r="337" spans="1:8">
      <c r="A337" s="28" t="s">
        <v>523</v>
      </c>
      <c r="B337" s="35" t="s">
        <v>660</v>
      </c>
      <c r="C337" s="36" t="s">
        <v>661</v>
      </c>
      <c r="D337" s="37"/>
      <c r="E337" s="37"/>
      <c r="F337" s="38"/>
      <c r="G337" s="37"/>
      <c r="H337" s="39"/>
    </row>
    <row r="338" spans="1:8" ht="34.5">
      <c r="A338" s="28" t="s">
        <v>523</v>
      </c>
      <c r="B338" s="29" t="s">
        <v>662</v>
      </c>
      <c r="C338" s="47" t="s">
        <v>663</v>
      </c>
      <c r="D338" s="31" t="s">
        <v>131</v>
      </c>
      <c r="E338" s="32">
        <v>1</v>
      </c>
      <c r="F338" s="48"/>
      <c r="G338" s="17"/>
      <c r="H338" s="27" t="e">
        <f t="shared" ref="H338:H352" si="22">IF(E338="","",IF(AND(E338&gt;0,OR(G338="",G338=0,G338&lt;&gt;ROUND(G338,2))),#VALUE!,IF(E338&lt;&gt;"",ROUND(E338*G338,2))))</f>
        <v>#VALUE!</v>
      </c>
    </row>
    <row r="339" spans="1:8" ht="23.1">
      <c r="A339" s="28" t="s">
        <v>523</v>
      </c>
      <c r="B339" s="29" t="s">
        <v>664</v>
      </c>
      <c r="C339" s="47" t="s">
        <v>665</v>
      </c>
      <c r="D339" s="31" t="s">
        <v>131</v>
      </c>
      <c r="E339" s="32">
        <v>7</v>
      </c>
      <c r="F339" s="48"/>
      <c r="G339" s="17"/>
      <c r="H339" s="27" t="e">
        <f t="shared" si="22"/>
        <v>#VALUE!</v>
      </c>
    </row>
    <row r="340" spans="1:8" ht="23.1">
      <c r="A340" s="28" t="s">
        <v>523</v>
      </c>
      <c r="B340" s="29" t="s">
        <v>666</v>
      </c>
      <c r="C340" s="47" t="s">
        <v>667</v>
      </c>
      <c r="D340" s="31" t="s">
        <v>131</v>
      </c>
      <c r="E340" s="32">
        <v>3</v>
      </c>
      <c r="F340" s="48"/>
      <c r="G340" s="17"/>
      <c r="H340" s="27" t="e">
        <f t="shared" si="22"/>
        <v>#VALUE!</v>
      </c>
    </row>
    <row r="341" spans="1:8" ht="23.1">
      <c r="A341" s="28" t="s">
        <v>523</v>
      </c>
      <c r="B341" s="29" t="s">
        <v>668</v>
      </c>
      <c r="C341" s="47" t="s">
        <v>669</v>
      </c>
      <c r="D341" s="31" t="s">
        <v>86</v>
      </c>
      <c r="E341" s="32">
        <v>2</v>
      </c>
      <c r="F341" s="48"/>
      <c r="G341" s="17"/>
      <c r="H341" s="27" t="e">
        <f t="shared" si="22"/>
        <v>#VALUE!</v>
      </c>
    </row>
    <row r="342" spans="1:8" ht="23.1">
      <c r="A342" s="28" t="s">
        <v>523</v>
      </c>
      <c r="B342" s="29" t="s">
        <v>670</v>
      </c>
      <c r="C342" s="47" t="s">
        <v>671</v>
      </c>
      <c r="D342" s="31" t="s">
        <v>86</v>
      </c>
      <c r="E342" s="32">
        <v>2</v>
      </c>
      <c r="F342" s="48"/>
      <c r="G342" s="17"/>
      <c r="H342" s="27" t="e">
        <f t="shared" si="22"/>
        <v>#VALUE!</v>
      </c>
    </row>
    <row r="343" spans="1:8" ht="23.1">
      <c r="A343" s="28" t="s">
        <v>523</v>
      </c>
      <c r="B343" s="29" t="s">
        <v>672</v>
      </c>
      <c r="C343" s="47" t="s">
        <v>673</v>
      </c>
      <c r="D343" s="31" t="s">
        <v>47</v>
      </c>
      <c r="E343" s="32">
        <v>85</v>
      </c>
      <c r="F343" s="48"/>
      <c r="G343" s="17"/>
      <c r="H343" s="27" t="e">
        <f t="shared" si="22"/>
        <v>#VALUE!</v>
      </c>
    </row>
    <row r="344" spans="1:8" ht="23.1">
      <c r="A344" s="28" t="s">
        <v>523</v>
      </c>
      <c r="B344" s="29" t="s">
        <v>674</v>
      </c>
      <c r="C344" s="47" t="s">
        <v>675</v>
      </c>
      <c r="D344" s="31" t="s">
        <v>47</v>
      </c>
      <c r="E344" s="32">
        <v>20</v>
      </c>
      <c r="F344" s="48"/>
      <c r="G344" s="17"/>
      <c r="H344" s="27" t="e">
        <f t="shared" si="22"/>
        <v>#VALUE!</v>
      </c>
    </row>
    <row r="345" spans="1:8" ht="23.1">
      <c r="A345" s="28" t="s">
        <v>523</v>
      </c>
      <c r="B345" s="29" t="s">
        <v>676</v>
      </c>
      <c r="C345" s="47" t="s">
        <v>677</v>
      </c>
      <c r="D345" s="31" t="s">
        <v>47</v>
      </c>
      <c r="E345" s="32">
        <v>21</v>
      </c>
      <c r="F345" s="48"/>
      <c r="G345" s="17"/>
      <c r="H345" s="27" t="e">
        <f t="shared" si="22"/>
        <v>#VALUE!</v>
      </c>
    </row>
    <row r="346" spans="1:8" ht="23.1">
      <c r="A346" s="28" t="s">
        <v>523</v>
      </c>
      <c r="B346" s="29" t="s">
        <v>678</v>
      </c>
      <c r="C346" s="47" t="s">
        <v>679</v>
      </c>
      <c r="D346" s="31" t="s">
        <v>47</v>
      </c>
      <c r="E346" s="32">
        <v>20</v>
      </c>
      <c r="F346" s="48"/>
      <c r="G346" s="17"/>
      <c r="H346" s="27" t="e">
        <f t="shared" si="22"/>
        <v>#VALUE!</v>
      </c>
    </row>
    <row r="347" spans="1:8" ht="23.1">
      <c r="A347" s="28" t="s">
        <v>523</v>
      </c>
      <c r="B347" s="29" t="s">
        <v>680</v>
      </c>
      <c r="C347" s="47" t="s">
        <v>681</v>
      </c>
      <c r="D347" s="31" t="s">
        <v>47</v>
      </c>
      <c r="E347" s="32">
        <v>24</v>
      </c>
      <c r="F347" s="48"/>
      <c r="G347" s="17"/>
      <c r="H347" s="27" t="e">
        <f t="shared" si="22"/>
        <v>#VALUE!</v>
      </c>
    </row>
    <row r="348" spans="1:8" ht="23.1">
      <c r="A348" s="28" t="s">
        <v>523</v>
      </c>
      <c r="B348" s="29" t="s">
        <v>682</v>
      </c>
      <c r="C348" s="47" t="s">
        <v>683</v>
      </c>
      <c r="D348" s="31" t="s">
        <v>131</v>
      </c>
      <c r="E348" s="32">
        <v>1</v>
      </c>
      <c r="F348" s="48"/>
      <c r="G348" s="17"/>
      <c r="H348" s="27" t="e">
        <f t="shared" si="22"/>
        <v>#VALUE!</v>
      </c>
    </row>
    <row r="349" spans="1:8" ht="23.1">
      <c r="A349" s="28" t="s">
        <v>523</v>
      </c>
      <c r="B349" s="29" t="s">
        <v>684</v>
      </c>
      <c r="C349" s="47" t="s">
        <v>685</v>
      </c>
      <c r="D349" s="31" t="s">
        <v>20</v>
      </c>
      <c r="E349" s="32">
        <v>1</v>
      </c>
      <c r="F349" s="48"/>
      <c r="G349" s="17"/>
      <c r="H349" s="27" t="e">
        <f t="shared" si="22"/>
        <v>#VALUE!</v>
      </c>
    </row>
    <row r="350" spans="1:8">
      <c r="A350" s="28" t="s">
        <v>523</v>
      </c>
      <c r="B350" s="29" t="s">
        <v>686</v>
      </c>
      <c r="C350" s="47" t="s">
        <v>687</v>
      </c>
      <c r="D350" s="31" t="s">
        <v>86</v>
      </c>
      <c r="E350" s="32">
        <v>1</v>
      </c>
      <c r="F350" s="48"/>
      <c r="G350" s="17"/>
      <c r="H350" s="27" t="e">
        <f t="shared" si="22"/>
        <v>#VALUE!</v>
      </c>
    </row>
    <row r="351" spans="1:8">
      <c r="A351" s="28" t="s">
        <v>523</v>
      </c>
      <c r="B351" s="29" t="s">
        <v>688</v>
      </c>
      <c r="C351" s="47" t="s">
        <v>689</v>
      </c>
      <c r="D351" s="31" t="s">
        <v>83</v>
      </c>
      <c r="E351" s="32">
        <v>0.85</v>
      </c>
      <c r="F351" s="48"/>
      <c r="G351" s="17"/>
      <c r="H351" s="27" t="e">
        <f t="shared" si="22"/>
        <v>#VALUE!</v>
      </c>
    </row>
    <row r="352" spans="1:8">
      <c r="A352" s="28" t="s">
        <v>523</v>
      </c>
      <c r="B352" s="29" t="s">
        <v>690</v>
      </c>
      <c r="C352" s="47" t="s">
        <v>691</v>
      </c>
      <c r="D352" s="31" t="s">
        <v>83</v>
      </c>
      <c r="E352" s="32">
        <v>0.8</v>
      </c>
      <c r="F352" s="48"/>
      <c r="G352" s="17"/>
      <c r="H352" s="27" t="e">
        <f t="shared" si="22"/>
        <v>#VALUE!</v>
      </c>
    </row>
    <row r="353" spans="1:8">
      <c r="A353" s="28" t="s">
        <v>523</v>
      </c>
      <c r="B353" s="35" t="s">
        <v>692</v>
      </c>
      <c r="C353" s="36" t="s">
        <v>693</v>
      </c>
      <c r="D353" s="37"/>
      <c r="E353" s="37"/>
      <c r="F353" s="38"/>
      <c r="G353" s="37"/>
      <c r="H353" s="39"/>
    </row>
    <row r="354" spans="1:8" ht="34.5">
      <c r="A354" s="28" t="s">
        <v>523</v>
      </c>
      <c r="B354" s="29" t="s">
        <v>694</v>
      </c>
      <c r="C354" s="47" t="s">
        <v>695</v>
      </c>
      <c r="D354" s="31" t="s">
        <v>131</v>
      </c>
      <c r="E354" s="32">
        <v>2</v>
      </c>
      <c r="F354" s="48"/>
      <c r="G354" s="17"/>
      <c r="H354" s="27" t="e">
        <f t="shared" ref="H354:H364" si="23">IF(E354="","",IF(AND(E354&gt;0,OR(G354="",G354=0,G354&lt;&gt;ROUND(G354,2))),#VALUE!,IF(E354&lt;&gt;"",ROUND(E354*G354,2))))</f>
        <v>#VALUE!</v>
      </c>
    </row>
    <row r="355" spans="1:8" ht="23.1">
      <c r="A355" s="28" t="s">
        <v>523</v>
      </c>
      <c r="B355" s="29" t="s">
        <v>696</v>
      </c>
      <c r="C355" s="47" t="s">
        <v>697</v>
      </c>
      <c r="D355" s="31" t="s">
        <v>131</v>
      </c>
      <c r="E355" s="32">
        <v>2</v>
      </c>
      <c r="F355" s="48"/>
      <c r="G355" s="17"/>
      <c r="H355" s="27" t="e">
        <f t="shared" si="23"/>
        <v>#VALUE!</v>
      </c>
    </row>
    <row r="356" spans="1:8" ht="23.1">
      <c r="A356" s="28" t="s">
        <v>523</v>
      </c>
      <c r="B356" s="29" t="s">
        <v>698</v>
      </c>
      <c r="C356" s="47" t="s">
        <v>667</v>
      </c>
      <c r="D356" s="31" t="s">
        <v>131</v>
      </c>
      <c r="E356" s="32">
        <v>1</v>
      </c>
      <c r="F356" s="48"/>
      <c r="G356" s="17"/>
      <c r="H356" s="27" t="e">
        <f t="shared" si="23"/>
        <v>#VALUE!</v>
      </c>
    </row>
    <row r="357" spans="1:8" ht="23.1">
      <c r="A357" s="28" t="s">
        <v>523</v>
      </c>
      <c r="B357" s="29" t="s">
        <v>699</v>
      </c>
      <c r="C357" s="47" t="s">
        <v>669</v>
      </c>
      <c r="D357" s="31" t="s">
        <v>86</v>
      </c>
      <c r="E357" s="32">
        <v>1</v>
      </c>
      <c r="F357" s="48"/>
      <c r="G357" s="17"/>
      <c r="H357" s="27" t="e">
        <f t="shared" si="23"/>
        <v>#VALUE!</v>
      </c>
    </row>
    <row r="358" spans="1:8" ht="23.1">
      <c r="A358" s="28" t="s">
        <v>523</v>
      </c>
      <c r="B358" s="29" t="s">
        <v>700</v>
      </c>
      <c r="C358" s="47" t="s">
        <v>671</v>
      </c>
      <c r="D358" s="31" t="s">
        <v>86</v>
      </c>
      <c r="E358" s="32">
        <v>1</v>
      </c>
      <c r="F358" s="48"/>
      <c r="G358" s="17"/>
      <c r="H358" s="27" t="e">
        <f t="shared" si="23"/>
        <v>#VALUE!</v>
      </c>
    </row>
    <row r="359" spans="1:8" ht="23.1">
      <c r="A359" s="28" t="s">
        <v>523</v>
      </c>
      <c r="B359" s="29" t="s">
        <v>701</v>
      </c>
      <c r="C359" s="47" t="s">
        <v>673</v>
      </c>
      <c r="D359" s="31" t="s">
        <v>47</v>
      </c>
      <c r="E359" s="32">
        <v>20</v>
      </c>
      <c r="F359" s="48"/>
      <c r="G359" s="17"/>
      <c r="H359" s="27" t="e">
        <f t="shared" si="23"/>
        <v>#VALUE!</v>
      </c>
    </row>
    <row r="360" spans="1:8" ht="23.1">
      <c r="A360" s="28" t="s">
        <v>523</v>
      </c>
      <c r="B360" s="29" t="s">
        <v>702</v>
      </c>
      <c r="C360" s="47" t="s">
        <v>675</v>
      </c>
      <c r="D360" s="31" t="s">
        <v>47</v>
      </c>
      <c r="E360" s="32">
        <v>10</v>
      </c>
      <c r="F360" s="48"/>
      <c r="G360" s="17"/>
      <c r="H360" s="27" t="e">
        <f t="shared" si="23"/>
        <v>#VALUE!</v>
      </c>
    </row>
    <row r="361" spans="1:8" ht="23.1">
      <c r="A361" s="28" t="s">
        <v>523</v>
      </c>
      <c r="B361" s="29" t="s">
        <v>703</v>
      </c>
      <c r="C361" s="47" t="s">
        <v>679</v>
      </c>
      <c r="D361" s="31" t="s">
        <v>47</v>
      </c>
      <c r="E361" s="32">
        <v>10</v>
      </c>
      <c r="F361" s="48"/>
      <c r="G361" s="17"/>
      <c r="H361" s="27" t="e">
        <f t="shared" si="23"/>
        <v>#VALUE!</v>
      </c>
    </row>
    <row r="362" spans="1:8">
      <c r="A362" s="28" t="s">
        <v>523</v>
      </c>
      <c r="B362" s="29" t="s">
        <v>704</v>
      </c>
      <c r="C362" s="47" t="s">
        <v>689</v>
      </c>
      <c r="D362" s="31" t="s">
        <v>83</v>
      </c>
      <c r="E362" s="32">
        <v>0.2</v>
      </c>
      <c r="F362" s="48"/>
      <c r="G362" s="17"/>
      <c r="H362" s="27" t="e">
        <f t="shared" si="23"/>
        <v>#VALUE!</v>
      </c>
    </row>
    <row r="363" spans="1:8">
      <c r="A363" s="28" t="s">
        <v>523</v>
      </c>
      <c r="B363" s="29" t="s">
        <v>705</v>
      </c>
      <c r="C363" s="47" t="s">
        <v>691</v>
      </c>
      <c r="D363" s="31" t="s">
        <v>83</v>
      </c>
      <c r="E363" s="32">
        <v>0.12</v>
      </c>
      <c r="F363" s="48"/>
      <c r="G363" s="17"/>
      <c r="H363" s="27" t="e">
        <f t="shared" si="23"/>
        <v>#VALUE!</v>
      </c>
    </row>
    <row r="364" spans="1:8" ht="23.1">
      <c r="A364" s="28" t="s">
        <v>523</v>
      </c>
      <c r="B364" s="29" t="s">
        <v>706</v>
      </c>
      <c r="C364" s="47" t="s">
        <v>683</v>
      </c>
      <c r="D364" s="31" t="s">
        <v>131</v>
      </c>
      <c r="E364" s="32">
        <v>1</v>
      </c>
      <c r="F364" s="48"/>
      <c r="G364" s="17"/>
      <c r="H364" s="27" t="e">
        <f t="shared" si="23"/>
        <v>#VALUE!</v>
      </c>
    </row>
    <row r="365" spans="1:8" ht="13.5" thickBot="1">
      <c r="A365" s="18"/>
      <c r="B365" s="19"/>
      <c r="C365" s="20" t="s">
        <v>707</v>
      </c>
      <c r="D365" s="21"/>
      <c r="E365" s="19"/>
      <c r="F365" s="19"/>
      <c r="G365" s="21"/>
      <c r="H365" s="40" t="e">
        <f>SUM(H269:H364)</f>
        <v>#VALUE!</v>
      </c>
    </row>
    <row r="366" spans="1:8" ht="12.95">
      <c r="A366" s="34" t="s">
        <v>708</v>
      </c>
      <c r="B366" s="41" t="s">
        <v>709</v>
      </c>
      <c r="C366" s="42" t="s">
        <v>710</v>
      </c>
      <c r="D366" s="43"/>
      <c r="E366" s="44"/>
      <c r="F366" s="45"/>
      <c r="G366" s="44"/>
      <c r="H366" s="46"/>
    </row>
    <row r="367" spans="1:8">
      <c r="A367" s="28" t="s">
        <v>708</v>
      </c>
      <c r="B367" s="35" t="s">
        <v>711</v>
      </c>
      <c r="C367" s="36" t="s">
        <v>712</v>
      </c>
      <c r="D367" s="37"/>
      <c r="E367" s="37"/>
      <c r="F367" s="38"/>
      <c r="G367" s="37"/>
      <c r="H367" s="39"/>
    </row>
    <row r="368" spans="1:8">
      <c r="A368" s="28" t="s">
        <v>708</v>
      </c>
      <c r="B368" s="29" t="s">
        <v>713</v>
      </c>
      <c r="C368" s="47" t="s">
        <v>714</v>
      </c>
      <c r="D368" s="31" t="s">
        <v>86</v>
      </c>
      <c r="E368" s="32">
        <v>1</v>
      </c>
      <c r="F368" s="48"/>
      <c r="G368" s="17"/>
      <c r="H368" s="27" t="e">
        <f t="shared" ref="H368:H375" si="24">IF(E368="","",IF(AND(E368&gt;0,OR(G368="",G368=0,G368&lt;&gt;ROUND(G368,2))),#VALUE!,IF(E368&lt;&gt;"",ROUND(E368*G368,2))))</f>
        <v>#VALUE!</v>
      </c>
    </row>
    <row r="369" spans="1:8">
      <c r="A369" s="28" t="s">
        <v>708</v>
      </c>
      <c r="B369" s="29" t="s">
        <v>715</v>
      </c>
      <c r="C369" s="47" t="s">
        <v>716</v>
      </c>
      <c r="D369" s="31" t="s">
        <v>86</v>
      </c>
      <c r="E369" s="32">
        <v>2</v>
      </c>
      <c r="F369" s="48"/>
      <c r="G369" s="17"/>
      <c r="H369" s="27" t="e">
        <f t="shared" si="24"/>
        <v>#VALUE!</v>
      </c>
    </row>
    <row r="370" spans="1:8">
      <c r="A370" s="28" t="s">
        <v>708</v>
      </c>
      <c r="B370" s="29" t="s">
        <v>717</v>
      </c>
      <c r="C370" s="47" t="s">
        <v>718</v>
      </c>
      <c r="D370" s="31" t="s">
        <v>86</v>
      </c>
      <c r="E370" s="32">
        <v>3</v>
      </c>
      <c r="F370" s="48"/>
      <c r="G370" s="17"/>
      <c r="H370" s="27" t="e">
        <f t="shared" si="24"/>
        <v>#VALUE!</v>
      </c>
    </row>
    <row r="371" spans="1:8">
      <c r="A371" s="28" t="s">
        <v>708</v>
      </c>
      <c r="B371" s="29" t="s">
        <v>719</v>
      </c>
      <c r="C371" s="47" t="s">
        <v>720</v>
      </c>
      <c r="D371" s="31" t="s">
        <v>47</v>
      </c>
      <c r="E371" s="32">
        <v>60</v>
      </c>
      <c r="F371" s="48"/>
      <c r="G371" s="17"/>
      <c r="H371" s="27" t="e">
        <f t="shared" si="24"/>
        <v>#VALUE!</v>
      </c>
    </row>
    <row r="372" spans="1:8" ht="23.1">
      <c r="A372" s="28" t="s">
        <v>708</v>
      </c>
      <c r="B372" s="29" t="s">
        <v>721</v>
      </c>
      <c r="C372" s="47" t="s">
        <v>722</v>
      </c>
      <c r="D372" s="31" t="s">
        <v>47</v>
      </c>
      <c r="E372" s="32">
        <v>30</v>
      </c>
      <c r="F372" s="48"/>
      <c r="G372" s="17"/>
      <c r="H372" s="27" t="e">
        <f t="shared" si="24"/>
        <v>#VALUE!</v>
      </c>
    </row>
    <row r="373" spans="1:8">
      <c r="A373" s="28" t="s">
        <v>708</v>
      </c>
      <c r="B373" s="29" t="s">
        <v>723</v>
      </c>
      <c r="C373" s="47" t="s">
        <v>724</v>
      </c>
      <c r="D373" s="31" t="s">
        <v>47</v>
      </c>
      <c r="E373" s="32">
        <v>90</v>
      </c>
      <c r="F373" s="48"/>
      <c r="G373" s="17"/>
      <c r="H373" s="27" t="e">
        <f t="shared" si="24"/>
        <v>#VALUE!</v>
      </c>
    </row>
    <row r="374" spans="1:8" ht="23.1">
      <c r="A374" s="28" t="s">
        <v>708</v>
      </c>
      <c r="B374" s="29" t="s">
        <v>725</v>
      </c>
      <c r="C374" s="47" t="s">
        <v>726</v>
      </c>
      <c r="D374" s="31" t="s">
        <v>47</v>
      </c>
      <c r="E374" s="32">
        <v>70</v>
      </c>
      <c r="F374" s="48"/>
      <c r="G374" s="17"/>
      <c r="H374" s="27" t="e">
        <f t="shared" si="24"/>
        <v>#VALUE!</v>
      </c>
    </row>
    <row r="375" spans="1:8">
      <c r="A375" s="28" t="s">
        <v>708</v>
      </c>
      <c r="B375" s="29" t="s">
        <v>727</v>
      </c>
      <c r="C375" s="47" t="s">
        <v>728</v>
      </c>
      <c r="D375" s="31" t="s">
        <v>39</v>
      </c>
      <c r="E375" s="32">
        <v>0.01</v>
      </c>
      <c r="F375" s="48"/>
      <c r="G375" s="17"/>
      <c r="H375" s="27" t="e">
        <f t="shared" si="24"/>
        <v>#VALUE!</v>
      </c>
    </row>
    <row r="376" spans="1:8">
      <c r="A376" s="28" t="s">
        <v>708</v>
      </c>
      <c r="B376" s="35" t="s">
        <v>729</v>
      </c>
      <c r="C376" s="36" t="s">
        <v>730</v>
      </c>
      <c r="D376" s="37"/>
      <c r="E376" s="37"/>
      <c r="F376" s="38"/>
      <c r="G376" s="37"/>
      <c r="H376" s="39"/>
    </row>
    <row r="377" spans="1:8">
      <c r="A377" s="28" t="s">
        <v>708</v>
      </c>
      <c r="B377" s="29" t="s">
        <v>731</v>
      </c>
      <c r="C377" s="47" t="s">
        <v>732</v>
      </c>
      <c r="D377" s="31" t="s">
        <v>131</v>
      </c>
      <c r="E377" s="32">
        <v>4</v>
      </c>
      <c r="F377" s="48"/>
      <c r="G377" s="17"/>
      <c r="H377" s="27" t="e">
        <f t="shared" ref="H377:H382" si="25">IF(E377="","",IF(AND(E377&gt;0,OR(G377="",G377=0,G377&lt;&gt;ROUND(G377,2))),#VALUE!,IF(E377&lt;&gt;"",ROUND(E377*G377,2))))</f>
        <v>#VALUE!</v>
      </c>
    </row>
    <row r="378" spans="1:8">
      <c r="A378" s="28" t="s">
        <v>708</v>
      </c>
      <c r="B378" s="29" t="s">
        <v>733</v>
      </c>
      <c r="C378" s="47" t="s">
        <v>734</v>
      </c>
      <c r="D378" s="31" t="s">
        <v>131</v>
      </c>
      <c r="E378" s="32">
        <v>6</v>
      </c>
      <c r="F378" s="48"/>
      <c r="G378" s="17"/>
      <c r="H378" s="27" t="e">
        <f t="shared" si="25"/>
        <v>#VALUE!</v>
      </c>
    </row>
    <row r="379" spans="1:8">
      <c r="A379" s="28" t="s">
        <v>708</v>
      </c>
      <c r="B379" s="29" t="s">
        <v>735</v>
      </c>
      <c r="C379" s="47" t="s">
        <v>736</v>
      </c>
      <c r="D379" s="31" t="s">
        <v>131</v>
      </c>
      <c r="E379" s="32">
        <v>2</v>
      </c>
      <c r="F379" s="48"/>
      <c r="G379" s="17"/>
      <c r="H379" s="27" t="e">
        <f t="shared" si="25"/>
        <v>#VALUE!</v>
      </c>
    </row>
    <row r="380" spans="1:8">
      <c r="A380" s="28" t="s">
        <v>708</v>
      </c>
      <c r="B380" s="29" t="s">
        <v>737</v>
      </c>
      <c r="C380" s="47" t="s">
        <v>738</v>
      </c>
      <c r="D380" s="31" t="s">
        <v>131</v>
      </c>
      <c r="E380" s="32">
        <v>3</v>
      </c>
      <c r="F380" s="48"/>
      <c r="G380" s="17"/>
      <c r="H380" s="27" t="e">
        <f t="shared" si="25"/>
        <v>#VALUE!</v>
      </c>
    </row>
    <row r="381" spans="1:8" ht="23.1">
      <c r="A381" s="28" t="s">
        <v>708</v>
      </c>
      <c r="B381" s="29" t="s">
        <v>739</v>
      </c>
      <c r="C381" s="47" t="s">
        <v>740</v>
      </c>
      <c r="D381" s="31" t="s">
        <v>83</v>
      </c>
      <c r="E381" s="32">
        <v>1.8</v>
      </c>
      <c r="F381" s="48"/>
      <c r="G381" s="17"/>
      <c r="H381" s="27" t="e">
        <f t="shared" si="25"/>
        <v>#VALUE!</v>
      </c>
    </row>
    <row r="382" spans="1:8" ht="23.1">
      <c r="A382" s="28" t="s">
        <v>708</v>
      </c>
      <c r="B382" s="29" t="s">
        <v>741</v>
      </c>
      <c r="C382" s="47" t="s">
        <v>742</v>
      </c>
      <c r="D382" s="31" t="s">
        <v>83</v>
      </c>
      <c r="E382" s="32">
        <v>0.7</v>
      </c>
      <c r="F382" s="48"/>
      <c r="G382" s="17"/>
      <c r="H382" s="27" t="e">
        <f t="shared" si="25"/>
        <v>#VALUE!</v>
      </c>
    </row>
    <row r="383" spans="1:8">
      <c r="A383" s="28" t="s">
        <v>708</v>
      </c>
      <c r="B383" s="35" t="s">
        <v>743</v>
      </c>
      <c r="C383" s="36" t="s">
        <v>744</v>
      </c>
      <c r="D383" s="37"/>
      <c r="E383" s="37"/>
      <c r="F383" s="38"/>
      <c r="G383" s="37"/>
      <c r="H383" s="39"/>
    </row>
    <row r="384" spans="1:8">
      <c r="A384" s="28" t="s">
        <v>708</v>
      </c>
      <c r="B384" s="29" t="s">
        <v>745</v>
      </c>
      <c r="C384" s="47" t="s">
        <v>746</v>
      </c>
      <c r="D384" s="31" t="s">
        <v>20</v>
      </c>
      <c r="E384" s="32">
        <v>1</v>
      </c>
      <c r="F384" s="48"/>
      <c r="G384" s="17"/>
      <c r="H384" s="27" t="e">
        <f t="shared" ref="H384:H387" si="26">IF(E384="","",IF(AND(E384&gt;0,OR(G384="",G384=0,G384&lt;&gt;ROUND(G384,2))),#VALUE!,IF(E384&lt;&gt;"",ROUND(E384*G384,2))))</f>
        <v>#VALUE!</v>
      </c>
    </row>
    <row r="385" spans="1:8">
      <c r="A385" s="28" t="s">
        <v>708</v>
      </c>
      <c r="B385" s="29" t="s">
        <v>747</v>
      </c>
      <c r="C385" s="47" t="s">
        <v>748</v>
      </c>
      <c r="D385" s="31" t="s">
        <v>20</v>
      </c>
      <c r="E385" s="32">
        <v>1</v>
      </c>
      <c r="F385" s="48"/>
      <c r="G385" s="17"/>
      <c r="H385" s="27" t="e">
        <f t="shared" si="26"/>
        <v>#VALUE!</v>
      </c>
    </row>
    <row r="386" spans="1:8">
      <c r="A386" s="28" t="s">
        <v>708</v>
      </c>
      <c r="B386" s="29" t="s">
        <v>749</v>
      </c>
      <c r="C386" s="47" t="s">
        <v>750</v>
      </c>
      <c r="D386" s="31" t="s">
        <v>47</v>
      </c>
      <c r="E386" s="32">
        <v>23</v>
      </c>
      <c r="F386" s="48"/>
      <c r="G386" s="17"/>
      <c r="H386" s="27" t="e">
        <f t="shared" si="26"/>
        <v>#VALUE!</v>
      </c>
    </row>
    <row r="387" spans="1:8">
      <c r="A387" s="28" t="s">
        <v>708</v>
      </c>
      <c r="B387" s="29" t="s">
        <v>751</v>
      </c>
      <c r="C387" s="47" t="s">
        <v>752</v>
      </c>
      <c r="D387" s="31" t="s">
        <v>47</v>
      </c>
      <c r="E387" s="32">
        <v>3</v>
      </c>
      <c r="F387" s="48"/>
      <c r="G387" s="17"/>
      <c r="H387" s="27" t="e">
        <f t="shared" si="26"/>
        <v>#VALUE!</v>
      </c>
    </row>
    <row r="388" spans="1:8" ht="12.75" customHeight="1">
      <c r="A388" s="28" t="s">
        <v>708</v>
      </c>
      <c r="B388" s="35" t="s">
        <v>753</v>
      </c>
      <c r="C388" s="36" t="s">
        <v>754</v>
      </c>
      <c r="D388" s="37"/>
      <c r="E388" s="37"/>
      <c r="F388" s="38"/>
      <c r="G388" s="37"/>
      <c r="H388" s="39"/>
    </row>
    <row r="389" spans="1:8">
      <c r="A389" s="28" t="s">
        <v>708</v>
      </c>
      <c r="B389" s="29" t="s">
        <v>755</v>
      </c>
      <c r="C389" s="47" t="s">
        <v>756</v>
      </c>
      <c r="D389" s="31" t="s">
        <v>86</v>
      </c>
      <c r="E389" s="32">
        <v>1</v>
      </c>
      <c r="F389" s="48"/>
      <c r="G389" s="17"/>
      <c r="H389" s="27" t="e">
        <f t="shared" ref="H389:H391" si="27">IF(E389="","",IF(AND(E389&gt;0,OR(G389="",G389=0,G389&lt;&gt;ROUND(G389,2))),#VALUE!,IF(E389&lt;&gt;"",ROUND(E389*G389,2))))</f>
        <v>#VALUE!</v>
      </c>
    </row>
    <row r="390" spans="1:8" ht="23.1">
      <c r="A390" s="28" t="s">
        <v>708</v>
      </c>
      <c r="B390" s="29" t="s">
        <v>757</v>
      </c>
      <c r="C390" s="47" t="s">
        <v>758</v>
      </c>
      <c r="D390" s="31" t="s">
        <v>131</v>
      </c>
      <c r="E390" s="32">
        <v>1</v>
      </c>
      <c r="F390" s="48"/>
      <c r="G390" s="17"/>
      <c r="H390" s="27" t="e">
        <f t="shared" si="27"/>
        <v>#VALUE!</v>
      </c>
    </row>
    <row r="391" spans="1:8">
      <c r="A391" s="28" t="s">
        <v>708</v>
      </c>
      <c r="B391" s="29" t="s">
        <v>759</v>
      </c>
      <c r="C391" s="47" t="s">
        <v>691</v>
      </c>
      <c r="D391" s="31" t="s">
        <v>83</v>
      </c>
      <c r="E391" s="32">
        <v>0.26</v>
      </c>
      <c r="F391" s="48"/>
      <c r="G391" s="17"/>
      <c r="H391" s="27" t="e">
        <f t="shared" si="27"/>
        <v>#VALUE!</v>
      </c>
    </row>
    <row r="392" spans="1:8">
      <c r="A392" s="28" t="s">
        <v>708</v>
      </c>
      <c r="B392" s="35" t="s">
        <v>760</v>
      </c>
      <c r="C392" s="36" t="s">
        <v>761</v>
      </c>
      <c r="D392" s="37"/>
      <c r="E392" s="37"/>
      <c r="F392" s="38"/>
      <c r="G392" s="37"/>
      <c r="H392" s="39"/>
    </row>
    <row r="393" spans="1:8">
      <c r="A393" s="28" t="s">
        <v>708</v>
      </c>
      <c r="B393" s="29" t="s">
        <v>762</v>
      </c>
      <c r="C393" s="47" t="s">
        <v>763</v>
      </c>
      <c r="D393" s="31" t="s">
        <v>47</v>
      </c>
      <c r="E393" s="32">
        <v>20</v>
      </c>
      <c r="F393" s="48"/>
      <c r="G393" s="17"/>
      <c r="H393" s="27" t="e">
        <f t="shared" ref="H393:H396" si="28">IF(E393="","",IF(AND(E393&gt;0,OR(G393="",G393=0,G393&lt;&gt;ROUND(G393,2))),#VALUE!,IF(E393&lt;&gt;"",ROUND(E393*G393,2))))</f>
        <v>#VALUE!</v>
      </c>
    </row>
    <row r="394" spans="1:8">
      <c r="A394" s="28" t="s">
        <v>708</v>
      </c>
      <c r="B394" s="29" t="s">
        <v>764</v>
      </c>
      <c r="C394" s="47" t="s">
        <v>765</v>
      </c>
      <c r="D394" s="31" t="s">
        <v>20</v>
      </c>
      <c r="E394" s="32">
        <v>2</v>
      </c>
      <c r="F394" s="48"/>
      <c r="G394" s="17"/>
      <c r="H394" s="27" t="e">
        <f t="shared" si="28"/>
        <v>#VALUE!</v>
      </c>
    </row>
    <row r="395" spans="1:8">
      <c r="A395" s="28" t="s">
        <v>708</v>
      </c>
      <c r="B395" s="29" t="s">
        <v>766</v>
      </c>
      <c r="C395" s="47" t="s">
        <v>767</v>
      </c>
      <c r="D395" s="31" t="s">
        <v>86</v>
      </c>
      <c r="E395" s="32">
        <v>1</v>
      </c>
      <c r="F395" s="48"/>
      <c r="G395" s="17"/>
      <c r="H395" s="27" t="e">
        <f t="shared" si="28"/>
        <v>#VALUE!</v>
      </c>
    </row>
    <row r="396" spans="1:8">
      <c r="A396" s="28" t="s">
        <v>708</v>
      </c>
      <c r="B396" s="29" t="s">
        <v>768</v>
      </c>
      <c r="C396" s="47" t="s">
        <v>769</v>
      </c>
      <c r="D396" s="31" t="s">
        <v>20</v>
      </c>
      <c r="E396" s="32">
        <v>1</v>
      </c>
      <c r="F396" s="48"/>
      <c r="G396" s="17"/>
      <c r="H396" s="27" t="e">
        <f t="shared" si="28"/>
        <v>#VALUE!</v>
      </c>
    </row>
    <row r="397" spans="1:8">
      <c r="A397" s="28" t="s">
        <v>708</v>
      </c>
      <c r="B397" s="35" t="s">
        <v>770</v>
      </c>
      <c r="C397" s="36" t="s">
        <v>771</v>
      </c>
      <c r="D397" s="37"/>
      <c r="E397" s="37"/>
      <c r="F397" s="38"/>
      <c r="G397" s="37"/>
      <c r="H397" s="39"/>
    </row>
    <row r="398" spans="1:8">
      <c r="A398" s="28" t="s">
        <v>708</v>
      </c>
      <c r="B398" s="29" t="s">
        <v>772</v>
      </c>
      <c r="C398" s="47" t="s">
        <v>691</v>
      </c>
      <c r="D398" s="31" t="s">
        <v>83</v>
      </c>
      <c r="E398" s="32">
        <v>0.2</v>
      </c>
      <c r="F398" s="48"/>
      <c r="G398" s="17"/>
      <c r="H398" s="27" t="e">
        <f t="shared" ref="H398" si="29">IF(E398="","",IF(AND(E398&gt;0,OR(G398="",G398=0,G398&lt;&gt;ROUND(G398,2))),#VALUE!,IF(E398&lt;&gt;"",ROUND(E398*G398,2))))</f>
        <v>#VALUE!</v>
      </c>
    </row>
    <row r="399" spans="1:8">
      <c r="A399" s="28" t="s">
        <v>708</v>
      </c>
      <c r="B399" s="35" t="s">
        <v>773</v>
      </c>
      <c r="C399" s="36" t="s">
        <v>774</v>
      </c>
      <c r="D399" s="37"/>
      <c r="E399" s="37"/>
      <c r="F399" s="38"/>
      <c r="G399" s="37"/>
      <c r="H399" s="39"/>
    </row>
    <row r="400" spans="1:8" ht="23.1">
      <c r="A400" s="28" t="s">
        <v>708</v>
      </c>
      <c r="B400" s="29" t="s">
        <v>775</v>
      </c>
      <c r="C400" s="47" t="s">
        <v>776</v>
      </c>
      <c r="D400" s="31" t="s">
        <v>86</v>
      </c>
      <c r="E400" s="32">
        <v>1</v>
      </c>
      <c r="F400" s="48"/>
      <c r="G400" s="17"/>
      <c r="H400" s="27" t="e">
        <f t="shared" ref="H400:H403" si="30">IF(E400="","",IF(AND(E400&gt;0,OR(G400="",G400=0,G400&lt;&gt;ROUND(G400,2))),#VALUE!,IF(E400&lt;&gt;"",ROUND(E400*G400,2))))</f>
        <v>#VALUE!</v>
      </c>
    </row>
    <row r="401" spans="1:8">
      <c r="A401" s="28" t="s">
        <v>708</v>
      </c>
      <c r="B401" s="29" t="s">
        <v>777</v>
      </c>
      <c r="C401" s="47" t="s">
        <v>778</v>
      </c>
      <c r="D401" s="31" t="s">
        <v>47</v>
      </c>
      <c r="E401" s="32">
        <v>308</v>
      </c>
      <c r="F401" s="48"/>
      <c r="G401" s="17"/>
      <c r="H401" s="27" t="e">
        <f t="shared" si="30"/>
        <v>#VALUE!</v>
      </c>
    </row>
    <row r="402" spans="1:8" ht="23.1">
      <c r="A402" s="28" t="s">
        <v>708</v>
      </c>
      <c r="B402" s="29" t="s">
        <v>779</v>
      </c>
      <c r="C402" s="47" t="s">
        <v>726</v>
      </c>
      <c r="D402" s="31" t="s">
        <v>47</v>
      </c>
      <c r="E402" s="32">
        <v>200</v>
      </c>
      <c r="F402" s="48"/>
      <c r="G402" s="17"/>
      <c r="H402" s="27" t="e">
        <f t="shared" si="30"/>
        <v>#VALUE!</v>
      </c>
    </row>
    <row r="403" spans="1:8">
      <c r="A403" s="28" t="s">
        <v>708</v>
      </c>
      <c r="B403" s="29" t="s">
        <v>780</v>
      </c>
      <c r="C403" s="47" t="s">
        <v>728</v>
      </c>
      <c r="D403" s="31" t="s">
        <v>39</v>
      </c>
      <c r="E403" s="32">
        <v>0.01</v>
      </c>
      <c r="F403" s="48"/>
      <c r="G403" s="17"/>
      <c r="H403" s="27" t="e">
        <f t="shared" si="30"/>
        <v>#VALUE!</v>
      </c>
    </row>
    <row r="404" spans="1:8">
      <c r="A404" s="28" t="s">
        <v>708</v>
      </c>
      <c r="B404" s="35" t="s">
        <v>781</v>
      </c>
      <c r="C404" s="36" t="s">
        <v>782</v>
      </c>
      <c r="D404" s="37"/>
      <c r="E404" s="37"/>
      <c r="F404" s="38"/>
      <c r="G404" s="37"/>
      <c r="H404" s="39"/>
    </row>
    <row r="405" spans="1:8" ht="23.1">
      <c r="A405" s="28" t="s">
        <v>708</v>
      </c>
      <c r="B405" s="29" t="s">
        <v>783</v>
      </c>
      <c r="C405" s="47" t="s">
        <v>784</v>
      </c>
      <c r="D405" s="31" t="s">
        <v>131</v>
      </c>
      <c r="E405" s="32">
        <v>1</v>
      </c>
      <c r="F405" s="48"/>
      <c r="G405" s="17"/>
      <c r="H405" s="27" t="e">
        <f t="shared" ref="H405:H412" si="31">IF(E405="","",IF(AND(E405&gt;0,OR(G405="",G405=0,G405&lt;&gt;ROUND(G405,2))),#VALUE!,IF(E405&lt;&gt;"",ROUND(E405*G405,2))))</f>
        <v>#VALUE!</v>
      </c>
    </row>
    <row r="406" spans="1:8" ht="23.1">
      <c r="A406" s="28" t="s">
        <v>708</v>
      </c>
      <c r="B406" s="29" t="s">
        <v>785</v>
      </c>
      <c r="C406" s="47" t="s">
        <v>786</v>
      </c>
      <c r="D406" s="31" t="s">
        <v>131</v>
      </c>
      <c r="E406" s="32">
        <v>2</v>
      </c>
      <c r="F406" s="48"/>
      <c r="G406" s="17"/>
      <c r="H406" s="27" t="e">
        <f t="shared" si="31"/>
        <v>#VALUE!</v>
      </c>
    </row>
    <row r="407" spans="1:8" ht="23.1">
      <c r="A407" s="28" t="s">
        <v>708</v>
      </c>
      <c r="B407" s="29" t="s">
        <v>787</v>
      </c>
      <c r="C407" s="47" t="s">
        <v>788</v>
      </c>
      <c r="D407" s="31" t="s">
        <v>131</v>
      </c>
      <c r="E407" s="32">
        <v>1</v>
      </c>
      <c r="F407" s="48"/>
      <c r="G407" s="17"/>
      <c r="H407" s="27" t="e">
        <f t="shared" si="31"/>
        <v>#VALUE!</v>
      </c>
    </row>
    <row r="408" spans="1:8">
      <c r="A408" s="28" t="s">
        <v>708</v>
      </c>
      <c r="B408" s="29" t="s">
        <v>789</v>
      </c>
      <c r="C408" s="47" t="s">
        <v>790</v>
      </c>
      <c r="D408" s="31" t="s">
        <v>131</v>
      </c>
      <c r="E408" s="32">
        <v>5</v>
      </c>
      <c r="F408" s="48"/>
      <c r="G408" s="17"/>
      <c r="H408" s="27" t="e">
        <f t="shared" si="31"/>
        <v>#VALUE!</v>
      </c>
    </row>
    <row r="409" spans="1:8" ht="23.1">
      <c r="A409" s="28" t="s">
        <v>708</v>
      </c>
      <c r="B409" s="29" t="s">
        <v>791</v>
      </c>
      <c r="C409" s="47" t="s">
        <v>792</v>
      </c>
      <c r="D409" s="31" t="s">
        <v>131</v>
      </c>
      <c r="E409" s="32">
        <v>6</v>
      </c>
      <c r="F409" s="48"/>
      <c r="G409" s="17"/>
      <c r="H409" s="27" t="e">
        <f t="shared" si="31"/>
        <v>#VALUE!</v>
      </c>
    </row>
    <row r="410" spans="1:8">
      <c r="A410" s="28" t="s">
        <v>708</v>
      </c>
      <c r="B410" s="29" t="s">
        <v>793</v>
      </c>
      <c r="C410" s="47" t="s">
        <v>794</v>
      </c>
      <c r="D410" s="31" t="s">
        <v>131</v>
      </c>
      <c r="E410" s="32">
        <v>11</v>
      </c>
      <c r="F410" s="48"/>
      <c r="G410" s="17"/>
      <c r="H410" s="27" t="e">
        <f t="shared" si="31"/>
        <v>#VALUE!</v>
      </c>
    </row>
    <row r="411" spans="1:8" ht="23.1">
      <c r="A411" s="28" t="s">
        <v>708</v>
      </c>
      <c r="B411" s="29" t="s">
        <v>795</v>
      </c>
      <c r="C411" s="47" t="s">
        <v>796</v>
      </c>
      <c r="D411" s="31" t="s">
        <v>83</v>
      </c>
      <c r="E411" s="32">
        <v>3.08</v>
      </c>
      <c r="F411" s="48"/>
      <c r="G411" s="17"/>
      <c r="H411" s="27" t="e">
        <f t="shared" si="31"/>
        <v>#VALUE!</v>
      </c>
    </row>
    <row r="412" spans="1:8" ht="23.1">
      <c r="A412" s="28" t="s">
        <v>708</v>
      </c>
      <c r="B412" s="29" t="s">
        <v>797</v>
      </c>
      <c r="C412" s="47" t="s">
        <v>742</v>
      </c>
      <c r="D412" s="31" t="s">
        <v>83</v>
      </c>
      <c r="E412" s="32">
        <v>2</v>
      </c>
      <c r="F412" s="48"/>
      <c r="G412" s="17"/>
      <c r="H412" s="27" t="e">
        <f t="shared" si="31"/>
        <v>#VALUE!</v>
      </c>
    </row>
    <row r="413" spans="1:8">
      <c r="A413" s="28" t="s">
        <v>708</v>
      </c>
      <c r="B413" s="35" t="s">
        <v>798</v>
      </c>
      <c r="C413" s="36" t="s">
        <v>799</v>
      </c>
      <c r="D413" s="37"/>
      <c r="E413" s="37"/>
      <c r="F413" s="38"/>
      <c r="G413" s="37"/>
      <c r="H413" s="39"/>
    </row>
    <row r="414" spans="1:8">
      <c r="A414" s="28" t="s">
        <v>708</v>
      </c>
      <c r="B414" s="29" t="s">
        <v>800</v>
      </c>
      <c r="C414" s="47" t="s">
        <v>801</v>
      </c>
      <c r="D414" s="31" t="s">
        <v>145</v>
      </c>
      <c r="E414" s="32">
        <v>0.03</v>
      </c>
      <c r="F414" s="48"/>
      <c r="G414" s="17"/>
      <c r="H414" s="27" t="e">
        <f t="shared" ref="H414:H427" si="32">IF(E414="","",IF(AND(E414&gt;0,OR(G414="",G414=0,G414&lt;&gt;ROUND(G414,2))),#VALUE!,IF(E414&lt;&gt;"",ROUND(E414*G414,2))))</f>
        <v>#VALUE!</v>
      </c>
    </row>
    <row r="415" spans="1:8">
      <c r="A415" s="28" t="s">
        <v>708</v>
      </c>
      <c r="B415" s="29" t="s">
        <v>802</v>
      </c>
      <c r="C415" s="47" t="s">
        <v>803</v>
      </c>
      <c r="D415" s="31" t="s">
        <v>86</v>
      </c>
      <c r="E415" s="32">
        <v>3</v>
      </c>
      <c r="F415" s="48"/>
      <c r="G415" s="17"/>
      <c r="H415" s="27" t="e">
        <f t="shared" si="32"/>
        <v>#VALUE!</v>
      </c>
    </row>
    <row r="416" spans="1:8">
      <c r="A416" s="28" t="s">
        <v>708</v>
      </c>
      <c r="B416" s="29" t="s">
        <v>804</v>
      </c>
      <c r="C416" s="47" t="s">
        <v>805</v>
      </c>
      <c r="D416" s="31" t="s">
        <v>145</v>
      </c>
      <c r="E416" s="32">
        <v>0.04</v>
      </c>
      <c r="F416" s="48"/>
      <c r="G416" s="17"/>
      <c r="H416" s="27" t="e">
        <f t="shared" si="32"/>
        <v>#VALUE!</v>
      </c>
    </row>
    <row r="417" spans="1:8">
      <c r="A417" s="28" t="s">
        <v>708</v>
      </c>
      <c r="B417" s="29" t="s">
        <v>806</v>
      </c>
      <c r="C417" s="47" t="s">
        <v>803</v>
      </c>
      <c r="D417" s="31" t="s">
        <v>86</v>
      </c>
      <c r="E417" s="32">
        <v>4</v>
      </c>
      <c r="F417" s="48"/>
      <c r="G417" s="17"/>
      <c r="H417" s="27" t="e">
        <f t="shared" si="32"/>
        <v>#VALUE!</v>
      </c>
    </row>
    <row r="418" spans="1:8">
      <c r="A418" s="28" t="s">
        <v>708</v>
      </c>
      <c r="B418" s="29" t="s">
        <v>807</v>
      </c>
      <c r="C418" s="47" t="s">
        <v>808</v>
      </c>
      <c r="D418" s="31" t="s">
        <v>809</v>
      </c>
      <c r="E418" s="32">
        <v>0.6</v>
      </c>
      <c r="F418" s="48"/>
      <c r="G418" s="17"/>
      <c r="H418" s="27" t="e">
        <f t="shared" si="32"/>
        <v>#VALUE!</v>
      </c>
    </row>
    <row r="419" spans="1:8">
      <c r="A419" s="28" t="s">
        <v>708</v>
      </c>
      <c r="B419" s="29" t="s">
        <v>810</v>
      </c>
      <c r="C419" s="47" t="s">
        <v>811</v>
      </c>
      <c r="D419" s="31" t="s">
        <v>86</v>
      </c>
      <c r="E419" s="32">
        <v>6</v>
      </c>
      <c r="F419" s="48"/>
      <c r="G419" s="17"/>
      <c r="H419" s="27" t="e">
        <f t="shared" si="32"/>
        <v>#VALUE!</v>
      </c>
    </row>
    <row r="420" spans="1:8" ht="23.1">
      <c r="A420" s="28" t="s">
        <v>708</v>
      </c>
      <c r="B420" s="29" t="s">
        <v>812</v>
      </c>
      <c r="C420" s="47" t="s">
        <v>796</v>
      </c>
      <c r="D420" s="31" t="s">
        <v>83</v>
      </c>
      <c r="E420" s="32">
        <v>2.8</v>
      </c>
      <c r="F420" s="48"/>
      <c r="G420" s="17"/>
      <c r="H420" s="27" t="e">
        <f t="shared" si="32"/>
        <v>#VALUE!</v>
      </c>
    </row>
    <row r="421" spans="1:8">
      <c r="A421" s="28" t="s">
        <v>708</v>
      </c>
      <c r="B421" s="29" t="s">
        <v>813</v>
      </c>
      <c r="C421" s="47" t="s">
        <v>814</v>
      </c>
      <c r="D421" s="31" t="s">
        <v>47</v>
      </c>
      <c r="E421" s="32">
        <v>280</v>
      </c>
      <c r="F421" s="48"/>
      <c r="G421" s="17"/>
      <c r="H421" s="27" t="e">
        <f t="shared" si="32"/>
        <v>#VALUE!</v>
      </c>
    </row>
    <row r="422" spans="1:8" ht="23.1">
      <c r="A422" s="28" t="s">
        <v>708</v>
      </c>
      <c r="B422" s="29" t="s">
        <v>815</v>
      </c>
      <c r="C422" s="47" t="s">
        <v>816</v>
      </c>
      <c r="D422" s="31" t="s">
        <v>83</v>
      </c>
      <c r="E422" s="32">
        <v>0.5</v>
      </c>
      <c r="F422" s="48"/>
      <c r="G422" s="17"/>
      <c r="H422" s="27" t="e">
        <f t="shared" si="32"/>
        <v>#VALUE!</v>
      </c>
    </row>
    <row r="423" spans="1:8">
      <c r="A423" s="28" t="s">
        <v>708</v>
      </c>
      <c r="B423" s="29" t="s">
        <v>817</v>
      </c>
      <c r="C423" s="47" t="s">
        <v>818</v>
      </c>
      <c r="D423" s="31" t="s">
        <v>47</v>
      </c>
      <c r="E423" s="32">
        <v>50</v>
      </c>
      <c r="F423" s="48"/>
      <c r="G423" s="17"/>
      <c r="H423" s="27" t="e">
        <f t="shared" si="32"/>
        <v>#VALUE!</v>
      </c>
    </row>
    <row r="424" spans="1:8" ht="23.1">
      <c r="A424" s="28" t="s">
        <v>708</v>
      </c>
      <c r="B424" s="29" t="s">
        <v>819</v>
      </c>
      <c r="C424" s="47" t="s">
        <v>820</v>
      </c>
      <c r="D424" s="31" t="s">
        <v>83</v>
      </c>
      <c r="E424" s="32">
        <v>0.7</v>
      </c>
      <c r="F424" s="48"/>
      <c r="G424" s="17"/>
      <c r="H424" s="27" t="e">
        <f t="shared" si="32"/>
        <v>#VALUE!</v>
      </c>
    </row>
    <row r="425" spans="1:8" ht="23.1">
      <c r="A425" s="28" t="s">
        <v>708</v>
      </c>
      <c r="B425" s="29" t="s">
        <v>821</v>
      </c>
      <c r="C425" s="47" t="s">
        <v>726</v>
      </c>
      <c r="D425" s="31" t="s">
        <v>47</v>
      </c>
      <c r="E425" s="32">
        <v>70</v>
      </c>
      <c r="F425" s="48"/>
      <c r="G425" s="17"/>
      <c r="H425" s="27" t="e">
        <f t="shared" si="32"/>
        <v>#VALUE!</v>
      </c>
    </row>
    <row r="426" spans="1:8">
      <c r="A426" s="28" t="s">
        <v>708</v>
      </c>
      <c r="B426" s="29" t="s">
        <v>822</v>
      </c>
      <c r="C426" s="47" t="s">
        <v>823</v>
      </c>
      <c r="D426" s="31" t="s">
        <v>86</v>
      </c>
      <c r="E426" s="32">
        <v>1</v>
      </c>
      <c r="F426" s="48"/>
      <c r="G426" s="17"/>
      <c r="H426" s="27" t="e">
        <f t="shared" si="32"/>
        <v>#VALUE!</v>
      </c>
    </row>
    <row r="427" spans="1:8">
      <c r="A427" s="28" t="s">
        <v>708</v>
      </c>
      <c r="B427" s="29" t="s">
        <v>824</v>
      </c>
      <c r="C427" s="47" t="s">
        <v>728</v>
      </c>
      <c r="D427" s="31" t="s">
        <v>39</v>
      </c>
      <c r="E427" s="32">
        <v>0.02</v>
      </c>
      <c r="F427" s="48"/>
      <c r="G427" s="17"/>
      <c r="H427" s="27" t="e">
        <f t="shared" si="32"/>
        <v>#VALUE!</v>
      </c>
    </row>
    <row r="428" spans="1:8">
      <c r="A428" s="28" t="s">
        <v>708</v>
      </c>
      <c r="B428" s="35" t="s">
        <v>825</v>
      </c>
      <c r="C428" s="36" t="s">
        <v>826</v>
      </c>
      <c r="D428" s="37"/>
      <c r="E428" s="37"/>
      <c r="F428" s="38"/>
      <c r="G428" s="37"/>
      <c r="H428" s="39"/>
    </row>
    <row r="429" spans="1:8" ht="23.1">
      <c r="A429" s="28" t="s">
        <v>708</v>
      </c>
      <c r="B429" s="29" t="s">
        <v>827</v>
      </c>
      <c r="C429" s="47" t="s">
        <v>828</v>
      </c>
      <c r="D429" s="31" t="s">
        <v>131</v>
      </c>
      <c r="E429" s="32">
        <v>29</v>
      </c>
      <c r="F429" s="48"/>
      <c r="G429" s="17"/>
      <c r="H429" s="27" t="e">
        <f t="shared" ref="H429:H449" si="33">IF(E429="","",IF(AND(E429&gt;0,OR(G429="",G429=0,G429&lt;&gt;ROUND(G429,2))),#VALUE!,IF(E429&lt;&gt;"",ROUND(E429*G429,2))))</f>
        <v>#VALUE!</v>
      </c>
    </row>
    <row r="430" spans="1:8">
      <c r="A430" s="28" t="s">
        <v>708</v>
      </c>
      <c r="B430" s="29" t="s">
        <v>829</v>
      </c>
      <c r="C430" s="47" t="s">
        <v>830</v>
      </c>
      <c r="D430" s="31" t="s">
        <v>86</v>
      </c>
      <c r="E430" s="32">
        <v>19</v>
      </c>
      <c r="F430" s="48"/>
      <c r="G430" s="17"/>
      <c r="H430" s="27" t="e">
        <f t="shared" si="33"/>
        <v>#VALUE!</v>
      </c>
    </row>
    <row r="431" spans="1:8">
      <c r="A431" s="28" t="s">
        <v>708</v>
      </c>
      <c r="B431" s="29" t="s">
        <v>831</v>
      </c>
      <c r="C431" s="47" t="s">
        <v>832</v>
      </c>
      <c r="D431" s="31" t="s">
        <v>86</v>
      </c>
      <c r="E431" s="32">
        <v>10</v>
      </c>
      <c r="F431" s="48"/>
      <c r="G431" s="17"/>
      <c r="H431" s="27" t="e">
        <f t="shared" si="33"/>
        <v>#VALUE!</v>
      </c>
    </row>
    <row r="432" spans="1:8">
      <c r="A432" s="28" t="s">
        <v>708</v>
      </c>
      <c r="B432" s="29" t="s">
        <v>833</v>
      </c>
      <c r="C432" s="47" t="s">
        <v>834</v>
      </c>
      <c r="D432" s="31" t="s">
        <v>131</v>
      </c>
      <c r="E432" s="32">
        <v>19</v>
      </c>
      <c r="F432" s="48"/>
      <c r="G432" s="17"/>
      <c r="H432" s="27" t="e">
        <f t="shared" si="33"/>
        <v>#VALUE!</v>
      </c>
    </row>
    <row r="433" spans="1:10">
      <c r="A433" s="28" t="s">
        <v>708</v>
      </c>
      <c r="B433" s="29" t="s">
        <v>835</v>
      </c>
      <c r="C433" s="47" t="s">
        <v>836</v>
      </c>
      <c r="D433" s="31" t="s">
        <v>86</v>
      </c>
      <c r="E433" s="32">
        <v>17</v>
      </c>
      <c r="F433" s="48"/>
      <c r="G433" s="17"/>
      <c r="H433" s="27" t="e">
        <f t="shared" si="33"/>
        <v>#VALUE!</v>
      </c>
      <c r="J433" s="23" t="s">
        <v>36</v>
      </c>
    </row>
    <row r="434" spans="1:10">
      <c r="A434" s="28" t="s">
        <v>708</v>
      </c>
      <c r="B434" s="29" t="s">
        <v>837</v>
      </c>
      <c r="C434" s="47" t="s">
        <v>838</v>
      </c>
      <c r="D434" s="31" t="s">
        <v>86</v>
      </c>
      <c r="E434" s="32">
        <v>2</v>
      </c>
      <c r="F434" s="48"/>
      <c r="G434" s="17"/>
      <c r="H434" s="27" t="e">
        <f t="shared" si="33"/>
        <v>#VALUE!</v>
      </c>
    </row>
    <row r="435" spans="1:10">
      <c r="A435" s="28" t="s">
        <v>708</v>
      </c>
      <c r="B435" s="29" t="s">
        <v>839</v>
      </c>
      <c r="C435" s="47" t="s">
        <v>840</v>
      </c>
      <c r="D435" s="31" t="s">
        <v>131</v>
      </c>
      <c r="E435" s="32">
        <v>4</v>
      </c>
      <c r="F435" s="48"/>
      <c r="G435" s="17"/>
      <c r="H435" s="27" t="e">
        <f t="shared" si="33"/>
        <v>#VALUE!</v>
      </c>
    </row>
    <row r="436" spans="1:10">
      <c r="A436" s="28" t="s">
        <v>708</v>
      </c>
      <c r="B436" s="29" t="s">
        <v>841</v>
      </c>
      <c r="C436" s="47" t="s">
        <v>842</v>
      </c>
      <c r="D436" s="31" t="s">
        <v>86</v>
      </c>
      <c r="E436" s="32">
        <v>4</v>
      </c>
      <c r="F436" s="48"/>
      <c r="G436" s="17"/>
      <c r="H436" s="27" t="e">
        <f t="shared" si="33"/>
        <v>#VALUE!</v>
      </c>
    </row>
    <row r="437" spans="1:10" ht="23.1">
      <c r="A437" s="28" t="s">
        <v>708</v>
      </c>
      <c r="B437" s="29" t="s">
        <v>843</v>
      </c>
      <c r="C437" s="47" t="s">
        <v>844</v>
      </c>
      <c r="D437" s="31" t="s">
        <v>131</v>
      </c>
      <c r="E437" s="32">
        <v>1</v>
      </c>
      <c r="F437" s="48"/>
      <c r="G437" s="17"/>
      <c r="H437" s="27" t="e">
        <f t="shared" si="33"/>
        <v>#VALUE!</v>
      </c>
    </row>
    <row r="438" spans="1:10">
      <c r="A438" s="28" t="s">
        <v>708</v>
      </c>
      <c r="B438" s="29" t="s">
        <v>845</v>
      </c>
      <c r="C438" s="47" t="s">
        <v>846</v>
      </c>
      <c r="D438" s="31" t="s">
        <v>131</v>
      </c>
      <c r="E438" s="32">
        <v>1</v>
      </c>
      <c r="F438" s="48"/>
      <c r="G438" s="17"/>
      <c r="H438" s="27" t="e">
        <f t="shared" si="33"/>
        <v>#VALUE!</v>
      </c>
    </row>
    <row r="439" spans="1:10">
      <c r="A439" s="28" t="s">
        <v>708</v>
      </c>
      <c r="B439" s="29" t="s">
        <v>847</v>
      </c>
      <c r="C439" s="47" t="s">
        <v>848</v>
      </c>
      <c r="D439" s="31" t="s">
        <v>86</v>
      </c>
      <c r="E439" s="32">
        <v>1</v>
      </c>
      <c r="F439" s="48"/>
      <c r="G439" s="17"/>
      <c r="H439" s="27" t="e">
        <f t="shared" si="33"/>
        <v>#VALUE!</v>
      </c>
    </row>
    <row r="440" spans="1:10">
      <c r="A440" s="28" t="s">
        <v>708</v>
      </c>
      <c r="B440" s="29" t="s">
        <v>849</v>
      </c>
      <c r="C440" s="47" t="s">
        <v>850</v>
      </c>
      <c r="D440" s="31" t="s">
        <v>86</v>
      </c>
      <c r="E440" s="32">
        <v>1</v>
      </c>
      <c r="F440" s="48"/>
      <c r="G440" s="17"/>
      <c r="H440" s="27" t="e">
        <f t="shared" si="33"/>
        <v>#VALUE!</v>
      </c>
    </row>
    <row r="441" spans="1:10">
      <c r="A441" s="28" t="s">
        <v>708</v>
      </c>
      <c r="B441" s="29" t="s">
        <v>851</v>
      </c>
      <c r="C441" s="47" t="s">
        <v>852</v>
      </c>
      <c r="D441" s="31" t="s">
        <v>131</v>
      </c>
      <c r="E441" s="32">
        <v>1</v>
      </c>
      <c r="F441" s="48"/>
      <c r="G441" s="17"/>
      <c r="H441" s="27" t="e">
        <f t="shared" si="33"/>
        <v>#VALUE!</v>
      </c>
    </row>
    <row r="442" spans="1:10">
      <c r="A442" s="28" t="s">
        <v>708</v>
      </c>
      <c r="B442" s="29" t="s">
        <v>853</v>
      </c>
      <c r="C442" s="47" t="s">
        <v>854</v>
      </c>
      <c r="D442" s="31" t="s">
        <v>86</v>
      </c>
      <c r="E442" s="32">
        <v>1</v>
      </c>
      <c r="F442" s="48"/>
      <c r="G442" s="17"/>
      <c r="H442" s="27" t="e">
        <f t="shared" si="33"/>
        <v>#VALUE!</v>
      </c>
    </row>
    <row r="443" spans="1:10" ht="23.1">
      <c r="A443" s="28" t="s">
        <v>708</v>
      </c>
      <c r="B443" s="29" t="s">
        <v>855</v>
      </c>
      <c r="C443" s="47" t="s">
        <v>796</v>
      </c>
      <c r="D443" s="31" t="s">
        <v>83</v>
      </c>
      <c r="E443" s="32">
        <v>1.3</v>
      </c>
      <c r="F443" s="48"/>
      <c r="G443" s="17"/>
      <c r="H443" s="27" t="e">
        <f t="shared" si="33"/>
        <v>#VALUE!</v>
      </c>
    </row>
    <row r="444" spans="1:10">
      <c r="A444" s="28" t="s">
        <v>708</v>
      </c>
      <c r="B444" s="29" t="s">
        <v>856</v>
      </c>
      <c r="C444" s="47" t="s">
        <v>857</v>
      </c>
      <c r="D444" s="31" t="s">
        <v>47</v>
      </c>
      <c r="E444" s="32">
        <v>130</v>
      </c>
      <c r="F444" s="48"/>
      <c r="G444" s="17"/>
      <c r="H444" s="27" t="e">
        <f t="shared" si="33"/>
        <v>#VALUE!</v>
      </c>
    </row>
    <row r="445" spans="1:10" ht="23.1">
      <c r="A445" s="28" t="s">
        <v>708</v>
      </c>
      <c r="B445" s="29" t="s">
        <v>858</v>
      </c>
      <c r="C445" s="47" t="s">
        <v>742</v>
      </c>
      <c r="D445" s="31" t="s">
        <v>83</v>
      </c>
      <c r="E445" s="32">
        <v>0.5</v>
      </c>
      <c r="F445" s="48"/>
      <c r="G445" s="17"/>
      <c r="H445" s="27" t="e">
        <f t="shared" si="33"/>
        <v>#VALUE!</v>
      </c>
    </row>
    <row r="446" spans="1:10" ht="23.1">
      <c r="A446" s="28" t="s">
        <v>708</v>
      </c>
      <c r="B446" s="29" t="s">
        <v>859</v>
      </c>
      <c r="C446" s="47" t="s">
        <v>726</v>
      </c>
      <c r="D446" s="31" t="s">
        <v>47</v>
      </c>
      <c r="E446" s="32">
        <v>50</v>
      </c>
      <c r="F446" s="48"/>
      <c r="G446" s="17"/>
      <c r="H446" s="27" t="e">
        <f t="shared" si="33"/>
        <v>#VALUE!</v>
      </c>
    </row>
    <row r="447" spans="1:10" ht="23.1">
      <c r="A447" s="28" t="s">
        <v>708</v>
      </c>
      <c r="B447" s="29" t="s">
        <v>860</v>
      </c>
      <c r="C447" s="47" t="s">
        <v>861</v>
      </c>
      <c r="D447" s="31" t="s">
        <v>131</v>
      </c>
      <c r="E447" s="32">
        <v>1</v>
      </c>
      <c r="F447" s="48"/>
      <c r="G447" s="17"/>
      <c r="H447" s="27" t="e">
        <f t="shared" si="33"/>
        <v>#VALUE!</v>
      </c>
    </row>
    <row r="448" spans="1:10">
      <c r="A448" s="28" t="s">
        <v>708</v>
      </c>
      <c r="B448" s="29" t="s">
        <v>862</v>
      </c>
      <c r="C448" s="47" t="s">
        <v>823</v>
      </c>
      <c r="D448" s="31" t="s">
        <v>86</v>
      </c>
      <c r="E448" s="32">
        <v>1</v>
      </c>
      <c r="F448" s="48"/>
      <c r="G448" s="17"/>
      <c r="H448" s="27" t="e">
        <f t="shared" si="33"/>
        <v>#VALUE!</v>
      </c>
    </row>
    <row r="449" spans="1:8">
      <c r="A449" s="28" t="s">
        <v>708</v>
      </c>
      <c r="B449" s="29" t="s">
        <v>863</v>
      </c>
      <c r="C449" s="47" t="s">
        <v>728</v>
      </c>
      <c r="D449" s="31" t="s">
        <v>39</v>
      </c>
      <c r="E449" s="32">
        <v>0.01</v>
      </c>
      <c r="F449" s="48"/>
      <c r="G449" s="17"/>
      <c r="H449" s="27" t="e">
        <f t="shared" si="33"/>
        <v>#VALUE!</v>
      </c>
    </row>
    <row r="450" spans="1:8" ht="13.5" thickBot="1">
      <c r="A450" s="18"/>
      <c r="B450" s="19"/>
      <c r="C450" s="20" t="s">
        <v>864</v>
      </c>
      <c r="D450" s="21"/>
      <c r="E450" s="19"/>
      <c r="F450" s="19"/>
      <c r="G450" s="21"/>
      <c r="H450" s="40" t="e">
        <f>SUM(H368:H449)</f>
        <v>#VALUE!</v>
      </c>
    </row>
    <row r="451" spans="1:8" ht="12.95">
      <c r="A451" s="34" t="s">
        <v>865</v>
      </c>
      <c r="B451" s="41" t="s">
        <v>866</v>
      </c>
      <c r="C451" s="42" t="s">
        <v>867</v>
      </c>
      <c r="D451" s="43"/>
      <c r="E451" s="44"/>
      <c r="F451" s="45"/>
      <c r="G451" s="44"/>
      <c r="H451" s="46"/>
    </row>
    <row r="452" spans="1:8" ht="12.95" thickBot="1">
      <c r="A452" s="28" t="s">
        <v>865</v>
      </c>
      <c r="B452" s="35" t="s">
        <v>868</v>
      </c>
      <c r="C452" s="36" t="s">
        <v>869</v>
      </c>
      <c r="D452" s="37"/>
      <c r="E452" s="37"/>
      <c r="F452" s="38"/>
      <c r="G452" s="37"/>
      <c r="H452" s="39"/>
    </row>
    <row r="453" spans="1:8" ht="14.45">
      <c r="A453" s="34" t="s">
        <v>865</v>
      </c>
      <c r="B453" s="29" t="s">
        <v>870</v>
      </c>
      <c r="C453" s="47" t="s">
        <v>871</v>
      </c>
      <c r="D453" s="31" t="s">
        <v>86</v>
      </c>
      <c r="E453" s="32">
        <v>1</v>
      </c>
      <c r="F453" s="49"/>
      <c r="G453" s="17"/>
      <c r="H453" s="27" t="e">
        <f t="shared" ref="H453:H507" si="34">IF(E453="","",IF(AND(E453&gt;0,OR(G453="",G453=0,G453&lt;&gt;ROUND(G453,2))),#VALUE!,IF(E453&lt;&gt;"",ROUND(E453*G453,2))))</f>
        <v>#VALUE!</v>
      </c>
    </row>
    <row r="454" spans="1:8" ht="35.1" thickBot="1">
      <c r="A454" s="28" t="s">
        <v>865</v>
      </c>
      <c r="B454" s="29" t="s">
        <v>872</v>
      </c>
      <c r="C454" s="47" t="s">
        <v>873</v>
      </c>
      <c r="D454" s="31" t="s">
        <v>86</v>
      </c>
      <c r="E454" s="32">
        <v>1</v>
      </c>
      <c r="F454" s="49"/>
      <c r="G454" s="17"/>
      <c r="H454" s="27" t="e">
        <f t="shared" si="34"/>
        <v>#VALUE!</v>
      </c>
    </row>
    <row r="455" spans="1:8" ht="14.45">
      <c r="A455" s="34" t="s">
        <v>865</v>
      </c>
      <c r="B455" s="29" t="s">
        <v>874</v>
      </c>
      <c r="C455" s="47" t="s">
        <v>875</v>
      </c>
      <c r="D455" s="31" t="s">
        <v>131</v>
      </c>
      <c r="E455" s="32">
        <v>2</v>
      </c>
      <c r="F455" s="49"/>
      <c r="G455" s="17"/>
      <c r="H455" s="27" t="e">
        <f t="shared" si="34"/>
        <v>#VALUE!</v>
      </c>
    </row>
    <row r="456" spans="1:8" ht="23.45" thickBot="1">
      <c r="A456" s="28" t="s">
        <v>865</v>
      </c>
      <c r="B456" s="29" t="s">
        <v>876</v>
      </c>
      <c r="C456" s="47" t="s">
        <v>877</v>
      </c>
      <c r="D456" s="31" t="s">
        <v>86</v>
      </c>
      <c r="E456" s="32">
        <v>2</v>
      </c>
      <c r="F456" s="49"/>
      <c r="G456" s="17"/>
      <c r="H456" s="27" t="e">
        <f t="shared" si="34"/>
        <v>#VALUE!</v>
      </c>
    </row>
    <row r="457" spans="1:8" ht="23.1">
      <c r="A457" s="34" t="s">
        <v>865</v>
      </c>
      <c r="B457" s="29" t="s">
        <v>878</v>
      </c>
      <c r="C457" s="47" t="s">
        <v>879</v>
      </c>
      <c r="D457" s="31" t="s">
        <v>131</v>
      </c>
      <c r="E457" s="32">
        <v>2</v>
      </c>
      <c r="F457" s="49"/>
      <c r="G457" s="17"/>
      <c r="H457" s="27" t="e">
        <f t="shared" si="34"/>
        <v>#VALUE!</v>
      </c>
    </row>
    <row r="458" spans="1:8" ht="15" thickBot="1">
      <c r="A458" s="28" t="s">
        <v>865</v>
      </c>
      <c r="B458" s="29" t="s">
        <v>880</v>
      </c>
      <c r="C458" s="47" t="s">
        <v>881</v>
      </c>
      <c r="D458" s="31" t="s">
        <v>86</v>
      </c>
      <c r="E458" s="32">
        <v>2</v>
      </c>
      <c r="F458" s="49"/>
      <c r="G458" s="17"/>
      <c r="H458" s="27" t="e">
        <f t="shared" si="34"/>
        <v>#VALUE!</v>
      </c>
    </row>
    <row r="459" spans="1:8" ht="14.45">
      <c r="A459" s="34" t="s">
        <v>865</v>
      </c>
      <c r="B459" s="29" t="s">
        <v>882</v>
      </c>
      <c r="C459" s="47" t="s">
        <v>871</v>
      </c>
      <c r="D459" s="31" t="s">
        <v>86</v>
      </c>
      <c r="E459" s="32">
        <v>1</v>
      </c>
      <c r="F459" s="49"/>
      <c r="G459" s="17"/>
      <c r="H459" s="27" t="e">
        <f t="shared" si="34"/>
        <v>#VALUE!</v>
      </c>
    </row>
    <row r="460" spans="1:8" ht="15" thickBot="1">
      <c r="A460" s="28" t="s">
        <v>865</v>
      </c>
      <c r="B460" s="29" t="s">
        <v>883</v>
      </c>
      <c r="C460" s="47" t="s">
        <v>875</v>
      </c>
      <c r="D460" s="31" t="s">
        <v>131</v>
      </c>
      <c r="E460" s="32">
        <v>1</v>
      </c>
      <c r="F460" s="49"/>
      <c r="G460" s="17"/>
      <c r="H460" s="27" t="e">
        <f t="shared" si="34"/>
        <v>#VALUE!</v>
      </c>
    </row>
    <row r="461" spans="1:8" ht="14.45">
      <c r="A461" s="34" t="s">
        <v>865</v>
      </c>
      <c r="B461" s="29" t="s">
        <v>884</v>
      </c>
      <c r="C461" s="47" t="s">
        <v>885</v>
      </c>
      <c r="D461" s="31" t="s">
        <v>86</v>
      </c>
      <c r="E461" s="32">
        <v>1</v>
      </c>
      <c r="F461" s="49"/>
      <c r="G461" s="17"/>
      <c r="H461" s="27" t="e">
        <f t="shared" si="34"/>
        <v>#VALUE!</v>
      </c>
    </row>
    <row r="462" spans="1:8" ht="15" thickBot="1">
      <c r="A462" s="28" t="s">
        <v>865</v>
      </c>
      <c r="B462" s="29" t="s">
        <v>886</v>
      </c>
      <c r="C462" s="47" t="s">
        <v>887</v>
      </c>
      <c r="D462" s="31" t="s">
        <v>131</v>
      </c>
      <c r="E462" s="32">
        <v>1</v>
      </c>
      <c r="F462" s="49"/>
      <c r="G462" s="17"/>
      <c r="H462" s="27" t="e">
        <f t="shared" si="34"/>
        <v>#VALUE!</v>
      </c>
    </row>
    <row r="463" spans="1:8" ht="14.45">
      <c r="A463" s="34" t="s">
        <v>865</v>
      </c>
      <c r="B463" s="29" t="s">
        <v>888</v>
      </c>
      <c r="C463" s="47" t="s">
        <v>889</v>
      </c>
      <c r="D463" s="31" t="s">
        <v>86</v>
      </c>
      <c r="E463" s="32">
        <v>1</v>
      </c>
      <c r="F463" s="49"/>
      <c r="G463" s="17"/>
      <c r="H463" s="27" t="e">
        <f t="shared" si="34"/>
        <v>#VALUE!</v>
      </c>
    </row>
    <row r="464" spans="1:8" ht="23.45" thickBot="1">
      <c r="A464" s="28" t="s">
        <v>865</v>
      </c>
      <c r="B464" s="29" t="s">
        <v>890</v>
      </c>
      <c r="C464" s="47" t="s">
        <v>879</v>
      </c>
      <c r="D464" s="31" t="s">
        <v>131</v>
      </c>
      <c r="E464" s="32">
        <v>33</v>
      </c>
      <c r="F464" s="49"/>
      <c r="G464" s="17"/>
      <c r="H464" s="27" t="e">
        <f t="shared" si="34"/>
        <v>#VALUE!</v>
      </c>
    </row>
    <row r="465" spans="1:8" ht="14.45">
      <c r="A465" s="34" t="s">
        <v>865</v>
      </c>
      <c r="B465" s="29" t="s">
        <v>891</v>
      </c>
      <c r="C465" s="47" t="s">
        <v>892</v>
      </c>
      <c r="D465" s="31" t="s">
        <v>86</v>
      </c>
      <c r="E465" s="32">
        <v>4</v>
      </c>
      <c r="F465" s="49"/>
      <c r="G465" s="17"/>
      <c r="H465" s="27" t="e">
        <f t="shared" si="34"/>
        <v>#VALUE!</v>
      </c>
    </row>
    <row r="466" spans="1:8" ht="15" thickBot="1">
      <c r="A466" s="28" t="s">
        <v>865</v>
      </c>
      <c r="B466" s="29" t="s">
        <v>893</v>
      </c>
      <c r="C466" s="47" t="s">
        <v>894</v>
      </c>
      <c r="D466" s="31" t="s">
        <v>86</v>
      </c>
      <c r="E466" s="32">
        <v>1</v>
      </c>
      <c r="F466" s="49"/>
      <c r="G466" s="17"/>
      <c r="H466" s="27" t="e">
        <f t="shared" si="34"/>
        <v>#VALUE!</v>
      </c>
    </row>
    <row r="467" spans="1:8" ht="14.45">
      <c r="A467" s="34" t="s">
        <v>865</v>
      </c>
      <c r="B467" s="29" t="s">
        <v>895</v>
      </c>
      <c r="C467" s="47" t="s">
        <v>896</v>
      </c>
      <c r="D467" s="31" t="s">
        <v>86</v>
      </c>
      <c r="E467" s="32">
        <v>1</v>
      </c>
      <c r="F467" s="49"/>
      <c r="G467" s="17"/>
      <c r="H467" s="27" t="e">
        <f t="shared" si="34"/>
        <v>#VALUE!</v>
      </c>
    </row>
    <row r="468" spans="1:8" ht="15" thickBot="1">
      <c r="A468" s="28" t="s">
        <v>865</v>
      </c>
      <c r="B468" s="29" t="s">
        <v>897</v>
      </c>
      <c r="C468" s="47" t="s">
        <v>898</v>
      </c>
      <c r="D468" s="31" t="s">
        <v>86</v>
      </c>
      <c r="E468" s="32">
        <v>12</v>
      </c>
      <c r="F468" s="49"/>
      <c r="G468" s="17"/>
      <c r="H468" s="27" t="e">
        <f t="shared" si="34"/>
        <v>#VALUE!</v>
      </c>
    </row>
    <row r="469" spans="1:8" ht="23.1">
      <c r="A469" s="34" t="s">
        <v>865</v>
      </c>
      <c r="B469" s="29" t="s">
        <v>899</v>
      </c>
      <c r="C469" s="47" t="s">
        <v>900</v>
      </c>
      <c r="D469" s="31" t="s">
        <v>86</v>
      </c>
      <c r="E469" s="32">
        <v>12</v>
      </c>
      <c r="F469" s="49"/>
      <c r="G469" s="17"/>
      <c r="H469" s="27" t="e">
        <f t="shared" si="34"/>
        <v>#VALUE!</v>
      </c>
    </row>
    <row r="470" spans="1:8" ht="23.45" thickBot="1">
      <c r="A470" s="28" t="s">
        <v>865</v>
      </c>
      <c r="B470" s="29" t="s">
        <v>901</v>
      </c>
      <c r="C470" s="47" t="s">
        <v>902</v>
      </c>
      <c r="D470" s="31" t="s">
        <v>86</v>
      </c>
      <c r="E470" s="32">
        <v>3</v>
      </c>
      <c r="F470" s="49"/>
      <c r="G470" s="17"/>
      <c r="H470" s="27" t="e">
        <f t="shared" si="34"/>
        <v>#VALUE!</v>
      </c>
    </row>
    <row r="471" spans="1:8" ht="23.1">
      <c r="A471" s="34" t="s">
        <v>865</v>
      </c>
      <c r="B471" s="29" t="s">
        <v>903</v>
      </c>
      <c r="C471" s="47" t="s">
        <v>904</v>
      </c>
      <c r="D471" s="31" t="s">
        <v>131</v>
      </c>
      <c r="E471" s="32">
        <v>1</v>
      </c>
      <c r="F471" s="49"/>
      <c r="G471" s="17"/>
      <c r="H471" s="27" t="e">
        <f t="shared" si="34"/>
        <v>#VALUE!</v>
      </c>
    </row>
    <row r="472" spans="1:8" ht="15" thickBot="1">
      <c r="A472" s="28" t="s">
        <v>865</v>
      </c>
      <c r="B472" s="29" t="s">
        <v>905</v>
      </c>
      <c r="C472" s="47" t="s">
        <v>906</v>
      </c>
      <c r="D472" s="31" t="s">
        <v>86</v>
      </c>
      <c r="E472" s="32">
        <v>1</v>
      </c>
      <c r="F472" s="49"/>
      <c r="G472" s="17"/>
      <c r="H472" s="27" t="e">
        <f t="shared" si="34"/>
        <v>#VALUE!</v>
      </c>
    </row>
    <row r="473" spans="1:8" ht="14.45">
      <c r="A473" s="34" t="s">
        <v>865</v>
      </c>
      <c r="B473" s="29" t="s">
        <v>907</v>
      </c>
      <c r="C473" s="47" t="s">
        <v>889</v>
      </c>
      <c r="D473" s="31" t="s">
        <v>86</v>
      </c>
      <c r="E473" s="32">
        <v>1</v>
      </c>
      <c r="F473" s="49"/>
      <c r="G473" s="17"/>
      <c r="H473" s="27" t="e">
        <f t="shared" si="34"/>
        <v>#VALUE!</v>
      </c>
    </row>
    <row r="474" spans="1:8" ht="15" thickBot="1">
      <c r="A474" s="28" t="s">
        <v>865</v>
      </c>
      <c r="B474" s="29" t="s">
        <v>908</v>
      </c>
      <c r="C474" s="47" t="s">
        <v>909</v>
      </c>
      <c r="D474" s="31" t="s">
        <v>86</v>
      </c>
      <c r="E474" s="32">
        <v>1</v>
      </c>
      <c r="F474" s="49"/>
      <c r="G474" s="17"/>
      <c r="H474" s="27" t="e">
        <f t="shared" si="34"/>
        <v>#VALUE!</v>
      </c>
    </row>
    <row r="475" spans="1:8" ht="14.45">
      <c r="A475" s="34" t="s">
        <v>865</v>
      </c>
      <c r="B475" s="29" t="s">
        <v>910</v>
      </c>
      <c r="C475" s="47" t="s">
        <v>896</v>
      </c>
      <c r="D475" s="31" t="s">
        <v>86</v>
      </c>
      <c r="E475" s="32">
        <v>8</v>
      </c>
      <c r="F475" s="49"/>
      <c r="G475" s="17"/>
      <c r="H475" s="27" t="e">
        <f t="shared" si="34"/>
        <v>#VALUE!</v>
      </c>
    </row>
    <row r="476" spans="1:8" ht="15" thickBot="1">
      <c r="A476" s="28" t="s">
        <v>865</v>
      </c>
      <c r="B476" s="29" t="s">
        <v>911</v>
      </c>
      <c r="C476" s="47" t="s">
        <v>912</v>
      </c>
      <c r="D476" s="31" t="s">
        <v>86</v>
      </c>
      <c r="E476" s="32">
        <v>1</v>
      </c>
      <c r="F476" s="49"/>
      <c r="G476" s="17"/>
      <c r="H476" s="27" t="e">
        <f t="shared" si="34"/>
        <v>#VALUE!</v>
      </c>
    </row>
    <row r="477" spans="1:8" ht="14.45">
      <c r="A477" s="34" t="s">
        <v>865</v>
      </c>
      <c r="B477" s="29" t="s">
        <v>913</v>
      </c>
      <c r="C477" s="47" t="s">
        <v>801</v>
      </c>
      <c r="D477" s="31" t="s">
        <v>145</v>
      </c>
      <c r="E477" s="32">
        <v>0.34</v>
      </c>
      <c r="F477" s="49"/>
      <c r="G477" s="17"/>
      <c r="H477" s="27" t="e">
        <f t="shared" si="34"/>
        <v>#VALUE!</v>
      </c>
    </row>
    <row r="478" spans="1:8" ht="15" thickBot="1">
      <c r="A478" s="28" t="s">
        <v>865</v>
      </c>
      <c r="B478" s="29" t="s">
        <v>914</v>
      </c>
      <c r="C478" s="47" t="s">
        <v>915</v>
      </c>
      <c r="D478" s="31" t="s">
        <v>145</v>
      </c>
      <c r="E478" s="32">
        <v>0.01</v>
      </c>
      <c r="F478" s="49"/>
      <c r="G478" s="17"/>
      <c r="H478" s="27" t="e">
        <f t="shared" si="34"/>
        <v>#VALUE!</v>
      </c>
    </row>
    <row r="479" spans="1:8" ht="14.45">
      <c r="A479" s="34" t="s">
        <v>865</v>
      </c>
      <c r="B479" s="29" t="s">
        <v>916</v>
      </c>
      <c r="C479" s="47" t="s">
        <v>917</v>
      </c>
      <c r="D479" s="31" t="s">
        <v>131</v>
      </c>
      <c r="E479" s="32">
        <v>2</v>
      </c>
      <c r="F479" s="49"/>
      <c r="G479" s="17"/>
      <c r="H479" s="27" t="e">
        <f t="shared" si="34"/>
        <v>#VALUE!</v>
      </c>
    </row>
    <row r="480" spans="1:8" ht="23.45" thickBot="1">
      <c r="A480" s="28" t="s">
        <v>865</v>
      </c>
      <c r="B480" s="29" t="s">
        <v>918</v>
      </c>
      <c r="C480" s="47" t="s">
        <v>919</v>
      </c>
      <c r="D480" s="31" t="s">
        <v>20</v>
      </c>
      <c r="E480" s="32">
        <v>2</v>
      </c>
      <c r="F480" s="49"/>
      <c r="G480" s="17"/>
      <c r="H480" s="27" t="e">
        <f t="shared" si="34"/>
        <v>#VALUE!</v>
      </c>
    </row>
    <row r="481" spans="1:8" ht="14.45">
      <c r="A481" s="34" t="s">
        <v>865</v>
      </c>
      <c r="B481" s="29" t="s">
        <v>920</v>
      </c>
      <c r="C481" s="47" t="s">
        <v>921</v>
      </c>
      <c r="D481" s="31" t="s">
        <v>145</v>
      </c>
      <c r="E481" s="32">
        <v>0.12</v>
      </c>
      <c r="F481" s="49"/>
      <c r="G481" s="17"/>
      <c r="H481" s="27" t="e">
        <f t="shared" si="34"/>
        <v>#VALUE!</v>
      </c>
    </row>
    <row r="482" spans="1:8" ht="15" thickBot="1">
      <c r="A482" s="28" t="s">
        <v>865</v>
      </c>
      <c r="B482" s="29" t="s">
        <v>922</v>
      </c>
      <c r="C482" s="47" t="s">
        <v>923</v>
      </c>
      <c r="D482" s="31" t="s">
        <v>145</v>
      </c>
      <c r="E482" s="32">
        <v>0.01</v>
      </c>
      <c r="F482" s="49"/>
      <c r="G482" s="17"/>
      <c r="H482" s="27" t="e">
        <f t="shared" si="34"/>
        <v>#VALUE!</v>
      </c>
    </row>
    <row r="483" spans="1:8" ht="14.45">
      <c r="A483" s="34" t="s">
        <v>865</v>
      </c>
      <c r="B483" s="29" t="s">
        <v>924</v>
      </c>
      <c r="C483" s="47" t="s">
        <v>925</v>
      </c>
      <c r="D483" s="31" t="s">
        <v>131</v>
      </c>
      <c r="E483" s="32">
        <v>1</v>
      </c>
      <c r="F483" s="49"/>
      <c r="G483" s="17"/>
      <c r="H483" s="27" t="e">
        <f t="shared" si="34"/>
        <v>#VALUE!</v>
      </c>
    </row>
    <row r="484" spans="1:8" ht="15" thickBot="1">
      <c r="A484" s="28" t="s">
        <v>865</v>
      </c>
      <c r="B484" s="29" t="s">
        <v>926</v>
      </c>
      <c r="C484" s="47" t="s">
        <v>927</v>
      </c>
      <c r="D484" s="31" t="s">
        <v>86</v>
      </c>
      <c r="E484" s="32">
        <v>1</v>
      </c>
      <c r="F484" s="49"/>
      <c r="G484" s="17"/>
      <c r="H484" s="27" t="e">
        <f t="shared" si="34"/>
        <v>#VALUE!</v>
      </c>
    </row>
    <row r="485" spans="1:8" ht="14.45">
      <c r="A485" s="34" t="s">
        <v>865</v>
      </c>
      <c r="B485" s="29" t="s">
        <v>928</v>
      </c>
      <c r="C485" s="47" t="s">
        <v>929</v>
      </c>
      <c r="D485" s="31" t="s">
        <v>131</v>
      </c>
      <c r="E485" s="32">
        <v>18</v>
      </c>
      <c r="F485" s="49"/>
      <c r="G485" s="17"/>
      <c r="H485" s="27" t="e">
        <f t="shared" si="34"/>
        <v>#VALUE!</v>
      </c>
    </row>
    <row r="486" spans="1:8" ht="23.45" thickBot="1">
      <c r="A486" s="28" t="s">
        <v>865</v>
      </c>
      <c r="B486" s="29" t="s">
        <v>930</v>
      </c>
      <c r="C486" s="47" t="s">
        <v>931</v>
      </c>
      <c r="D486" s="31" t="s">
        <v>86</v>
      </c>
      <c r="E486" s="32">
        <v>2</v>
      </c>
      <c r="F486" s="49"/>
      <c r="G486" s="17"/>
      <c r="H486" s="27" t="e">
        <f t="shared" si="34"/>
        <v>#VALUE!</v>
      </c>
    </row>
    <row r="487" spans="1:8" ht="23.1">
      <c r="A487" s="34" t="s">
        <v>865</v>
      </c>
      <c r="B487" s="29" t="s">
        <v>932</v>
      </c>
      <c r="C487" s="47" t="s">
        <v>933</v>
      </c>
      <c r="D487" s="31" t="s">
        <v>86</v>
      </c>
      <c r="E487" s="32">
        <v>1</v>
      </c>
      <c r="F487" s="49"/>
      <c r="G487" s="17"/>
      <c r="H487" s="27" t="e">
        <f t="shared" si="34"/>
        <v>#VALUE!</v>
      </c>
    </row>
    <row r="488" spans="1:8" ht="23.45" thickBot="1">
      <c r="A488" s="28" t="s">
        <v>865</v>
      </c>
      <c r="B488" s="29" t="s">
        <v>934</v>
      </c>
      <c r="C488" s="47" t="s">
        <v>935</v>
      </c>
      <c r="D488" s="31" t="s">
        <v>86</v>
      </c>
      <c r="E488" s="32">
        <v>15</v>
      </c>
      <c r="F488" s="49"/>
      <c r="G488" s="17"/>
      <c r="H488" s="27" t="e">
        <f t="shared" si="34"/>
        <v>#VALUE!</v>
      </c>
    </row>
    <row r="489" spans="1:8" ht="14.45">
      <c r="A489" s="34" t="s">
        <v>865</v>
      </c>
      <c r="B489" s="29" t="s">
        <v>936</v>
      </c>
      <c r="C489" s="47" t="s">
        <v>937</v>
      </c>
      <c r="D489" s="31" t="s">
        <v>145</v>
      </c>
      <c r="E489" s="32">
        <v>0.17</v>
      </c>
      <c r="F489" s="49"/>
      <c r="G489" s="17"/>
      <c r="H489" s="27" t="e">
        <f t="shared" si="34"/>
        <v>#VALUE!</v>
      </c>
    </row>
    <row r="490" spans="1:8" ht="46.5" thickBot="1">
      <c r="A490" s="28" t="s">
        <v>865</v>
      </c>
      <c r="B490" s="29" t="s">
        <v>938</v>
      </c>
      <c r="C490" s="47" t="s">
        <v>939</v>
      </c>
      <c r="D490" s="31" t="s">
        <v>86</v>
      </c>
      <c r="E490" s="32">
        <v>11</v>
      </c>
      <c r="F490" s="49"/>
      <c r="G490" s="17"/>
      <c r="H490" s="27" t="e">
        <f t="shared" si="34"/>
        <v>#VALUE!</v>
      </c>
    </row>
    <row r="491" spans="1:8" ht="14.45">
      <c r="A491" s="34" t="s">
        <v>865</v>
      </c>
      <c r="B491" s="29" t="s">
        <v>940</v>
      </c>
      <c r="C491" s="47" t="s">
        <v>941</v>
      </c>
      <c r="D491" s="31" t="s">
        <v>86</v>
      </c>
      <c r="E491" s="32">
        <v>6</v>
      </c>
      <c r="F491" s="49"/>
      <c r="G491" s="17"/>
      <c r="H491" s="27" t="e">
        <f t="shared" si="34"/>
        <v>#VALUE!</v>
      </c>
    </row>
    <row r="492" spans="1:8" ht="23.45" thickBot="1">
      <c r="A492" s="28" t="s">
        <v>865</v>
      </c>
      <c r="B492" s="29" t="s">
        <v>942</v>
      </c>
      <c r="C492" s="47" t="s">
        <v>796</v>
      </c>
      <c r="D492" s="31" t="s">
        <v>83</v>
      </c>
      <c r="E492" s="32">
        <v>13.21</v>
      </c>
      <c r="F492" s="49"/>
      <c r="G492" s="17"/>
      <c r="H492" s="27" t="e">
        <f t="shared" si="34"/>
        <v>#VALUE!</v>
      </c>
    </row>
    <row r="493" spans="1:8" ht="14.45">
      <c r="A493" s="34" t="s">
        <v>865</v>
      </c>
      <c r="B493" s="29" t="s">
        <v>943</v>
      </c>
      <c r="C493" s="47" t="s">
        <v>944</v>
      </c>
      <c r="D493" s="31" t="s">
        <v>47</v>
      </c>
      <c r="E493" s="32">
        <v>356</v>
      </c>
      <c r="F493" s="49"/>
      <c r="G493" s="17"/>
      <c r="H493" s="27" t="e">
        <f t="shared" si="34"/>
        <v>#VALUE!</v>
      </c>
    </row>
    <row r="494" spans="1:8" ht="15" thickBot="1">
      <c r="A494" s="28" t="s">
        <v>865</v>
      </c>
      <c r="B494" s="29" t="s">
        <v>945</v>
      </c>
      <c r="C494" s="47" t="s">
        <v>946</v>
      </c>
      <c r="D494" s="31" t="s">
        <v>47</v>
      </c>
      <c r="E494" s="32">
        <v>830</v>
      </c>
      <c r="F494" s="49"/>
      <c r="G494" s="17"/>
      <c r="H494" s="27" t="e">
        <f t="shared" si="34"/>
        <v>#VALUE!</v>
      </c>
    </row>
    <row r="495" spans="1:8" ht="14.45">
      <c r="A495" s="34" t="s">
        <v>865</v>
      </c>
      <c r="B495" s="29" t="s">
        <v>947</v>
      </c>
      <c r="C495" s="47" t="s">
        <v>948</v>
      </c>
      <c r="D495" s="31" t="s">
        <v>47</v>
      </c>
      <c r="E495" s="32">
        <v>115</v>
      </c>
      <c r="F495" s="49"/>
      <c r="G495" s="17"/>
      <c r="H495" s="27" t="e">
        <f t="shared" si="34"/>
        <v>#VALUE!</v>
      </c>
    </row>
    <row r="496" spans="1:8" ht="15" thickBot="1">
      <c r="A496" s="28" t="s">
        <v>865</v>
      </c>
      <c r="B496" s="29" t="s">
        <v>949</v>
      </c>
      <c r="C496" s="47" t="s">
        <v>950</v>
      </c>
      <c r="D496" s="31" t="s">
        <v>47</v>
      </c>
      <c r="E496" s="32">
        <v>10</v>
      </c>
      <c r="F496" s="49"/>
      <c r="G496" s="17"/>
      <c r="H496" s="27" t="e">
        <f t="shared" si="34"/>
        <v>#VALUE!</v>
      </c>
    </row>
    <row r="497" spans="1:8" ht="14.45">
      <c r="A497" s="34" t="s">
        <v>865</v>
      </c>
      <c r="B497" s="29" t="s">
        <v>951</v>
      </c>
      <c r="C497" s="47" t="s">
        <v>857</v>
      </c>
      <c r="D497" s="31" t="s">
        <v>47</v>
      </c>
      <c r="E497" s="32">
        <v>10</v>
      </c>
      <c r="F497" s="49"/>
      <c r="G497" s="17"/>
      <c r="H497" s="27" t="e">
        <f t="shared" si="34"/>
        <v>#VALUE!</v>
      </c>
    </row>
    <row r="498" spans="1:8" ht="23.45" thickBot="1">
      <c r="A498" s="28" t="s">
        <v>865</v>
      </c>
      <c r="B498" s="29" t="s">
        <v>952</v>
      </c>
      <c r="C498" s="47" t="s">
        <v>953</v>
      </c>
      <c r="D498" s="31" t="s">
        <v>83</v>
      </c>
      <c r="E498" s="32">
        <v>0.48</v>
      </c>
      <c r="F498" s="49"/>
      <c r="G498" s="17"/>
      <c r="H498" s="27" t="e">
        <f t="shared" si="34"/>
        <v>#VALUE!</v>
      </c>
    </row>
    <row r="499" spans="1:8" ht="14.45">
      <c r="A499" s="34" t="s">
        <v>865</v>
      </c>
      <c r="B499" s="29" t="s">
        <v>954</v>
      </c>
      <c r="C499" s="47" t="s">
        <v>955</v>
      </c>
      <c r="D499" s="31" t="s">
        <v>47</v>
      </c>
      <c r="E499" s="32">
        <v>48</v>
      </c>
      <c r="F499" s="49"/>
      <c r="G499" s="17"/>
      <c r="H499" s="27" t="e">
        <f t="shared" si="34"/>
        <v>#VALUE!</v>
      </c>
    </row>
    <row r="500" spans="1:8" ht="23.45" thickBot="1">
      <c r="A500" s="28" t="s">
        <v>865</v>
      </c>
      <c r="B500" s="29" t="s">
        <v>956</v>
      </c>
      <c r="C500" s="47" t="s">
        <v>957</v>
      </c>
      <c r="D500" s="31" t="s">
        <v>83</v>
      </c>
      <c r="E500" s="32">
        <v>0.55000000000000004</v>
      </c>
      <c r="F500" s="49"/>
      <c r="G500" s="17"/>
      <c r="H500" s="27" t="e">
        <f t="shared" si="34"/>
        <v>#VALUE!</v>
      </c>
    </row>
    <row r="501" spans="1:8" ht="14.45">
      <c r="A501" s="34" t="s">
        <v>865</v>
      </c>
      <c r="B501" s="29" t="s">
        <v>958</v>
      </c>
      <c r="C501" s="47" t="s">
        <v>959</v>
      </c>
      <c r="D501" s="31" t="s">
        <v>86</v>
      </c>
      <c r="E501" s="32">
        <v>5</v>
      </c>
      <c r="F501" s="49"/>
      <c r="G501" s="17"/>
      <c r="H501" s="27" t="e">
        <f t="shared" si="34"/>
        <v>#VALUE!</v>
      </c>
    </row>
    <row r="502" spans="1:8" ht="23.45" thickBot="1">
      <c r="A502" s="28" t="s">
        <v>865</v>
      </c>
      <c r="B502" s="29" t="s">
        <v>960</v>
      </c>
      <c r="C502" s="47" t="s">
        <v>820</v>
      </c>
      <c r="D502" s="31" t="s">
        <v>83</v>
      </c>
      <c r="E502" s="32">
        <v>3</v>
      </c>
      <c r="F502" s="49"/>
      <c r="G502" s="17"/>
      <c r="H502" s="27" t="e">
        <f t="shared" si="34"/>
        <v>#VALUE!</v>
      </c>
    </row>
    <row r="503" spans="1:8" ht="23.1">
      <c r="A503" s="34" t="s">
        <v>865</v>
      </c>
      <c r="B503" s="29" t="s">
        <v>961</v>
      </c>
      <c r="C503" s="47" t="s">
        <v>726</v>
      </c>
      <c r="D503" s="31" t="s">
        <v>47</v>
      </c>
      <c r="E503" s="32">
        <v>300</v>
      </c>
      <c r="F503" s="49"/>
      <c r="G503" s="17"/>
      <c r="H503" s="27" t="e">
        <f t="shared" si="34"/>
        <v>#VALUE!</v>
      </c>
    </row>
    <row r="504" spans="1:8" ht="23.45" thickBot="1">
      <c r="A504" s="28" t="s">
        <v>865</v>
      </c>
      <c r="B504" s="29" t="s">
        <v>962</v>
      </c>
      <c r="C504" s="47" t="s">
        <v>963</v>
      </c>
      <c r="D504" s="31" t="s">
        <v>83</v>
      </c>
      <c r="E504" s="32">
        <v>0.2</v>
      </c>
      <c r="F504" s="49"/>
      <c r="G504" s="17"/>
      <c r="H504" s="27" t="e">
        <f t="shared" si="34"/>
        <v>#VALUE!</v>
      </c>
    </row>
    <row r="505" spans="1:8" ht="14.45">
      <c r="A505" s="34" t="s">
        <v>865</v>
      </c>
      <c r="B505" s="29" t="s">
        <v>964</v>
      </c>
      <c r="C505" s="47" t="s">
        <v>965</v>
      </c>
      <c r="D505" s="31" t="s">
        <v>966</v>
      </c>
      <c r="E505" s="32">
        <v>18.8</v>
      </c>
      <c r="F505" s="49"/>
      <c r="G505" s="17"/>
      <c r="H505" s="27" t="e">
        <f t="shared" si="34"/>
        <v>#VALUE!</v>
      </c>
    </row>
    <row r="506" spans="1:8" ht="15" thickBot="1">
      <c r="A506" s="28" t="s">
        <v>865</v>
      </c>
      <c r="B506" s="29" t="s">
        <v>967</v>
      </c>
      <c r="C506" s="47" t="s">
        <v>823</v>
      </c>
      <c r="D506" s="31" t="s">
        <v>86</v>
      </c>
      <c r="E506" s="32">
        <v>4</v>
      </c>
      <c r="F506" s="49"/>
      <c r="G506" s="17"/>
      <c r="H506" s="27" t="e">
        <f t="shared" si="34"/>
        <v>#VALUE!</v>
      </c>
    </row>
    <row r="507" spans="1:8" ht="14.45">
      <c r="A507" s="34" t="s">
        <v>865</v>
      </c>
      <c r="B507" s="29" t="s">
        <v>968</v>
      </c>
      <c r="C507" s="47" t="s">
        <v>728</v>
      </c>
      <c r="D507" s="31" t="s">
        <v>39</v>
      </c>
      <c r="E507" s="32">
        <v>4.4999999999999998E-2</v>
      </c>
      <c r="F507" s="49"/>
      <c r="G507" s="17"/>
      <c r="H507" s="27" t="e">
        <f t="shared" si="34"/>
        <v>#VALUE!</v>
      </c>
    </row>
    <row r="508" spans="1:8" ht="13.5" thickBot="1">
      <c r="A508" s="18"/>
      <c r="B508" s="19"/>
      <c r="C508" s="20" t="s">
        <v>969</v>
      </c>
      <c r="D508" s="21"/>
      <c r="E508" s="19"/>
      <c r="F508" s="19"/>
      <c r="G508" s="21"/>
      <c r="H508" s="40" t="e">
        <f>SUM(H453:H507)</f>
        <v>#VALUE!</v>
      </c>
    </row>
    <row r="509" spans="1:8" ht="13.5" thickBot="1">
      <c r="A509" s="34" t="s">
        <v>970</v>
      </c>
      <c r="B509" s="41" t="s">
        <v>971</v>
      </c>
      <c r="C509" s="42" t="s">
        <v>972</v>
      </c>
      <c r="D509" s="43"/>
      <c r="E509" s="44"/>
      <c r="F509" s="45"/>
      <c r="G509" s="44"/>
      <c r="H509" s="46"/>
    </row>
    <row r="510" spans="1:8" ht="12.95" thickBot="1">
      <c r="A510" s="34" t="s">
        <v>970</v>
      </c>
      <c r="B510" s="35" t="s">
        <v>973</v>
      </c>
      <c r="C510" s="36" t="s">
        <v>974</v>
      </c>
      <c r="D510" s="37"/>
      <c r="E510" s="37"/>
      <c r="F510" s="38"/>
      <c r="G510" s="37"/>
      <c r="H510" s="39"/>
    </row>
    <row r="511" spans="1:8" ht="12.95" thickBot="1">
      <c r="A511" s="34" t="s">
        <v>970</v>
      </c>
      <c r="B511" s="29" t="s">
        <v>975</v>
      </c>
      <c r="C511" s="47" t="s">
        <v>976</v>
      </c>
      <c r="D511" s="31" t="s">
        <v>47</v>
      </c>
      <c r="E511" s="32">
        <v>9</v>
      </c>
      <c r="F511" s="48"/>
      <c r="G511" s="17"/>
      <c r="H511" s="27" t="e">
        <f t="shared" ref="H511:H522" si="35">IF(E511="","",IF(AND(E511&gt;0,OR(G511="",G511=0,G511&lt;&gt;ROUND(G511,2))),#VALUE!,IF(E511&lt;&gt;"",ROUND(E511*G511,2))))</f>
        <v>#VALUE!</v>
      </c>
    </row>
    <row r="512" spans="1:8" ht="12.95" thickBot="1">
      <c r="A512" s="34" t="s">
        <v>970</v>
      </c>
      <c r="B512" s="29" t="s">
        <v>977</v>
      </c>
      <c r="C512" s="47" t="s">
        <v>978</v>
      </c>
      <c r="D512" s="31" t="s">
        <v>47</v>
      </c>
      <c r="E512" s="32">
        <v>9</v>
      </c>
      <c r="F512" s="48"/>
      <c r="G512" s="17"/>
      <c r="H512" s="27" t="e">
        <f t="shared" si="35"/>
        <v>#VALUE!</v>
      </c>
    </row>
    <row r="513" spans="1:8" ht="12.95" thickBot="1">
      <c r="A513" s="34" t="s">
        <v>970</v>
      </c>
      <c r="B513" s="29" t="s">
        <v>979</v>
      </c>
      <c r="C513" s="47" t="s">
        <v>414</v>
      </c>
      <c r="D513" s="31" t="s">
        <v>136</v>
      </c>
      <c r="E513" s="32">
        <v>8.9999999999999993E-3</v>
      </c>
      <c r="F513" s="48"/>
      <c r="G513" s="17"/>
      <c r="H513" s="27" t="e">
        <f t="shared" si="35"/>
        <v>#VALUE!</v>
      </c>
    </row>
    <row r="514" spans="1:8" ht="12.95" thickBot="1">
      <c r="A514" s="34" t="s">
        <v>970</v>
      </c>
      <c r="B514" s="29" t="s">
        <v>980</v>
      </c>
      <c r="C514" s="47" t="s">
        <v>981</v>
      </c>
      <c r="D514" s="31" t="s">
        <v>47</v>
      </c>
      <c r="E514" s="32">
        <v>23</v>
      </c>
      <c r="F514" s="48"/>
      <c r="G514" s="17"/>
      <c r="H514" s="27" t="e">
        <f t="shared" si="35"/>
        <v>#VALUE!</v>
      </c>
    </row>
    <row r="515" spans="1:8" ht="23.45" thickBot="1">
      <c r="A515" s="34" t="s">
        <v>970</v>
      </c>
      <c r="B515" s="29" t="s">
        <v>982</v>
      </c>
      <c r="C515" s="47" t="s">
        <v>983</v>
      </c>
      <c r="D515" s="31" t="s">
        <v>809</v>
      </c>
      <c r="E515" s="32">
        <v>0.1</v>
      </c>
      <c r="F515" s="48"/>
      <c r="G515" s="17"/>
      <c r="H515" s="27" t="e">
        <f t="shared" si="35"/>
        <v>#VALUE!</v>
      </c>
    </row>
    <row r="516" spans="1:8" ht="12.95" thickBot="1">
      <c r="A516" s="34" t="s">
        <v>970</v>
      </c>
      <c r="B516" s="29" t="s">
        <v>984</v>
      </c>
      <c r="C516" s="47" t="s">
        <v>985</v>
      </c>
      <c r="D516" s="31" t="s">
        <v>86</v>
      </c>
      <c r="E516" s="32">
        <v>1</v>
      </c>
      <c r="F516" s="48"/>
      <c r="G516" s="17"/>
      <c r="H516" s="27" t="e">
        <f t="shared" si="35"/>
        <v>#VALUE!</v>
      </c>
    </row>
    <row r="517" spans="1:8" ht="23.45" thickBot="1">
      <c r="A517" s="34" t="s">
        <v>970</v>
      </c>
      <c r="B517" s="29" t="s">
        <v>986</v>
      </c>
      <c r="C517" s="47" t="s">
        <v>987</v>
      </c>
      <c r="D517" s="31" t="s">
        <v>86</v>
      </c>
      <c r="E517" s="32">
        <v>1</v>
      </c>
      <c r="F517" s="48"/>
      <c r="G517" s="17"/>
      <c r="H517" s="27" t="e">
        <f t="shared" si="35"/>
        <v>#VALUE!</v>
      </c>
    </row>
    <row r="518" spans="1:8" ht="12.95" thickBot="1">
      <c r="A518" s="34" t="s">
        <v>970</v>
      </c>
      <c r="B518" s="29" t="s">
        <v>988</v>
      </c>
      <c r="C518" s="47" t="s">
        <v>989</v>
      </c>
      <c r="D518" s="31" t="s">
        <v>86</v>
      </c>
      <c r="E518" s="32">
        <v>1</v>
      </c>
      <c r="F518" s="48"/>
      <c r="G518" s="17"/>
      <c r="H518" s="27" t="e">
        <f t="shared" si="35"/>
        <v>#VALUE!</v>
      </c>
    </row>
    <row r="519" spans="1:8" ht="23.45" thickBot="1">
      <c r="A519" s="34" t="s">
        <v>970</v>
      </c>
      <c r="B519" s="29" t="s">
        <v>990</v>
      </c>
      <c r="C519" s="47" t="s">
        <v>991</v>
      </c>
      <c r="D519" s="31" t="s">
        <v>131</v>
      </c>
      <c r="E519" s="32">
        <v>1</v>
      </c>
      <c r="F519" s="48"/>
      <c r="G519" s="17"/>
      <c r="H519" s="27" t="e">
        <f t="shared" si="35"/>
        <v>#VALUE!</v>
      </c>
    </row>
    <row r="520" spans="1:8" ht="12.95" thickBot="1">
      <c r="A520" s="34" t="s">
        <v>970</v>
      </c>
      <c r="B520" s="29" t="s">
        <v>992</v>
      </c>
      <c r="C520" s="47" t="s">
        <v>993</v>
      </c>
      <c r="D520" s="31" t="s">
        <v>131</v>
      </c>
      <c r="E520" s="32">
        <v>1</v>
      </c>
      <c r="F520" s="48"/>
      <c r="G520" s="17"/>
      <c r="H520" s="27" t="e">
        <f t="shared" si="35"/>
        <v>#VALUE!</v>
      </c>
    </row>
    <row r="521" spans="1:8" ht="12.95" thickBot="1">
      <c r="A521" s="34" t="s">
        <v>970</v>
      </c>
      <c r="B521" s="29" t="s">
        <v>994</v>
      </c>
      <c r="C521" s="47" t="s">
        <v>995</v>
      </c>
      <c r="D521" s="31" t="s">
        <v>809</v>
      </c>
      <c r="E521" s="32">
        <v>0.1</v>
      </c>
      <c r="F521" s="48"/>
      <c r="G521" s="17"/>
      <c r="H521" s="27" t="e">
        <f t="shared" si="35"/>
        <v>#VALUE!</v>
      </c>
    </row>
    <row r="522" spans="1:8" ht="12.95" thickBot="1">
      <c r="A522" s="34" t="s">
        <v>970</v>
      </c>
      <c r="B522" s="29" t="s">
        <v>996</v>
      </c>
      <c r="C522" s="47" t="s">
        <v>997</v>
      </c>
      <c r="D522" s="31" t="s">
        <v>86</v>
      </c>
      <c r="E522" s="32">
        <v>1</v>
      </c>
      <c r="F522" s="48"/>
      <c r="G522" s="17"/>
      <c r="H522" s="27" t="e">
        <f t="shared" si="35"/>
        <v>#VALUE!</v>
      </c>
    </row>
    <row r="523" spans="1:8" ht="12.95" thickBot="1">
      <c r="A523" s="34" t="s">
        <v>970</v>
      </c>
      <c r="B523" s="35" t="s">
        <v>998</v>
      </c>
      <c r="C523" s="36" t="s">
        <v>999</v>
      </c>
      <c r="D523" s="37"/>
      <c r="E523" s="37"/>
      <c r="F523" s="38"/>
      <c r="G523" s="37"/>
      <c r="H523" s="39"/>
    </row>
    <row r="524" spans="1:8" ht="23.45" thickBot="1">
      <c r="A524" s="34" t="s">
        <v>970</v>
      </c>
      <c r="B524" s="29" t="s">
        <v>1000</v>
      </c>
      <c r="C524" s="47" t="s">
        <v>438</v>
      </c>
      <c r="D524" s="31" t="s">
        <v>83</v>
      </c>
      <c r="E524" s="32">
        <v>0.09</v>
      </c>
      <c r="F524" s="48"/>
      <c r="G524" s="17"/>
      <c r="H524" s="27" t="e">
        <f t="shared" ref="H524:H535" si="36">IF(E524="","",IF(AND(E524&gt;0,OR(G524="",G524=0,G524&lt;&gt;ROUND(G524,2))),#VALUE!,IF(E524&lt;&gt;"",ROUND(E524*G524,2))))</f>
        <v>#VALUE!</v>
      </c>
    </row>
    <row r="525" spans="1:8" ht="12.95" thickBot="1">
      <c r="A525" s="34" t="s">
        <v>970</v>
      </c>
      <c r="B525" s="29" t="s">
        <v>1001</v>
      </c>
      <c r="C525" s="47" t="s">
        <v>440</v>
      </c>
      <c r="D525" s="31" t="s">
        <v>86</v>
      </c>
      <c r="E525" s="32">
        <v>9</v>
      </c>
      <c r="F525" s="48"/>
      <c r="G525" s="17"/>
      <c r="H525" s="27" t="e">
        <f t="shared" si="36"/>
        <v>#VALUE!</v>
      </c>
    </row>
    <row r="526" spans="1:8" ht="23.45" thickBot="1">
      <c r="A526" s="34" t="s">
        <v>970</v>
      </c>
      <c r="B526" s="29" t="s">
        <v>1002</v>
      </c>
      <c r="C526" s="47" t="s">
        <v>1003</v>
      </c>
      <c r="D526" s="31" t="s">
        <v>83</v>
      </c>
      <c r="E526" s="32">
        <v>0.09</v>
      </c>
      <c r="F526" s="48"/>
      <c r="G526" s="17"/>
      <c r="H526" s="27" t="e">
        <f t="shared" si="36"/>
        <v>#VALUE!</v>
      </c>
    </row>
    <row r="527" spans="1:8" ht="23.45" thickBot="1">
      <c r="A527" s="34" t="s">
        <v>970</v>
      </c>
      <c r="B527" s="29" t="s">
        <v>1004</v>
      </c>
      <c r="C527" s="47" t="s">
        <v>1005</v>
      </c>
      <c r="D527" s="31" t="s">
        <v>131</v>
      </c>
      <c r="E527" s="32">
        <v>1</v>
      </c>
      <c r="F527" s="48"/>
      <c r="G527" s="17"/>
      <c r="H527" s="27" t="e">
        <f t="shared" si="36"/>
        <v>#VALUE!</v>
      </c>
    </row>
    <row r="528" spans="1:8" ht="12.95" thickBot="1">
      <c r="A528" s="34" t="s">
        <v>970</v>
      </c>
      <c r="B528" s="29" t="s">
        <v>1006</v>
      </c>
      <c r="C528" s="47" t="s">
        <v>1007</v>
      </c>
      <c r="D528" s="31" t="s">
        <v>86</v>
      </c>
      <c r="E528" s="32">
        <v>1</v>
      </c>
      <c r="F528" s="48"/>
      <c r="G528" s="17"/>
      <c r="H528" s="27" t="e">
        <f t="shared" si="36"/>
        <v>#VALUE!</v>
      </c>
    </row>
    <row r="529" spans="1:8" ht="12.95" thickBot="1">
      <c r="A529" s="34" t="s">
        <v>970</v>
      </c>
      <c r="B529" s="29" t="s">
        <v>1008</v>
      </c>
      <c r="C529" s="47" t="s">
        <v>1009</v>
      </c>
      <c r="D529" s="31" t="s">
        <v>47</v>
      </c>
      <c r="E529" s="32">
        <v>1</v>
      </c>
      <c r="F529" s="48"/>
      <c r="G529" s="17"/>
      <c r="H529" s="27" t="e">
        <f t="shared" si="36"/>
        <v>#VALUE!</v>
      </c>
    </row>
    <row r="530" spans="1:8" ht="12.95" thickBot="1">
      <c r="A530" s="34" t="s">
        <v>970</v>
      </c>
      <c r="B530" s="29" t="s">
        <v>1010</v>
      </c>
      <c r="C530" s="47" t="s">
        <v>1011</v>
      </c>
      <c r="D530" s="31" t="s">
        <v>86</v>
      </c>
      <c r="E530" s="32">
        <v>1</v>
      </c>
      <c r="F530" s="48"/>
      <c r="G530" s="17"/>
      <c r="H530" s="27" t="e">
        <f t="shared" si="36"/>
        <v>#VALUE!</v>
      </c>
    </row>
    <row r="531" spans="1:8" ht="23.45" thickBot="1">
      <c r="A531" s="34" t="s">
        <v>970</v>
      </c>
      <c r="B531" s="29" t="s">
        <v>1012</v>
      </c>
      <c r="C531" s="47" t="s">
        <v>1013</v>
      </c>
      <c r="D531" s="31" t="s">
        <v>131</v>
      </c>
      <c r="E531" s="32">
        <v>1</v>
      </c>
      <c r="F531" s="48"/>
      <c r="G531" s="17"/>
      <c r="H531" s="27" t="e">
        <f t="shared" si="36"/>
        <v>#VALUE!</v>
      </c>
    </row>
    <row r="532" spans="1:8" ht="12.95" thickBot="1">
      <c r="A532" s="34" t="s">
        <v>970</v>
      </c>
      <c r="B532" s="29" t="s">
        <v>1014</v>
      </c>
      <c r="C532" s="47" t="s">
        <v>1015</v>
      </c>
      <c r="D532" s="31" t="s">
        <v>47</v>
      </c>
      <c r="E532" s="32">
        <v>2.5</v>
      </c>
      <c r="F532" s="48"/>
      <c r="G532" s="17"/>
      <c r="H532" s="27" t="e">
        <f t="shared" si="36"/>
        <v>#VALUE!</v>
      </c>
    </row>
    <row r="533" spans="1:8" ht="23.45" thickBot="1">
      <c r="A533" s="34" t="s">
        <v>970</v>
      </c>
      <c r="B533" s="29" t="s">
        <v>1016</v>
      </c>
      <c r="C533" s="47" t="s">
        <v>1017</v>
      </c>
      <c r="D533" s="31" t="s">
        <v>145</v>
      </c>
      <c r="E533" s="32">
        <v>0.01</v>
      </c>
      <c r="F533" s="48"/>
      <c r="G533" s="17"/>
      <c r="H533" s="27" t="e">
        <f t="shared" si="36"/>
        <v>#VALUE!</v>
      </c>
    </row>
    <row r="534" spans="1:8" ht="12.95" thickBot="1">
      <c r="A534" s="34" t="s">
        <v>970</v>
      </c>
      <c r="B534" s="29" t="s">
        <v>1018</v>
      </c>
      <c r="C534" s="47" t="s">
        <v>1019</v>
      </c>
      <c r="D534" s="31" t="s">
        <v>86</v>
      </c>
      <c r="E534" s="32">
        <v>1</v>
      </c>
      <c r="F534" s="48"/>
      <c r="G534" s="17"/>
      <c r="H534" s="27" t="e">
        <f t="shared" si="36"/>
        <v>#VALUE!</v>
      </c>
    </row>
    <row r="535" spans="1:8" ht="12.95" thickBot="1">
      <c r="A535" s="34" t="s">
        <v>970</v>
      </c>
      <c r="B535" s="29" t="s">
        <v>1020</v>
      </c>
      <c r="C535" s="47" t="s">
        <v>1021</v>
      </c>
      <c r="D535" s="31" t="s">
        <v>86</v>
      </c>
      <c r="E535" s="32">
        <v>1</v>
      </c>
      <c r="F535" s="48"/>
      <c r="G535" s="17"/>
      <c r="H535" s="27" t="e">
        <f t="shared" si="36"/>
        <v>#VALUE!</v>
      </c>
    </row>
    <row r="536" spans="1:8" ht="12.95" thickBot="1">
      <c r="A536" s="34" t="s">
        <v>970</v>
      </c>
      <c r="B536" s="35" t="s">
        <v>1022</v>
      </c>
      <c r="C536" s="36" t="s">
        <v>1023</v>
      </c>
      <c r="D536" s="37"/>
      <c r="E536" s="37"/>
      <c r="F536" s="38"/>
      <c r="G536" s="37"/>
      <c r="H536" s="39"/>
    </row>
    <row r="537" spans="1:8" ht="23.45" thickBot="1">
      <c r="A537" s="34" t="s">
        <v>970</v>
      </c>
      <c r="B537" s="29" t="s">
        <v>1024</v>
      </c>
      <c r="C537" s="47" t="s">
        <v>438</v>
      </c>
      <c r="D537" s="31" t="s">
        <v>83</v>
      </c>
      <c r="E537" s="32">
        <v>0.35</v>
      </c>
      <c r="F537" s="48"/>
      <c r="G537" s="17"/>
      <c r="H537" s="27" t="e">
        <f t="shared" ref="H537:H575" si="37">IF(E537="","",IF(AND(E537&gt;0,OR(G537="",G537=0,G537&lt;&gt;ROUND(G537,2))),#VALUE!,IF(E537&lt;&gt;"",ROUND(E537*G537,2))))</f>
        <v>#VALUE!</v>
      </c>
    </row>
    <row r="538" spans="1:8" ht="23.45" thickBot="1">
      <c r="A538" s="34" t="s">
        <v>970</v>
      </c>
      <c r="B538" s="29" t="s">
        <v>1025</v>
      </c>
      <c r="C538" s="47" t="s">
        <v>466</v>
      </c>
      <c r="D538" s="31" t="s">
        <v>83</v>
      </c>
      <c r="E538" s="32">
        <v>0.3</v>
      </c>
      <c r="F538" s="48"/>
      <c r="G538" s="17"/>
      <c r="H538" s="27" t="e">
        <f t="shared" si="37"/>
        <v>#VALUE!</v>
      </c>
    </row>
    <row r="539" spans="1:8" ht="23.45" thickBot="1">
      <c r="A539" s="34" t="s">
        <v>970</v>
      </c>
      <c r="B539" s="29" t="s">
        <v>1026</v>
      </c>
      <c r="C539" s="47" t="s">
        <v>1027</v>
      </c>
      <c r="D539" s="31" t="s">
        <v>83</v>
      </c>
      <c r="E539" s="32">
        <v>0.9</v>
      </c>
      <c r="F539" s="48"/>
      <c r="G539" s="17"/>
      <c r="H539" s="27" t="e">
        <f t="shared" si="37"/>
        <v>#VALUE!</v>
      </c>
    </row>
    <row r="540" spans="1:8" ht="12.95" thickBot="1">
      <c r="A540" s="34" t="s">
        <v>970</v>
      </c>
      <c r="B540" s="29" t="s">
        <v>1028</v>
      </c>
      <c r="C540" s="47" t="s">
        <v>1029</v>
      </c>
      <c r="D540" s="31" t="s">
        <v>86</v>
      </c>
      <c r="E540" s="32">
        <v>1</v>
      </c>
      <c r="F540" s="48"/>
      <c r="G540" s="17"/>
      <c r="H540" s="27" t="e">
        <f t="shared" si="37"/>
        <v>#VALUE!</v>
      </c>
    </row>
    <row r="541" spans="1:8" ht="12.95" thickBot="1">
      <c r="A541" s="34" t="s">
        <v>970</v>
      </c>
      <c r="B541" s="29" t="s">
        <v>1030</v>
      </c>
      <c r="C541" s="47" t="s">
        <v>1031</v>
      </c>
      <c r="D541" s="31" t="s">
        <v>86</v>
      </c>
      <c r="E541" s="32">
        <v>1</v>
      </c>
      <c r="F541" s="48"/>
      <c r="G541" s="17"/>
      <c r="H541" s="27" t="e">
        <f t="shared" si="37"/>
        <v>#VALUE!</v>
      </c>
    </row>
    <row r="542" spans="1:8" ht="12.95" thickBot="1">
      <c r="A542" s="34" t="s">
        <v>970</v>
      </c>
      <c r="B542" s="29" t="s">
        <v>1032</v>
      </c>
      <c r="C542" s="47" t="s">
        <v>1033</v>
      </c>
      <c r="D542" s="31" t="s">
        <v>86</v>
      </c>
      <c r="E542" s="32">
        <v>5</v>
      </c>
      <c r="F542" s="48"/>
      <c r="G542" s="17"/>
      <c r="H542" s="27" t="e">
        <f t="shared" si="37"/>
        <v>#VALUE!</v>
      </c>
    </row>
    <row r="543" spans="1:8" ht="12.95" thickBot="1">
      <c r="A543" s="34" t="s">
        <v>970</v>
      </c>
      <c r="B543" s="29" t="s">
        <v>1034</v>
      </c>
      <c r="C543" s="47" t="s">
        <v>1035</v>
      </c>
      <c r="D543" s="31" t="s">
        <v>86</v>
      </c>
      <c r="E543" s="32">
        <v>5</v>
      </c>
      <c r="F543" s="48"/>
      <c r="G543" s="17"/>
      <c r="H543" s="27" t="e">
        <f t="shared" si="37"/>
        <v>#VALUE!</v>
      </c>
    </row>
    <row r="544" spans="1:8" ht="12.95" thickBot="1">
      <c r="A544" s="34" t="s">
        <v>970</v>
      </c>
      <c r="B544" s="29" t="s">
        <v>1036</v>
      </c>
      <c r="C544" s="47" t="s">
        <v>1037</v>
      </c>
      <c r="D544" s="31" t="s">
        <v>86</v>
      </c>
      <c r="E544" s="32">
        <v>15</v>
      </c>
      <c r="F544" s="48"/>
      <c r="G544" s="17"/>
      <c r="H544" s="27" t="e">
        <f t="shared" si="37"/>
        <v>#VALUE!</v>
      </c>
    </row>
    <row r="545" spans="1:8" ht="12.95" thickBot="1">
      <c r="A545" s="34" t="s">
        <v>970</v>
      </c>
      <c r="B545" s="29" t="s">
        <v>1038</v>
      </c>
      <c r="C545" s="47" t="s">
        <v>1015</v>
      </c>
      <c r="D545" s="31" t="s">
        <v>47</v>
      </c>
      <c r="E545" s="32">
        <v>35</v>
      </c>
      <c r="F545" s="48"/>
      <c r="G545" s="17"/>
      <c r="H545" s="27" t="e">
        <f t="shared" si="37"/>
        <v>#VALUE!</v>
      </c>
    </row>
    <row r="546" spans="1:8" ht="23.45" thickBot="1">
      <c r="A546" s="34" t="s">
        <v>970</v>
      </c>
      <c r="B546" s="29" t="s">
        <v>1039</v>
      </c>
      <c r="C546" s="47" t="s">
        <v>1003</v>
      </c>
      <c r="D546" s="31" t="s">
        <v>83</v>
      </c>
      <c r="E546" s="32">
        <v>0.35</v>
      </c>
      <c r="F546" s="48"/>
      <c r="G546" s="17"/>
      <c r="H546" s="27" t="e">
        <f t="shared" si="37"/>
        <v>#VALUE!</v>
      </c>
    </row>
    <row r="547" spans="1:8" ht="23.45" thickBot="1">
      <c r="A547" s="34" t="s">
        <v>970</v>
      </c>
      <c r="B547" s="29" t="s">
        <v>1040</v>
      </c>
      <c r="C547" s="47" t="s">
        <v>1041</v>
      </c>
      <c r="D547" s="31" t="s">
        <v>83</v>
      </c>
      <c r="E547" s="32">
        <v>0.3</v>
      </c>
      <c r="F547" s="48"/>
      <c r="G547" s="17"/>
      <c r="H547" s="27" t="e">
        <f t="shared" si="37"/>
        <v>#VALUE!</v>
      </c>
    </row>
    <row r="548" spans="1:8" ht="23.45" thickBot="1">
      <c r="A548" s="34" t="s">
        <v>970</v>
      </c>
      <c r="B548" s="29" t="s">
        <v>1042</v>
      </c>
      <c r="C548" s="47" t="s">
        <v>1043</v>
      </c>
      <c r="D548" s="31" t="s">
        <v>83</v>
      </c>
      <c r="E548" s="32">
        <v>0.9</v>
      </c>
      <c r="F548" s="48"/>
      <c r="G548" s="17"/>
      <c r="H548" s="27" t="e">
        <f t="shared" si="37"/>
        <v>#VALUE!</v>
      </c>
    </row>
    <row r="549" spans="1:8" ht="12.95" thickBot="1">
      <c r="A549" s="34" t="s">
        <v>970</v>
      </c>
      <c r="B549" s="29" t="s">
        <v>1044</v>
      </c>
      <c r="C549" s="47" t="s">
        <v>1045</v>
      </c>
      <c r="D549" s="31" t="s">
        <v>83</v>
      </c>
      <c r="E549" s="32">
        <v>1.2</v>
      </c>
      <c r="F549" s="48"/>
      <c r="G549" s="17"/>
      <c r="H549" s="27" t="e">
        <f t="shared" si="37"/>
        <v>#VALUE!</v>
      </c>
    </row>
    <row r="550" spans="1:8" ht="23.45" thickBot="1">
      <c r="A550" s="34" t="s">
        <v>970</v>
      </c>
      <c r="B550" s="29" t="s">
        <v>1046</v>
      </c>
      <c r="C550" s="47" t="s">
        <v>1047</v>
      </c>
      <c r="D550" s="31" t="s">
        <v>120</v>
      </c>
      <c r="E550" s="32">
        <v>1.93</v>
      </c>
      <c r="F550" s="48"/>
      <c r="G550" s="17"/>
      <c r="H550" s="27" t="e">
        <f t="shared" si="37"/>
        <v>#VALUE!</v>
      </c>
    </row>
    <row r="551" spans="1:8" ht="23.45" thickBot="1">
      <c r="A551" s="34" t="s">
        <v>970</v>
      </c>
      <c r="B551" s="29" t="s">
        <v>1048</v>
      </c>
      <c r="C551" s="47" t="s">
        <v>1013</v>
      </c>
      <c r="D551" s="31" t="s">
        <v>131</v>
      </c>
      <c r="E551" s="32">
        <v>5</v>
      </c>
      <c r="F551" s="48"/>
      <c r="G551" s="17"/>
      <c r="H551" s="27" t="e">
        <f t="shared" si="37"/>
        <v>#VALUE!</v>
      </c>
    </row>
    <row r="552" spans="1:8" ht="23.45" thickBot="1">
      <c r="A552" s="34" t="s">
        <v>970</v>
      </c>
      <c r="B552" s="29" t="s">
        <v>1049</v>
      </c>
      <c r="C552" s="47" t="s">
        <v>1050</v>
      </c>
      <c r="D552" s="31" t="s">
        <v>86</v>
      </c>
      <c r="E552" s="32">
        <v>5</v>
      </c>
      <c r="F552" s="48"/>
      <c r="G552" s="17"/>
      <c r="H552" s="27" t="e">
        <f t="shared" si="37"/>
        <v>#VALUE!</v>
      </c>
    </row>
    <row r="553" spans="1:8" ht="23.45" thickBot="1">
      <c r="A553" s="34" t="s">
        <v>970</v>
      </c>
      <c r="B553" s="29" t="s">
        <v>1051</v>
      </c>
      <c r="C553" s="47" t="s">
        <v>1052</v>
      </c>
      <c r="D553" s="31" t="s">
        <v>86</v>
      </c>
      <c r="E553" s="32">
        <v>5</v>
      </c>
      <c r="F553" s="48"/>
      <c r="G553" s="17"/>
      <c r="H553" s="27" t="e">
        <f t="shared" si="37"/>
        <v>#VALUE!</v>
      </c>
    </row>
    <row r="554" spans="1:8" ht="12.95" thickBot="1">
      <c r="A554" s="34" t="s">
        <v>970</v>
      </c>
      <c r="B554" s="29" t="s">
        <v>1053</v>
      </c>
      <c r="C554" s="47" t="s">
        <v>1054</v>
      </c>
      <c r="D554" s="31" t="s">
        <v>86</v>
      </c>
      <c r="E554" s="32">
        <v>5</v>
      </c>
      <c r="F554" s="48"/>
      <c r="G554" s="17"/>
      <c r="H554" s="27" t="e">
        <f t="shared" si="37"/>
        <v>#VALUE!</v>
      </c>
    </row>
    <row r="555" spans="1:8" ht="23.45" thickBot="1">
      <c r="A555" s="34" t="s">
        <v>970</v>
      </c>
      <c r="B555" s="29" t="s">
        <v>1055</v>
      </c>
      <c r="C555" s="47" t="s">
        <v>1056</v>
      </c>
      <c r="D555" s="31" t="s">
        <v>120</v>
      </c>
      <c r="E555" s="32">
        <v>4.24</v>
      </c>
      <c r="F555" s="48"/>
      <c r="G555" s="17"/>
      <c r="H555" s="27" t="e">
        <f t="shared" si="37"/>
        <v>#VALUE!</v>
      </c>
    </row>
    <row r="556" spans="1:8" ht="23.45" thickBot="1">
      <c r="A556" s="34" t="s">
        <v>970</v>
      </c>
      <c r="B556" s="29" t="s">
        <v>1057</v>
      </c>
      <c r="C556" s="47" t="s">
        <v>1013</v>
      </c>
      <c r="D556" s="31" t="s">
        <v>131</v>
      </c>
      <c r="E556" s="32">
        <v>6</v>
      </c>
      <c r="F556" s="48"/>
      <c r="G556" s="17"/>
      <c r="H556" s="27" t="e">
        <f t="shared" si="37"/>
        <v>#VALUE!</v>
      </c>
    </row>
    <row r="557" spans="1:8" ht="23.45" thickBot="1">
      <c r="A557" s="34" t="s">
        <v>970</v>
      </c>
      <c r="B557" s="29" t="s">
        <v>1058</v>
      </c>
      <c r="C557" s="47" t="s">
        <v>1050</v>
      </c>
      <c r="D557" s="31" t="s">
        <v>86</v>
      </c>
      <c r="E557" s="32">
        <v>22</v>
      </c>
      <c r="F557" s="48"/>
      <c r="G557" s="17"/>
      <c r="H557" s="27" t="e">
        <f t="shared" si="37"/>
        <v>#VALUE!</v>
      </c>
    </row>
    <row r="558" spans="1:8" ht="23.45" thickBot="1">
      <c r="A558" s="34" t="s">
        <v>970</v>
      </c>
      <c r="B558" s="29" t="s">
        <v>1059</v>
      </c>
      <c r="C558" s="47" t="s">
        <v>1052</v>
      </c>
      <c r="D558" s="31" t="s">
        <v>86</v>
      </c>
      <c r="E558" s="32">
        <v>6</v>
      </c>
      <c r="F558" s="48"/>
      <c r="G558" s="17"/>
      <c r="H558" s="27" t="e">
        <f t="shared" si="37"/>
        <v>#VALUE!</v>
      </c>
    </row>
    <row r="559" spans="1:8" ht="12.95" thickBot="1">
      <c r="A559" s="34" t="s">
        <v>970</v>
      </c>
      <c r="B559" s="29" t="s">
        <v>1060</v>
      </c>
      <c r="C559" s="47" t="s">
        <v>1054</v>
      </c>
      <c r="D559" s="31" t="s">
        <v>86</v>
      </c>
      <c r="E559" s="32">
        <v>6</v>
      </c>
      <c r="F559" s="48"/>
      <c r="G559" s="17"/>
      <c r="H559" s="27" t="e">
        <f t="shared" si="37"/>
        <v>#VALUE!</v>
      </c>
    </row>
    <row r="560" spans="1:8" ht="23.45" thickBot="1">
      <c r="A560" s="34" t="s">
        <v>970</v>
      </c>
      <c r="B560" s="29" t="s">
        <v>1061</v>
      </c>
      <c r="C560" s="47" t="s">
        <v>1062</v>
      </c>
      <c r="D560" s="31" t="s">
        <v>86</v>
      </c>
      <c r="E560" s="32">
        <v>9</v>
      </c>
      <c r="F560" s="48"/>
      <c r="G560" s="17"/>
      <c r="H560" s="27" t="e">
        <f t="shared" si="37"/>
        <v>#VALUE!</v>
      </c>
    </row>
    <row r="561" spans="1:8" ht="12.95" thickBot="1">
      <c r="A561" s="34" t="s">
        <v>970</v>
      </c>
      <c r="B561" s="29" t="s">
        <v>1063</v>
      </c>
      <c r="C561" s="47" t="s">
        <v>1064</v>
      </c>
      <c r="D561" s="31" t="s">
        <v>86</v>
      </c>
      <c r="E561" s="32">
        <v>9</v>
      </c>
      <c r="F561" s="48"/>
      <c r="G561" s="17"/>
      <c r="H561" s="27" t="e">
        <f t="shared" si="37"/>
        <v>#VALUE!</v>
      </c>
    </row>
    <row r="562" spans="1:8" ht="23.45" thickBot="1">
      <c r="A562" s="34" t="s">
        <v>970</v>
      </c>
      <c r="B562" s="29" t="s">
        <v>1065</v>
      </c>
      <c r="C562" s="47" t="s">
        <v>1066</v>
      </c>
      <c r="D562" s="31" t="s">
        <v>86</v>
      </c>
      <c r="E562" s="32">
        <v>5</v>
      </c>
      <c r="F562" s="48"/>
      <c r="G562" s="17"/>
      <c r="H562" s="27" t="e">
        <f t="shared" si="37"/>
        <v>#VALUE!</v>
      </c>
    </row>
    <row r="563" spans="1:8" ht="12.95" thickBot="1">
      <c r="A563" s="34" t="s">
        <v>970</v>
      </c>
      <c r="B563" s="29" t="s">
        <v>1067</v>
      </c>
      <c r="C563" s="47" t="s">
        <v>1068</v>
      </c>
      <c r="D563" s="31" t="s">
        <v>86</v>
      </c>
      <c r="E563" s="32">
        <v>5</v>
      </c>
      <c r="F563" s="48"/>
      <c r="G563" s="17"/>
      <c r="H563" s="27" t="e">
        <f t="shared" si="37"/>
        <v>#VALUE!</v>
      </c>
    </row>
    <row r="564" spans="1:8" ht="23.45" thickBot="1">
      <c r="A564" s="34" t="s">
        <v>970</v>
      </c>
      <c r="B564" s="29" t="s">
        <v>1069</v>
      </c>
      <c r="C564" s="47" t="s">
        <v>1070</v>
      </c>
      <c r="D564" s="31" t="s">
        <v>86</v>
      </c>
      <c r="E564" s="32">
        <v>2</v>
      </c>
      <c r="F564" s="48"/>
      <c r="G564" s="17"/>
      <c r="H564" s="27" t="e">
        <f t="shared" si="37"/>
        <v>#VALUE!</v>
      </c>
    </row>
    <row r="565" spans="1:8" ht="12.95" thickBot="1">
      <c r="A565" s="34" t="s">
        <v>970</v>
      </c>
      <c r="B565" s="29" t="s">
        <v>1071</v>
      </c>
      <c r="C565" s="47" t="s">
        <v>1072</v>
      </c>
      <c r="D565" s="31" t="s">
        <v>86</v>
      </c>
      <c r="E565" s="32">
        <v>2</v>
      </c>
      <c r="F565" s="48"/>
      <c r="G565" s="17"/>
      <c r="H565" s="27" t="e">
        <f t="shared" si="37"/>
        <v>#VALUE!</v>
      </c>
    </row>
    <row r="566" spans="1:8" ht="12.95" thickBot="1">
      <c r="A566" s="34" t="s">
        <v>970</v>
      </c>
      <c r="B566" s="29" t="s">
        <v>1073</v>
      </c>
      <c r="C566" s="47" t="s">
        <v>1074</v>
      </c>
      <c r="D566" s="31" t="s">
        <v>131</v>
      </c>
      <c r="E566" s="32">
        <v>1</v>
      </c>
      <c r="F566" s="48"/>
      <c r="G566" s="17"/>
      <c r="H566" s="27" t="e">
        <f t="shared" si="37"/>
        <v>#VALUE!</v>
      </c>
    </row>
    <row r="567" spans="1:8" ht="23.45" thickBot="1">
      <c r="A567" s="34" t="s">
        <v>970</v>
      </c>
      <c r="B567" s="29" t="s">
        <v>1075</v>
      </c>
      <c r="C567" s="47" t="s">
        <v>1076</v>
      </c>
      <c r="D567" s="31" t="s">
        <v>131</v>
      </c>
      <c r="E567" s="32">
        <v>4</v>
      </c>
      <c r="F567" s="48"/>
      <c r="G567" s="17"/>
      <c r="H567" s="27" t="e">
        <f t="shared" si="37"/>
        <v>#VALUE!</v>
      </c>
    </row>
    <row r="568" spans="1:8" ht="12.95" thickBot="1">
      <c r="A568" s="34" t="s">
        <v>970</v>
      </c>
      <c r="B568" s="29" t="s">
        <v>1077</v>
      </c>
      <c r="C568" s="47" t="s">
        <v>1078</v>
      </c>
      <c r="D568" s="31" t="s">
        <v>86</v>
      </c>
      <c r="E568" s="32">
        <v>4</v>
      </c>
      <c r="F568" s="48"/>
      <c r="G568" s="17"/>
      <c r="H568" s="27" t="e">
        <f t="shared" si="37"/>
        <v>#VALUE!</v>
      </c>
    </row>
    <row r="569" spans="1:8" ht="12.95" thickBot="1">
      <c r="A569" s="34" t="s">
        <v>970</v>
      </c>
      <c r="B569" s="29" t="s">
        <v>1079</v>
      </c>
      <c r="C569" s="47" t="s">
        <v>1080</v>
      </c>
      <c r="D569" s="31" t="s">
        <v>47</v>
      </c>
      <c r="E569" s="32">
        <v>8</v>
      </c>
      <c r="F569" s="48"/>
      <c r="G569" s="17"/>
      <c r="H569" s="27" t="e">
        <f t="shared" si="37"/>
        <v>#VALUE!</v>
      </c>
    </row>
    <row r="570" spans="1:8" ht="12.95" thickBot="1">
      <c r="A570" s="34" t="s">
        <v>970</v>
      </c>
      <c r="B570" s="29" t="s">
        <v>1081</v>
      </c>
      <c r="C570" s="47" t="s">
        <v>1082</v>
      </c>
      <c r="D570" s="31" t="s">
        <v>86</v>
      </c>
      <c r="E570" s="32">
        <v>4</v>
      </c>
      <c r="F570" s="48"/>
      <c r="G570" s="17"/>
      <c r="H570" s="27" t="e">
        <f t="shared" si="37"/>
        <v>#VALUE!</v>
      </c>
    </row>
    <row r="571" spans="1:8" ht="12.95" thickBot="1">
      <c r="A571" s="34" t="s">
        <v>970</v>
      </c>
      <c r="B571" s="29" t="s">
        <v>1083</v>
      </c>
      <c r="C571" s="47" t="s">
        <v>1011</v>
      </c>
      <c r="D571" s="31" t="s">
        <v>86</v>
      </c>
      <c r="E571" s="32">
        <v>4</v>
      </c>
      <c r="F571" s="48"/>
      <c r="G571" s="17"/>
      <c r="H571" s="27" t="e">
        <f t="shared" si="37"/>
        <v>#VALUE!</v>
      </c>
    </row>
    <row r="572" spans="1:8" ht="23.45" thickBot="1">
      <c r="A572" s="34" t="s">
        <v>970</v>
      </c>
      <c r="B572" s="29" t="s">
        <v>1084</v>
      </c>
      <c r="C572" s="47" t="s">
        <v>1013</v>
      </c>
      <c r="D572" s="31" t="s">
        <v>131</v>
      </c>
      <c r="E572" s="32">
        <v>4</v>
      </c>
      <c r="F572" s="48"/>
      <c r="G572" s="17"/>
      <c r="H572" s="27" t="e">
        <f t="shared" si="37"/>
        <v>#VALUE!</v>
      </c>
    </row>
    <row r="573" spans="1:8" ht="23.45" thickBot="1">
      <c r="A573" s="34" t="s">
        <v>970</v>
      </c>
      <c r="B573" s="29" t="s">
        <v>1085</v>
      </c>
      <c r="C573" s="47" t="s">
        <v>1086</v>
      </c>
      <c r="D573" s="31" t="s">
        <v>86</v>
      </c>
      <c r="E573" s="32">
        <v>1</v>
      </c>
      <c r="F573" s="48"/>
      <c r="G573" s="17"/>
      <c r="H573" s="27" t="e">
        <f t="shared" si="37"/>
        <v>#VALUE!</v>
      </c>
    </row>
    <row r="574" spans="1:8" ht="23.45" thickBot="1">
      <c r="A574" s="34" t="s">
        <v>970</v>
      </c>
      <c r="B574" s="29" t="s">
        <v>1087</v>
      </c>
      <c r="C574" s="47" t="s">
        <v>1088</v>
      </c>
      <c r="D574" s="31" t="s">
        <v>131</v>
      </c>
      <c r="E574" s="32">
        <v>8</v>
      </c>
      <c r="F574" s="48"/>
      <c r="G574" s="17"/>
      <c r="H574" s="27" t="e">
        <f t="shared" si="37"/>
        <v>#VALUE!</v>
      </c>
    </row>
    <row r="575" spans="1:8" ht="12.95" thickBot="1">
      <c r="A575" s="34" t="s">
        <v>970</v>
      </c>
      <c r="B575" s="29" t="s">
        <v>1089</v>
      </c>
      <c r="C575" s="47" t="s">
        <v>1090</v>
      </c>
      <c r="D575" s="31" t="s">
        <v>86</v>
      </c>
      <c r="E575" s="32">
        <v>8</v>
      </c>
      <c r="F575" s="48"/>
      <c r="G575" s="17"/>
      <c r="H575" s="27" t="e">
        <f t="shared" si="37"/>
        <v>#VALUE!</v>
      </c>
    </row>
    <row r="576" spans="1:8" ht="12.95" thickBot="1">
      <c r="A576" s="34" t="s">
        <v>970</v>
      </c>
      <c r="B576" s="35" t="s">
        <v>1091</v>
      </c>
      <c r="C576" s="36" t="s">
        <v>1092</v>
      </c>
      <c r="D576" s="37"/>
      <c r="E576" s="37"/>
      <c r="F576" s="38"/>
      <c r="G576" s="37"/>
      <c r="H576" s="39"/>
    </row>
    <row r="577" spans="1:8" ht="23.45" thickBot="1">
      <c r="A577" s="34" t="s">
        <v>970</v>
      </c>
      <c r="B577" s="29" t="s">
        <v>1093</v>
      </c>
      <c r="C577" s="47" t="s">
        <v>1094</v>
      </c>
      <c r="D577" s="31" t="s">
        <v>83</v>
      </c>
      <c r="E577" s="32">
        <v>0.04</v>
      </c>
      <c r="F577" s="48"/>
      <c r="G577" s="17"/>
      <c r="H577" s="27" t="e">
        <f t="shared" ref="H577:H588" si="38">IF(E577="","",IF(AND(E577&gt;0,OR(G577="",G577=0,G577&lt;&gt;ROUND(G577,2))),#VALUE!,IF(E577&lt;&gt;"",ROUND(E577*G577,2))))</f>
        <v>#VALUE!</v>
      </c>
    </row>
    <row r="578" spans="1:8" ht="12.95" thickBot="1">
      <c r="A578" s="34" t="s">
        <v>970</v>
      </c>
      <c r="B578" s="29" t="s">
        <v>1095</v>
      </c>
      <c r="C578" s="47" t="s">
        <v>1096</v>
      </c>
      <c r="D578" s="31" t="s">
        <v>86</v>
      </c>
      <c r="E578" s="32">
        <v>2</v>
      </c>
      <c r="F578" s="48"/>
      <c r="G578" s="17"/>
      <c r="H578" s="27" t="e">
        <f t="shared" si="38"/>
        <v>#VALUE!</v>
      </c>
    </row>
    <row r="579" spans="1:8" ht="23.45" thickBot="1">
      <c r="A579" s="34" t="s">
        <v>970</v>
      </c>
      <c r="B579" s="29" t="s">
        <v>1097</v>
      </c>
      <c r="C579" s="47" t="s">
        <v>1098</v>
      </c>
      <c r="D579" s="31" t="s">
        <v>83</v>
      </c>
      <c r="E579" s="32">
        <v>0.04</v>
      </c>
      <c r="F579" s="48"/>
      <c r="G579" s="17"/>
      <c r="H579" s="27" t="e">
        <f t="shared" si="38"/>
        <v>#VALUE!</v>
      </c>
    </row>
    <row r="580" spans="1:8" ht="12.95" thickBot="1">
      <c r="A580" s="34" t="s">
        <v>970</v>
      </c>
      <c r="B580" s="29" t="s">
        <v>1099</v>
      </c>
      <c r="C580" s="47" t="s">
        <v>1045</v>
      </c>
      <c r="D580" s="31" t="s">
        <v>83</v>
      </c>
      <c r="E580" s="32">
        <v>0.04</v>
      </c>
      <c r="F580" s="48"/>
      <c r="G580" s="17"/>
      <c r="H580" s="27" t="e">
        <f t="shared" si="38"/>
        <v>#VALUE!</v>
      </c>
    </row>
    <row r="581" spans="1:8" ht="23.45" thickBot="1">
      <c r="A581" s="34" t="s">
        <v>970</v>
      </c>
      <c r="B581" s="29" t="s">
        <v>1100</v>
      </c>
      <c r="C581" s="47" t="s">
        <v>1047</v>
      </c>
      <c r="D581" s="31" t="s">
        <v>120</v>
      </c>
      <c r="E581" s="32">
        <v>0.55000000000000004</v>
      </c>
      <c r="F581" s="48"/>
      <c r="G581" s="17"/>
      <c r="H581" s="27" t="e">
        <f t="shared" si="38"/>
        <v>#VALUE!</v>
      </c>
    </row>
    <row r="582" spans="1:8" ht="23.45" thickBot="1">
      <c r="A582" s="34" t="s">
        <v>970</v>
      </c>
      <c r="B582" s="29" t="s">
        <v>1101</v>
      </c>
      <c r="C582" s="47" t="s">
        <v>1013</v>
      </c>
      <c r="D582" s="31" t="s">
        <v>131</v>
      </c>
      <c r="E582" s="32">
        <v>2</v>
      </c>
      <c r="F582" s="48"/>
      <c r="G582" s="17"/>
      <c r="H582" s="27" t="e">
        <f t="shared" si="38"/>
        <v>#VALUE!</v>
      </c>
    </row>
    <row r="583" spans="1:8" ht="23.45" thickBot="1">
      <c r="A583" s="34" t="s">
        <v>970</v>
      </c>
      <c r="B583" s="29" t="s">
        <v>1102</v>
      </c>
      <c r="C583" s="47" t="s">
        <v>1050</v>
      </c>
      <c r="D583" s="31" t="s">
        <v>86</v>
      </c>
      <c r="E583" s="32">
        <v>4</v>
      </c>
      <c r="F583" s="48"/>
      <c r="G583" s="17"/>
      <c r="H583" s="27" t="e">
        <f t="shared" si="38"/>
        <v>#VALUE!</v>
      </c>
    </row>
    <row r="584" spans="1:8" ht="23.45" thickBot="1">
      <c r="A584" s="34" t="s">
        <v>970</v>
      </c>
      <c r="B584" s="29" t="s">
        <v>1103</v>
      </c>
      <c r="C584" s="47" t="s">
        <v>1070</v>
      </c>
      <c r="D584" s="31" t="s">
        <v>86</v>
      </c>
      <c r="E584" s="32">
        <v>4</v>
      </c>
      <c r="F584" s="48"/>
      <c r="G584" s="17"/>
      <c r="H584" s="27" t="e">
        <f t="shared" si="38"/>
        <v>#VALUE!</v>
      </c>
    </row>
    <row r="585" spans="1:8" ht="12.95" thickBot="1">
      <c r="A585" s="34" t="s">
        <v>970</v>
      </c>
      <c r="B585" s="29" t="s">
        <v>1104</v>
      </c>
      <c r="C585" s="47" t="s">
        <v>1072</v>
      </c>
      <c r="D585" s="31" t="s">
        <v>86</v>
      </c>
      <c r="E585" s="32">
        <v>4</v>
      </c>
      <c r="F585" s="48"/>
      <c r="G585" s="17"/>
      <c r="H585" s="27" t="e">
        <f t="shared" si="38"/>
        <v>#VALUE!</v>
      </c>
    </row>
    <row r="586" spans="1:8" ht="12.95" thickBot="1">
      <c r="A586" s="34" t="s">
        <v>970</v>
      </c>
      <c r="B586" s="29" t="s">
        <v>1105</v>
      </c>
      <c r="C586" s="47" t="s">
        <v>1106</v>
      </c>
      <c r="D586" s="31" t="s">
        <v>47</v>
      </c>
      <c r="E586" s="32">
        <v>4</v>
      </c>
      <c r="F586" s="48"/>
      <c r="G586" s="17"/>
      <c r="H586" s="27" t="e">
        <f t="shared" si="38"/>
        <v>#VALUE!</v>
      </c>
    </row>
    <row r="587" spans="1:8" ht="23.45" thickBot="1">
      <c r="A587" s="34" t="s">
        <v>970</v>
      </c>
      <c r="B587" s="29" t="s">
        <v>1107</v>
      </c>
      <c r="C587" s="47" t="s">
        <v>1108</v>
      </c>
      <c r="D587" s="31" t="s">
        <v>145</v>
      </c>
      <c r="E587" s="32">
        <v>0.01</v>
      </c>
      <c r="F587" s="48"/>
      <c r="G587" s="17"/>
      <c r="H587" s="27" t="e">
        <f t="shared" si="38"/>
        <v>#VALUE!</v>
      </c>
    </row>
    <row r="588" spans="1:8" ht="12.95" thickBot="1">
      <c r="A588" s="34" t="s">
        <v>970</v>
      </c>
      <c r="B588" s="29" t="s">
        <v>1109</v>
      </c>
      <c r="C588" s="47" t="s">
        <v>1110</v>
      </c>
      <c r="D588" s="31" t="s">
        <v>86</v>
      </c>
      <c r="E588" s="32">
        <v>1</v>
      </c>
      <c r="F588" s="48"/>
      <c r="G588" s="17"/>
      <c r="H588" s="27" t="e">
        <f t="shared" si="38"/>
        <v>#VALUE!</v>
      </c>
    </row>
    <row r="589" spans="1:8" ht="12.95" thickBot="1">
      <c r="A589" s="34" t="s">
        <v>970</v>
      </c>
      <c r="B589" s="35" t="s">
        <v>1111</v>
      </c>
      <c r="C589" s="36" t="s">
        <v>1112</v>
      </c>
      <c r="D589" s="37"/>
      <c r="E589" s="37"/>
      <c r="F589" s="38"/>
      <c r="G589" s="37"/>
      <c r="H589" s="39"/>
    </row>
    <row r="590" spans="1:8" ht="23.45" thickBot="1">
      <c r="A590" s="34" t="s">
        <v>970</v>
      </c>
      <c r="B590" s="29" t="s">
        <v>1113</v>
      </c>
      <c r="C590" s="47" t="s">
        <v>1114</v>
      </c>
      <c r="D590" s="31" t="s">
        <v>35</v>
      </c>
      <c r="E590" s="32">
        <v>3.25</v>
      </c>
      <c r="F590" s="48"/>
      <c r="G590" s="17"/>
      <c r="H590" s="27" t="e">
        <f t="shared" ref="H590:H595" si="39">IF(E590="","",IF(AND(E590&gt;0,OR(G590="",G590=0,G590&lt;&gt;ROUND(G590,2))),#VALUE!,IF(E590&lt;&gt;"",ROUND(E590*G590,2))))</f>
        <v>#VALUE!</v>
      </c>
    </row>
    <row r="591" spans="1:8" ht="12.95" thickBot="1">
      <c r="A591" s="34" t="s">
        <v>970</v>
      </c>
      <c r="B591" s="29" t="s">
        <v>1115</v>
      </c>
      <c r="C591" s="47" t="s">
        <v>476</v>
      </c>
      <c r="D591" s="31" t="s">
        <v>120</v>
      </c>
      <c r="E591" s="32">
        <v>11</v>
      </c>
      <c r="F591" s="48"/>
      <c r="G591" s="17"/>
      <c r="H591" s="27" t="e">
        <f t="shared" si="39"/>
        <v>#VALUE!</v>
      </c>
    </row>
    <row r="592" spans="1:8" ht="23.45" thickBot="1">
      <c r="A592" s="34" t="s">
        <v>970</v>
      </c>
      <c r="B592" s="29" t="s">
        <v>1116</v>
      </c>
      <c r="C592" s="47" t="s">
        <v>1117</v>
      </c>
      <c r="D592" s="31" t="s">
        <v>120</v>
      </c>
      <c r="E592" s="32">
        <v>49</v>
      </c>
      <c r="F592" s="48"/>
      <c r="G592" s="17"/>
      <c r="H592" s="27" t="e">
        <f t="shared" si="39"/>
        <v>#VALUE!</v>
      </c>
    </row>
    <row r="593" spans="1:8" ht="23.45" thickBot="1">
      <c r="A593" s="34" t="s">
        <v>970</v>
      </c>
      <c r="B593" s="29" t="s">
        <v>1118</v>
      </c>
      <c r="C593" s="47" t="s">
        <v>1119</v>
      </c>
      <c r="D593" s="31" t="s">
        <v>35</v>
      </c>
      <c r="E593" s="32">
        <v>2.65</v>
      </c>
      <c r="F593" s="48"/>
      <c r="G593" s="17"/>
      <c r="H593" s="27" t="e">
        <f t="shared" si="39"/>
        <v>#VALUE!</v>
      </c>
    </row>
    <row r="594" spans="1:8" ht="12.95" thickBot="1">
      <c r="A594" s="34" t="s">
        <v>970</v>
      </c>
      <c r="B594" s="29" t="s">
        <v>1120</v>
      </c>
      <c r="C594" s="47" t="s">
        <v>482</v>
      </c>
      <c r="D594" s="31" t="s">
        <v>35</v>
      </c>
      <c r="E594" s="32">
        <v>2.65</v>
      </c>
      <c r="F594" s="48"/>
      <c r="G594" s="17"/>
      <c r="H594" s="27" t="e">
        <f t="shared" si="39"/>
        <v>#VALUE!</v>
      </c>
    </row>
    <row r="595" spans="1:8" ht="23.1">
      <c r="A595" s="34" t="s">
        <v>970</v>
      </c>
      <c r="B595" s="29" t="s">
        <v>1121</v>
      </c>
      <c r="C595" s="47" t="s">
        <v>58</v>
      </c>
      <c r="D595" s="31" t="s">
        <v>56</v>
      </c>
      <c r="E595" s="32">
        <v>0.06</v>
      </c>
      <c r="F595" s="48"/>
      <c r="G595" s="17"/>
      <c r="H595" s="27" t="e">
        <f t="shared" si="39"/>
        <v>#VALUE!</v>
      </c>
    </row>
    <row r="596" spans="1:8" ht="13.5" thickBot="1">
      <c r="A596" s="18"/>
      <c r="B596" s="19"/>
      <c r="C596" s="20" t="s">
        <v>1122</v>
      </c>
      <c r="D596" s="21"/>
      <c r="E596" s="19"/>
      <c r="F596" s="19"/>
      <c r="G596" s="21"/>
      <c r="H596" s="40" t="e">
        <f>SUM(H511:H595)</f>
        <v>#VALUE!</v>
      </c>
    </row>
    <row r="597" spans="1:8" ht="13.5" thickBot="1">
      <c r="A597" s="34" t="s">
        <v>1123</v>
      </c>
      <c r="B597" s="41" t="s">
        <v>1124</v>
      </c>
      <c r="C597" s="42" t="s">
        <v>1125</v>
      </c>
      <c r="D597" s="43"/>
      <c r="E597" s="44"/>
      <c r="F597" s="45"/>
      <c r="G597" s="44"/>
      <c r="H597" s="46"/>
    </row>
    <row r="598" spans="1:8" ht="12.95" thickBot="1">
      <c r="A598" s="34" t="s">
        <v>1123</v>
      </c>
      <c r="B598" s="35" t="s">
        <v>1126</v>
      </c>
      <c r="C598" s="36" t="s">
        <v>1127</v>
      </c>
      <c r="D598" s="37"/>
      <c r="E598" s="37"/>
      <c r="F598" s="38"/>
      <c r="G598" s="37"/>
      <c r="H598" s="39"/>
    </row>
    <row r="599" spans="1:8" ht="35.1" thickBot="1">
      <c r="A599" s="34" t="s">
        <v>1123</v>
      </c>
      <c r="B599" s="29" t="s">
        <v>1128</v>
      </c>
      <c r="C599" s="47" t="s">
        <v>1129</v>
      </c>
      <c r="D599" s="31" t="s">
        <v>131</v>
      </c>
      <c r="E599" s="32">
        <v>1</v>
      </c>
      <c r="F599" s="48"/>
      <c r="G599" s="17"/>
      <c r="H599" s="27" t="e">
        <f t="shared" ref="H599:H600" si="40">IF(E599="","",IF(AND(E599&gt;0,OR(G599="",G599=0,G599&lt;&gt;ROUND(G599,2))),#VALUE!,IF(E599&lt;&gt;"",ROUND(E599*G599,2))))</f>
        <v>#VALUE!</v>
      </c>
    </row>
    <row r="600" spans="1:8" ht="23.45" thickBot="1">
      <c r="A600" s="34" t="s">
        <v>1123</v>
      </c>
      <c r="B600" s="29" t="s">
        <v>1130</v>
      </c>
      <c r="C600" s="47" t="s">
        <v>1131</v>
      </c>
      <c r="D600" s="31" t="s">
        <v>136</v>
      </c>
      <c r="E600" s="32">
        <v>2.5000000000000001E-2</v>
      </c>
      <c r="F600" s="48"/>
      <c r="G600" s="17"/>
      <c r="H600" s="27" t="e">
        <f t="shared" si="40"/>
        <v>#VALUE!</v>
      </c>
    </row>
    <row r="601" spans="1:8" ht="12.95" thickBot="1">
      <c r="A601" s="34" t="s">
        <v>1123</v>
      </c>
      <c r="B601" s="35" t="s">
        <v>1132</v>
      </c>
      <c r="C601" s="36" t="s">
        <v>1133</v>
      </c>
      <c r="D601" s="37"/>
      <c r="E601" s="37"/>
      <c r="F601" s="38"/>
      <c r="G601" s="37"/>
      <c r="H601" s="39"/>
    </row>
    <row r="602" spans="1:8" ht="35.1" thickBot="1">
      <c r="A602" s="34" t="s">
        <v>1123</v>
      </c>
      <c r="B602" s="29" t="s">
        <v>1134</v>
      </c>
      <c r="C602" s="47" t="s">
        <v>1135</v>
      </c>
      <c r="D602" s="31" t="s">
        <v>131</v>
      </c>
      <c r="E602" s="32">
        <v>1</v>
      </c>
      <c r="F602" s="48"/>
      <c r="G602" s="17"/>
      <c r="H602" s="27" t="e">
        <f t="shared" ref="H602:H604" si="41">IF(E602="","",IF(AND(E602&gt;0,OR(G602="",G602=0,G602&lt;&gt;ROUND(G602,2))),#VALUE!,IF(E602&lt;&gt;"",ROUND(E602*G602,2))))</f>
        <v>#VALUE!</v>
      </c>
    </row>
    <row r="603" spans="1:8" ht="23.45" thickBot="1">
      <c r="A603" s="34" t="s">
        <v>1123</v>
      </c>
      <c r="B603" s="29" t="s">
        <v>1136</v>
      </c>
      <c r="C603" s="47" t="s">
        <v>1137</v>
      </c>
      <c r="D603" s="31" t="s">
        <v>83</v>
      </c>
      <c r="E603" s="32">
        <v>0.2</v>
      </c>
      <c r="F603" s="48"/>
      <c r="G603" s="17"/>
      <c r="H603" s="27" t="e">
        <f t="shared" si="41"/>
        <v>#VALUE!</v>
      </c>
    </row>
    <row r="604" spans="1:8" ht="23.45" thickBot="1">
      <c r="A604" s="34" t="s">
        <v>1123</v>
      </c>
      <c r="B604" s="29" t="s">
        <v>1138</v>
      </c>
      <c r="C604" s="47" t="s">
        <v>1139</v>
      </c>
      <c r="D604" s="31" t="s">
        <v>136</v>
      </c>
      <c r="E604" s="32">
        <v>0.02</v>
      </c>
      <c r="F604" s="48"/>
      <c r="G604" s="17"/>
      <c r="H604" s="27" t="e">
        <f t="shared" si="41"/>
        <v>#VALUE!</v>
      </c>
    </row>
    <row r="605" spans="1:8" ht="12.95" thickBot="1">
      <c r="A605" s="34" t="s">
        <v>1123</v>
      </c>
      <c r="B605" s="35" t="s">
        <v>1140</v>
      </c>
      <c r="C605" s="36" t="s">
        <v>1141</v>
      </c>
      <c r="D605" s="37"/>
      <c r="E605" s="37"/>
      <c r="F605" s="38"/>
      <c r="G605" s="37"/>
      <c r="H605" s="39"/>
    </row>
    <row r="606" spans="1:8" ht="23.45" thickBot="1">
      <c r="A606" s="34" t="s">
        <v>1123</v>
      </c>
      <c r="B606" s="29" t="s">
        <v>1142</v>
      </c>
      <c r="C606" s="47" t="s">
        <v>1143</v>
      </c>
      <c r="D606" s="31" t="s">
        <v>83</v>
      </c>
      <c r="E606" s="32">
        <v>0.25</v>
      </c>
      <c r="F606" s="48"/>
      <c r="G606" s="17"/>
      <c r="H606" s="27" t="e">
        <f t="shared" ref="H606:H630" si="42">IF(E606="","",IF(AND(E606&gt;0,OR(G606="",G606=0,G606&lt;&gt;ROUND(G606,2))),#VALUE!,IF(E606&lt;&gt;"",ROUND(E606*G606,2))))</f>
        <v>#VALUE!</v>
      </c>
    </row>
    <row r="607" spans="1:8" ht="12.95" thickBot="1">
      <c r="A607" s="34" t="s">
        <v>1123</v>
      </c>
      <c r="B607" s="29" t="s">
        <v>1144</v>
      </c>
      <c r="C607" s="47" t="s">
        <v>1145</v>
      </c>
      <c r="D607" s="31" t="s">
        <v>47</v>
      </c>
      <c r="E607" s="32">
        <v>25</v>
      </c>
      <c r="F607" s="48"/>
      <c r="G607" s="17"/>
      <c r="H607" s="27" t="e">
        <f t="shared" si="42"/>
        <v>#VALUE!</v>
      </c>
    </row>
    <row r="608" spans="1:8" ht="23.45" thickBot="1">
      <c r="A608" s="34" t="s">
        <v>1123</v>
      </c>
      <c r="B608" s="29" t="s">
        <v>1146</v>
      </c>
      <c r="C608" s="47" t="s">
        <v>1147</v>
      </c>
      <c r="D608" s="31" t="s">
        <v>131</v>
      </c>
      <c r="E608" s="32">
        <v>1</v>
      </c>
      <c r="F608" s="48"/>
      <c r="G608" s="17"/>
      <c r="H608" s="27" t="e">
        <f t="shared" si="42"/>
        <v>#VALUE!</v>
      </c>
    </row>
    <row r="609" spans="1:8" ht="12.95" thickBot="1">
      <c r="A609" s="34" t="s">
        <v>1123</v>
      </c>
      <c r="B609" s="29" t="s">
        <v>1148</v>
      </c>
      <c r="C609" s="47" t="s">
        <v>1149</v>
      </c>
      <c r="D609" s="31" t="s">
        <v>86</v>
      </c>
      <c r="E609" s="32">
        <v>1</v>
      </c>
      <c r="F609" s="48"/>
      <c r="G609" s="17"/>
      <c r="H609" s="27" t="e">
        <f t="shared" si="42"/>
        <v>#VALUE!</v>
      </c>
    </row>
    <row r="610" spans="1:8" ht="23.45" thickBot="1">
      <c r="A610" s="34" t="s">
        <v>1123</v>
      </c>
      <c r="B610" s="29" t="s">
        <v>1150</v>
      </c>
      <c r="C610" s="47" t="s">
        <v>1151</v>
      </c>
      <c r="D610" s="31" t="s">
        <v>131</v>
      </c>
      <c r="E610" s="32">
        <v>1</v>
      </c>
      <c r="F610" s="48"/>
      <c r="G610" s="17"/>
      <c r="H610" s="27" t="e">
        <f t="shared" si="42"/>
        <v>#VALUE!</v>
      </c>
    </row>
    <row r="611" spans="1:8" ht="12.95" thickBot="1">
      <c r="A611" s="34" t="s">
        <v>1123</v>
      </c>
      <c r="B611" s="29" t="s">
        <v>1152</v>
      </c>
      <c r="C611" s="47" t="s">
        <v>1153</v>
      </c>
      <c r="D611" s="31" t="s">
        <v>86</v>
      </c>
      <c r="E611" s="32">
        <v>1</v>
      </c>
      <c r="F611" s="48"/>
      <c r="G611" s="17"/>
      <c r="H611" s="27" t="e">
        <f t="shared" si="42"/>
        <v>#VALUE!</v>
      </c>
    </row>
    <row r="612" spans="1:8" ht="23.45" thickBot="1">
      <c r="A612" s="34" t="s">
        <v>1123</v>
      </c>
      <c r="B612" s="29" t="s">
        <v>1154</v>
      </c>
      <c r="C612" s="47" t="s">
        <v>1155</v>
      </c>
      <c r="D612" s="31" t="s">
        <v>83</v>
      </c>
      <c r="E612" s="32">
        <v>0.84</v>
      </c>
      <c r="F612" s="48"/>
      <c r="G612" s="17"/>
      <c r="H612" s="27" t="e">
        <f t="shared" si="42"/>
        <v>#VALUE!</v>
      </c>
    </row>
    <row r="613" spans="1:8" ht="12.95" thickBot="1">
      <c r="A613" s="34" t="s">
        <v>1123</v>
      </c>
      <c r="B613" s="29" t="s">
        <v>1156</v>
      </c>
      <c r="C613" s="47" t="s">
        <v>1157</v>
      </c>
      <c r="D613" s="31" t="s">
        <v>47</v>
      </c>
      <c r="E613" s="32">
        <v>84</v>
      </c>
      <c r="F613" s="48"/>
      <c r="G613" s="17"/>
      <c r="H613" s="27" t="e">
        <f t="shared" si="42"/>
        <v>#VALUE!</v>
      </c>
    </row>
    <row r="614" spans="1:8" ht="23.45" thickBot="1">
      <c r="A614" s="34" t="s">
        <v>1123</v>
      </c>
      <c r="B614" s="29" t="s">
        <v>1158</v>
      </c>
      <c r="C614" s="47" t="s">
        <v>1159</v>
      </c>
      <c r="D614" s="31" t="s">
        <v>136</v>
      </c>
      <c r="E614" s="32">
        <v>8.4000000000000005E-2</v>
      </c>
      <c r="F614" s="48"/>
      <c r="G614" s="17"/>
      <c r="H614" s="27" t="e">
        <f t="shared" si="42"/>
        <v>#VALUE!</v>
      </c>
    </row>
    <row r="615" spans="1:8" ht="12.95" thickBot="1">
      <c r="A615" s="34" t="s">
        <v>1123</v>
      </c>
      <c r="B615" s="29" t="s">
        <v>1160</v>
      </c>
      <c r="C615" s="47" t="s">
        <v>1161</v>
      </c>
      <c r="D615" s="31" t="s">
        <v>47</v>
      </c>
      <c r="E615" s="32">
        <v>84</v>
      </c>
      <c r="F615" s="48"/>
      <c r="G615" s="17"/>
      <c r="H615" s="27" t="e">
        <f t="shared" si="42"/>
        <v>#VALUE!</v>
      </c>
    </row>
    <row r="616" spans="1:8" ht="23.45" thickBot="1">
      <c r="A616" s="34" t="s">
        <v>1123</v>
      </c>
      <c r="B616" s="29" t="s">
        <v>1162</v>
      </c>
      <c r="C616" s="47" t="s">
        <v>1163</v>
      </c>
      <c r="D616" s="31" t="s">
        <v>20</v>
      </c>
      <c r="E616" s="32">
        <v>4</v>
      </c>
      <c r="F616" s="48"/>
      <c r="G616" s="17"/>
      <c r="H616" s="27" t="e">
        <f t="shared" si="42"/>
        <v>#VALUE!</v>
      </c>
    </row>
    <row r="617" spans="1:8" ht="12.95" thickBot="1">
      <c r="A617" s="34" t="s">
        <v>1123</v>
      </c>
      <c r="B617" s="29" t="s">
        <v>1164</v>
      </c>
      <c r="C617" s="47" t="s">
        <v>1165</v>
      </c>
      <c r="D617" s="31" t="s">
        <v>86</v>
      </c>
      <c r="E617" s="32">
        <v>4</v>
      </c>
      <c r="F617" s="48"/>
      <c r="G617" s="17"/>
      <c r="H617" s="27" t="e">
        <f t="shared" si="42"/>
        <v>#VALUE!</v>
      </c>
    </row>
    <row r="618" spans="1:8" ht="12.95" thickBot="1">
      <c r="A618" s="34" t="s">
        <v>1123</v>
      </c>
      <c r="B618" s="29" t="s">
        <v>1166</v>
      </c>
      <c r="C618" s="47" t="s">
        <v>1167</v>
      </c>
      <c r="D618" s="31" t="s">
        <v>86</v>
      </c>
      <c r="E618" s="32">
        <v>16</v>
      </c>
      <c r="F618" s="48"/>
      <c r="G618" s="17"/>
      <c r="H618" s="27" t="e">
        <f t="shared" si="42"/>
        <v>#VALUE!</v>
      </c>
    </row>
    <row r="619" spans="1:8" ht="12.95" thickBot="1">
      <c r="A619" s="34" t="s">
        <v>1123</v>
      </c>
      <c r="B619" s="29" t="s">
        <v>1168</v>
      </c>
      <c r="C619" s="47" t="s">
        <v>1169</v>
      </c>
      <c r="D619" s="31" t="s">
        <v>86</v>
      </c>
      <c r="E619" s="32">
        <v>4</v>
      </c>
      <c r="F619" s="48"/>
      <c r="G619" s="17"/>
      <c r="H619" s="27" t="e">
        <f t="shared" si="42"/>
        <v>#VALUE!</v>
      </c>
    </row>
    <row r="620" spans="1:8" ht="12.95" thickBot="1">
      <c r="A620" s="34" t="s">
        <v>1123</v>
      </c>
      <c r="B620" s="29" t="s">
        <v>1170</v>
      </c>
      <c r="C620" s="47" t="s">
        <v>1171</v>
      </c>
      <c r="D620" s="31" t="s">
        <v>86</v>
      </c>
      <c r="E620" s="32">
        <v>4</v>
      </c>
      <c r="F620" s="48"/>
      <c r="G620" s="17"/>
      <c r="H620" s="27" t="e">
        <f t="shared" si="42"/>
        <v>#VALUE!</v>
      </c>
    </row>
    <row r="621" spans="1:8" ht="12.95" thickBot="1">
      <c r="A621" s="34" t="s">
        <v>1123</v>
      </c>
      <c r="B621" s="29" t="s">
        <v>1172</v>
      </c>
      <c r="C621" s="47" t="s">
        <v>1173</v>
      </c>
      <c r="D621" s="31" t="s">
        <v>86</v>
      </c>
      <c r="E621" s="32">
        <v>80</v>
      </c>
      <c r="F621" s="48"/>
      <c r="G621" s="17"/>
      <c r="H621" s="27" t="e">
        <f t="shared" si="42"/>
        <v>#VALUE!</v>
      </c>
    </row>
    <row r="622" spans="1:8" ht="23.45" thickBot="1">
      <c r="A622" s="34" t="s">
        <v>1123</v>
      </c>
      <c r="B622" s="29" t="s">
        <v>1174</v>
      </c>
      <c r="C622" s="47" t="s">
        <v>1175</v>
      </c>
      <c r="D622" s="31" t="s">
        <v>86</v>
      </c>
      <c r="E622" s="32">
        <v>4</v>
      </c>
      <c r="F622" s="48"/>
      <c r="G622" s="17"/>
      <c r="H622" s="27" t="e">
        <f t="shared" si="42"/>
        <v>#VALUE!</v>
      </c>
    </row>
    <row r="623" spans="1:8" ht="12.95" thickBot="1">
      <c r="A623" s="34" t="s">
        <v>1123</v>
      </c>
      <c r="B623" s="29" t="s">
        <v>1176</v>
      </c>
      <c r="C623" s="47" t="s">
        <v>965</v>
      </c>
      <c r="D623" s="31" t="s">
        <v>966</v>
      </c>
      <c r="E623" s="32">
        <v>65.8</v>
      </c>
      <c r="F623" s="48"/>
      <c r="G623" s="17"/>
      <c r="H623" s="27" t="e">
        <f t="shared" si="42"/>
        <v>#VALUE!</v>
      </c>
    </row>
    <row r="624" spans="1:8" ht="12.95" thickBot="1">
      <c r="A624" s="34" t="s">
        <v>1123</v>
      </c>
      <c r="B624" s="29" t="s">
        <v>1177</v>
      </c>
      <c r="C624" s="47" t="s">
        <v>1178</v>
      </c>
      <c r="D624" s="31" t="s">
        <v>86</v>
      </c>
      <c r="E624" s="32">
        <v>10</v>
      </c>
      <c r="F624" s="48"/>
      <c r="G624" s="17"/>
      <c r="H624" s="27" t="e">
        <f t="shared" si="42"/>
        <v>#VALUE!</v>
      </c>
    </row>
    <row r="625" spans="1:8" ht="12.95" thickBot="1">
      <c r="A625" s="34" t="s">
        <v>1123</v>
      </c>
      <c r="B625" s="29" t="s">
        <v>1179</v>
      </c>
      <c r="C625" s="47" t="s">
        <v>1180</v>
      </c>
      <c r="D625" s="31" t="s">
        <v>131</v>
      </c>
      <c r="E625" s="32">
        <v>6</v>
      </c>
      <c r="F625" s="48"/>
      <c r="G625" s="17"/>
      <c r="H625" s="27" t="e">
        <f t="shared" si="42"/>
        <v>#VALUE!</v>
      </c>
    </row>
    <row r="626" spans="1:8" ht="23.45" thickBot="1">
      <c r="A626" s="34" t="s">
        <v>1123</v>
      </c>
      <c r="B626" s="29" t="s">
        <v>1181</v>
      </c>
      <c r="C626" s="47" t="s">
        <v>1182</v>
      </c>
      <c r="D626" s="31" t="s">
        <v>86</v>
      </c>
      <c r="E626" s="32">
        <v>6</v>
      </c>
      <c r="F626" s="48"/>
      <c r="G626" s="17"/>
      <c r="H626" s="27" t="e">
        <f t="shared" si="42"/>
        <v>#VALUE!</v>
      </c>
    </row>
    <row r="627" spans="1:8" ht="12.95" thickBot="1">
      <c r="A627" s="34" t="s">
        <v>1123</v>
      </c>
      <c r="B627" s="29" t="s">
        <v>1183</v>
      </c>
      <c r="C627" s="47" t="s">
        <v>1184</v>
      </c>
      <c r="D627" s="31" t="s">
        <v>966</v>
      </c>
      <c r="E627" s="32">
        <v>1</v>
      </c>
      <c r="F627" s="48"/>
      <c r="G627" s="17"/>
      <c r="H627" s="27" t="e">
        <f t="shared" si="42"/>
        <v>#VALUE!</v>
      </c>
    </row>
    <row r="628" spans="1:8" ht="12.95" thickBot="1">
      <c r="A628" s="34" t="s">
        <v>1123</v>
      </c>
      <c r="B628" s="29" t="s">
        <v>1185</v>
      </c>
      <c r="C628" s="47" t="s">
        <v>1186</v>
      </c>
      <c r="D628" s="31" t="s">
        <v>131</v>
      </c>
      <c r="E628" s="32">
        <v>4</v>
      </c>
      <c r="F628" s="48"/>
      <c r="G628" s="17"/>
      <c r="H628" s="27" t="e">
        <f t="shared" si="42"/>
        <v>#VALUE!</v>
      </c>
    </row>
    <row r="629" spans="1:8" ht="23.45" thickBot="1">
      <c r="A629" s="34" t="s">
        <v>1123</v>
      </c>
      <c r="B629" s="29" t="s">
        <v>1187</v>
      </c>
      <c r="C629" s="47" t="s">
        <v>1188</v>
      </c>
      <c r="D629" s="31" t="s">
        <v>86</v>
      </c>
      <c r="E629" s="32">
        <v>4</v>
      </c>
      <c r="F629" s="48"/>
      <c r="G629" s="17"/>
      <c r="H629" s="27" t="e">
        <f t="shared" si="42"/>
        <v>#VALUE!</v>
      </c>
    </row>
    <row r="630" spans="1:8" ht="12.95" thickBot="1">
      <c r="A630" s="34" t="s">
        <v>1123</v>
      </c>
      <c r="B630" s="29" t="s">
        <v>1189</v>
      </c>
      <c r="C630" s="47" t="s">
        <v>728</v>
      </c>
      <c r="D630" s="31" t="s">
        <v>39</v>
      </c>
      <c r="E630" s="32">
        <v>0.02</v>
      </c>
      <c r="F630" s="48"/>
      <c r="G630" s="17"/>
      <c r="H630" s="27" t="e">
        <f t="shared" si="42"/>
        <v>#VALUE!</v>
      </c>
    </row>
    <row r="631" spans="1:8" ht="12.95" thickBot="1">
      <c r="A631" s="34" t="s">
        <v>1123</v>
      </c>
      <c r="B631" s="35" t="s">
        <v>1190</v>
      </c>
      <c r="C631" s="36" t="s">
        <v>1191</v>
      </c>
      <c r="D631" s="37"/>
      <c r="E631" s="37"/>
      <c r="F631" s="38"/>
      <c r="G631" s="37"/>
      <c r="H631" s="39"/>
    </row>
    <row r="632" spans="1:8" ht="12.95" thickBot="1">
      <c r="A632" s="34" t="s">
        <v>1123</v>
      </c>
      <c r="B632" s="29" t="s">
        <v>1192</v>
      </c>
      <c r="C632" s="47" t="s">
        <v>1193</v>
      </c>
      <c r="D632" s="31" t="s">
        <v>86</v>
      </c>
      <c r="E632" s="32">
        <v>1</v>
      </c>
      <c r="F632" s="48"/>
      <c r="G632" s="17"/>
      <c r="H632" s="27" t="e">
        <f t="shared" ref="H632:H635" si="43">IF(E632="","",IF(AND(E632&gt;0,OR(G632="",G632=0,G632&lt;&gt;ROUND(G632,2))),#VALUE!,IF(E632&lt;&gt;"",ROUND(E632*G632,2))))</f>
        <v>#VALUE!</v>
      </c>
    </row>
    <row r="633" spans="1:8" ht="12.95" thickBot="1">
      <c r="A633" s="34" t="s">
        <v>1123</v>
      </c>
      <c r="B633" s="29" t="s">
        <v>1194</v>
      </c>
      <c r="C633" s="47" t="s">
        <v>1195</v>
      </c>
      <c r="D633" s="31" t="s">
        <v>86</v>
      </c>
      <c r="E633" s="32">
        <v>1</v>
      </c>
      <c r="F633" s="48"/>
      <c r="G633" s="17"/>
      <c r="H633" s="27" t="e">
        <f t="shared" si="43"/>
        <v>#VALUE!</v>
      </c>
    </row>
    <row r="634" spans="1:8" ht="23.45" thickBot="1">
      <c r="A634" s="34" t="s">
        <v>1123</v>
      </c>
      <c r="B634" s="29" t="s">
        <v>1196</v>
      </c>
      <c r="C634" s="47" t="s">
        <v>1197</v>
      </c>
      <c r="D634" s="31" t="s">
        <v>47</v>
      </c>
      <c r="E634" s="32">
        <v>60</v>
      </c>
      <c r="F634" s="48"/>
      <c r="G634" s="17"/>
      <c r="H634" s="27" t="e">
        <f t="shared" si="43"/>
        <v>#VALUE!</v>
      </c>
    </row>
    <row r="635" spans="1:8" ht="12.95" thickBot="1">
      <c r="A635" s="34" t="s">
        <v>1123</v>
      </c>
      <c r="B635" s="29" t="s">
        <v>1198</v>
      </c>
      <c r="C635" s="47" t="s">
        <v>728</v>
      </c>
      <c r="D635" s="31" t="s">
        <v>39</v>
      </c>
      <c r="E635" s="32">
        <v>5.0000000000000001E-3</v>
      </c>
      <c r="F635" s="48"/>
      <c r="G635" s="17"/>
      <c r="H635" s="27" t="e">
        <f t="shared" si="43"/>
        <v>#VALUE!</v>
      </c>
    </row>
    <row r="636" spans="1:8" ht="12.95" thickBot="1">
      <c r="A636" s="34" t="s">
        <v>1123</v>
      </c>
      <c r="B636" s="35" t="s">
        <v>1199</v>
      </c>
      <c r="C636" s="36" t="s">
        <v>1200</v>
      </c>
      <c r="D636" s="37"/>
      <c r="E636" s="37"/>
      <c r="F636" s="38"/>
      <c r="G636" s="37"/>
      <c r="H636" s="39"/>
    </row>
    <row r="637" spans="1:8" ht="35.1" thickBot="1">
      <c r="A637" s="34" t="s">
        <v>1123</v>
      </c>
      <c r="B637" s="29" t="s">
        <v>1201</v>
      </c>
      <c r="C637" s="47" t="s">
        <v>1202</v>
      </c>
      <c r="D637" s="31" t="s">
        <v>136</v>
      </c>
      <c r="E637" s="32">
        <v>0.03</v>
      </c>
      <c r="F637" s="48"/>
      <c r="G637" s="17"/>
      <c r="H637" s="27" t="e">
        <f t="shared" ref="H637:H640" si="44">IF(E637="","",IF(AND(E637&gt;0,OR(G637="",G637=0,G637&lt;&gt;ROUND(G637,2))),#VALUE!,IF(E637&lt;&gt;"",ROUND(E637*G637,2))))</f>
        <v>#VALUE!</v>
      </c>
    </row>
    <row r="638" spans="1:8" ht="35.1" thickBot="1">
      <c r="A638" s="34" t="s">
        <v>1123</v>
      </c>
      <c r="B638" s="29" t="s">
        <v>1203</v>
      </c>
      <c r="C638" s="47" t="s">
        <v>1204</v>
      </c>
      <c r="D638" s="31" t="s">
        <v>136</v>
      </c>
      <c r="E638" s="32">
        <v>0.03</v>
      </c>
      <c r="F638" s="48"/>
      <c r="G638" s="17"/>
      <c r="H638" s="27" t="e">
        <f t="shared" si="44"/>
        <v>#VALUE!</v>
      </c>
    </row>
    <row r="639" spans="1:8" ht="23.45" thickBot="1">
      <c r="A639" s="34" t="s">
        <v>1123</v>
      </c>
      <c r="B639" s="29" t="s">
        <v>1205</v>
      </c>
      <c r="C639" s="47" t="s">
        <v>1206</v>
      </c>
      <c r="D639" s="31" t="s">
        <v>86</v>
      </c>
      <c r="E639" s="32">
        <v>1</v>
      </c>
      <c r="F639" s="48"/>
      <c r="G639" s="17"/>
      <c r="H639" s="27" t="e">
        <f t="shared" si="44"/>
        <v>#VALUE!</v>
      </c>
    </row>
    <row r="640" spans="1:8" ht="23.1">
      <c r="A640" s="34" t="s">
        <v>1123</v>
      </c>
      <c r="B640" s="29" t="s">
        <v>1207</v>
      </c>
      <c r="C640" s="47" t="s">
        <v>1208</v>
      </c>
      <c r="D640" s="31" t="s">
        <v>83</v>
      </c>
      <c r="E640" s="32">
        <v>0.6</v>
      </c>
      <c r="F640" s="48"/>
      <c r="G640" s="17"/>
      <c r="H640" s="27" t="e">
        <f t="shared" si="44"/>
        <v>#VALUE!</v>
      </c>
    </row>
    <row r="641" spans="1:8" ht="13.5" thickBot="1">
      <c r="A641" s="18"/>
      <c r="B641" s="19"/>
      <c r="C641" s="20" t="s">
        <v>1209</v>
      </c>
      <c r="D641" s="21"/>
      <c r="E641" s="19"/>
      <c r="F641" s="19"/>
      <c r="G641" s="21"/>
      <c r="H641" s="40" t="e">
        <f>SUM(H599:H640)</f>
        <v>#VALUE!</v>
      </c>
    </row>
    <row r="642" spans="1:8" ht="12.95">
      <c r="A642" s="34" t="s">
        <v>1210</v>
      </c>
      <c r="B642" s="41" t="s">
        <v>1211</v>
      </c>
      <c r="C642" s="42" t="s">
        <v>1212</v>
      </c>
      <c r="D642" s="43"/>
      <c r="E642" s="44"/>
      <c r="F642" s="45"/>
      <c r="G642" s="44"/>
      <c r="H642" s="46"/>
    </row>
    <row r="643" spans="1:8" ht="12.95" thickBot="1">
      <c r="A643" s="28" t="s">
        <v>1210</v>
      </c>
      <c r="B643" s="35" t="s">
        <v>1213</v>
      </c>
      <c r="C643" s="36" t="s">
        <v>354</v>
      </c>
      <c r="D643" s="37"/>
      <c r="E643" s="37"/>
      <c r="F643" s="38"/>
      <c r="G643" s="37"/>
      <c r="H643" s="39"/>
    </row>
    <row r="644" spans="1:8">
      <c r="A644" s="34" t="s">
        <v>1210</v>
      </c>
      <c r="B644" s="29" t="s">
        <v>1214</v>
      </c>
      <c r="C644" s="30" t="s">
        <v>1215</v>
      </c>
      <c r="D644" s="31" t="s">
        <v>86</v>
      </c>
      <c r="E644" s="32">
        <v>1</v>
      </c>
      <c r="F644" s="33"/>
      <c r="G644" s="17"/>
      <c r="H644" s="27" t="e">
        <f t="shared" ref="H644" si="45">IF(E644="","",IF(AND(E644&gt;0,OR(G644="",G644=0,G644&lt;&gt;ROUND(G644,2))),#VALUE!,IF(E644&lt;&gt;"",ROUND(E644*G644,2))))</f>
        <v>#VALUE!</v>
      </c>
    </row>
    <row r="645" spans="1:8" ht="12.95" thickBot="1">
      <c r="A645" s="28" t="s">
        <v>1210</v>
      </c>
      <c r="B645" s="35" t="s">
        <v>1216</v>
      </c>
      <c r="C645" s="36" t="s">
        <v>527</v>
      </c>
      <c r="D645" s="37"/>
      <c r="E645" s="37"/>
      <c r="F645" s="38"/>
      <c r="G645" s="37"/>
      <c r="H645" s="39"/>
    </row>
    <row r="646" spans="1:8" ht="20.45">
      <c r="A646" s="34" t="s">
        <v>1210</v>
      </c>
      <c r="B646" s="29" t="s">
        <v>1217</v>
      </c>
      <c r="C646" s="30" t="s">
        <v>1218</v>
      </c>
      <c r="D646" s="31" t="s">
        <v>20</v>
      </c>
      <c r="E646" s="32">
        <v>1</v>
      </c>
      <c r="F646" s="33"/>
      <c r="G646" s="17"/>
      <c r="H646" s="27" t="e">
        <f t="shared" ref="H646" si="46">IF(E646="","",IF(AND(E646&gt;0,OR(G646="",G646=0,G646&lt;&gt;ROUND(G646,2))),#VALUE!,IF(E646&lt;&gt;"",ROUND(E646*G646,2))))</f>
        <v>#VALUE!</v>
      </c>
    </row>
    <row r="647" spans="1:8" ht="12.95" thickBot="1">
      <c r="A647" s="28" t="s">
        <v>1210</v>
      </c>
      <c r="B647" s="35" t="s">
        <v>1219</v>
      </c>
      <c r="C647" s="36" t="s">
        <v>661</v>
      </c>
      <c r="D647" s="37"/>
      <c r="E647" s="37"/>
      <c r="F647" s="38"/>
      <c r="G647" s="37"/>
      <c r="H647" s="39"/>
    </row>
    <row r="648" spans="1:8" ht="20.45">
      <c r="A648" s="34" t="s">
        <v>1210</v>
      </c>
      <c r="B648" s="29" t="s">
        <v>1220</v>
      </c>
      <c r="C648" s="30" t="s">
        <v>1221</v>
      </c>
      <c r="D648" s="31" t="s">
        <v>86</v>
      </c>
      <c r="E648" s="32">
        <v>1</v>
      </c>
      <c r="F648" s="33"/>
      <c r="G648" s="17"/>
      <c r="H648" s="27" t="e">
        <f t="shared" ref="H648:H652" si="47">IF(E648="","",IF(AND(E648&gt;0,OR(G648="",G648=0,G648&lt;&gt;ROUND(G648,2))),#VALUE!,IF(E648&lt;&gt;"",ROUND(E648*G648,2))))</f>
        <v>#VALUE!</v>
      </c>
    </row>
    <row r="649" spans="1:8" ht="12.95" thickBot="1">
      <c r="A649" s="28" t="s">
        <v>1210</v>
      </c>
      <c r="B649" s="29" t="s">
        <v>1222</v>
      </c>
      <c r="C649" s="30" t="s">
        <v>1223</v>
      </c>
      <c r="D649" s="31" t="s">
        <v>86</v>
      </c>
      <c r="E649" s="32">
        <v>2</v>
      </c>
      <c r="F649" s="33"/>
      <c r="G649" s="17"/>
      <c r="H649" s="27" t="e">
        <f t="shared" si="47"/>
        <v>#VALUE!</v>
      </c>
    </row>
    <row r="650" spans="1:8">
      <c r="A650" s="34" t="s">
        <v>1210</v>
      </c>
      <c r="B650" s="29" t="s">
        <v>1224</v>
      </c>
      <c r="C650" s="30" t="s">
        <v>1225</v>
      </c>
      <c r="D650" s="31" t="s">
        <v>86</v>
      </c>
      <c r="E650" s="32">
        <v>1</v>
      </c>
      <c r="F650" s="33"/>
      <c r="G650" s="17"/>
      <c r="H650" s="27" t="e">
        <f t="shared" si="47"/>
        <v>#VALUE!</v>
      </c>
    </row>
    <row r="651" spans="1:8" ht="12.95" thickBot="1">
      <c r="A651" s="28" t="s">
        <v>1210</v>
      </c>
      <c r="B651" s="29" t="s">
        <v>1226</v>
      </c>
      <c r="C651" s="30" t="s">
        <v>1227</v>
      </c>
      <c r="D651" s="31" t="s">
        <v>86</v>
      </c>
      <c r="E651" s="32">
        <v>4</v>
      </c>
      <c r="F651" s="33"/>
      <c r="G651" s="17"/>
      <c r="H651" s="27" t="e">
        <f t="shared" si="47"/>
        <v>#VALUE!</v>
      </c>
    </row>
    <row r="652" spans="1:8">
      <c r="A652" s="34" t="s">
        <v>1210</v>
      </c>
      <c r="B652" s="29" t="s">
        <v>1228</v>
      </c>
      <c r="C652" s="30" t="s">
        <v>1229</v>
      </c>
      <c r="D652" s="31" t="s">
        <v>86</v>
      </c>
      <c r="E652" s="32">
        <v>3</v>
      </c>
      <c r="F652" s="33"/>
      <c r="G652" s="17"/>
      <c r="H652" s="27" t="e">
        <f t="shared" si="47"/>
        <v>#VALUE!</v>
      </c>
    </row>
    <row r="653" spans="1:8" ht="12.95" thickBot="1">
      <c r="A653" s="28" t="s">
        <v>1210</v>
      </c>
      <c r="B653" s="35" t="s">
        <v>1230</v>
      </c>
      <c r="C653" s="36" t="s">
        <v>693</v>
      </c>
      <c r="D653" s="37"/>
      <c r="E653" s="37"/>
      <c r="F653" s="38"/>
      <c r="G653" s="37"/>
      <c r="H653" s="39"/>
    </row>
    <row r="654" spans="1:8">
      <c r="A654" s="34" t="s">
        <v>1210</v>
      </c>
      <c r="B654" s="29" t="s">
        <v>1231</v>
      </c>
      <c r="C654" s="30" t="s">
        <v>1232</v>
      </c>
      <c r="D654" s="31" t="s">
        <v>86</v>
      </c>
      <c r="E654" s="32">
        <v>2</v>
      </c>
      <c r="F654" s="33"/>
      <c r="G654" s="17"/>
      <c r="H654" s="27" t="e">
        <f t="shared" ref="H654:H656" si="48">IF(E654="","",IF(AND(E654&gt;0,OR(G654="",G654=0,G654&lt;&gt;ROUND(G654,2))),#VALUE!,IF(E654&lt;&gt;"",ROUND(E654*G654,2))))</f>
        <v>#VALUE!</v>
      </c>
    </row>
    <row r="655" spans="1:8" ht="12.95" thickBot="1">
      <c r="A655" s="28" t="s">
        <v>1210</v>
      </c>
      <c r="B655" s="29" t="s">
        <v>1233</v>
      </c>
      <c r="C655" s="30" t="s">
        <v>1234</v>
      </c>
      <c r="D655" s="31" t="s">
        <v>86</v>
      </c>
      <c r="E655" s="32">
        <v>2</v>
      </c>
      <c r="F655" s="33"/>
      <c r="G655" s="17"/>
      <c r="H655" s="27" t="e">
        <f t="shared" si="48"/>
        <v>#VALUE!</v>
      </c>
    </row>
    <row r="656" spans="1:8">
      <c r="A656" s="34" t="s">
        <v>1210</v>
      </c>
      <c r="B656" s="29" t="s">
        <v>1235</v>
      </c>
      <c r="C656" s="30" t="s">
        <v>1229</v>
      </c>
      <c r="D656" s="31" t="s">
        <v>86</v>
      </c>
      <c r="E656" s="32">
        <v>1</v>
      </c>
      <c r="F656" s="33"/>
      <c r="G656" s="17"/>
      <c r="H656" s="27" t="e">
        <f t="shared" si="48"/>
        <v>#VALUE!</v>
      </c>
    </row>
    <row r="657" spans="1:8" ht="12.95" thickBot="1">
      <c r="A657" s="28" t="s">
        <v>1210</v>
      </c>
      <c r="B657" s="35" t="s">
        <v>1236</v>
      </c>
      <c r="C657" s="36" t="s">
        <v>712</v>
      </c>
      <c r="D657" s="37"/>
      <c r="E657" s="37"/>
      <c r="F657" s="38"/>
      <c r="G657" s="37"/>
      <c r="H657" s="39"/>
    </row>
    <row r="658" spans="1:8">
      <c r="A658" s="34" t="s">
        <v>1210</v>
      </c>
      <c r="B658" s="29" t="s">
        <v>1237</v>
      </c>
      <c r="C658" s="30" t="s">
        <v>1238</v>
      </c>
      <c r="D658" s="31" t="s">
        <v>86</v>
      </c>
      <c r="E658" s="32">
        <v>3</v>
      </c>
      <c r="F658" s="33"/>
      <c r="G658" s="17"/>
      <c r="H658" s="27" t="e">
        <f t="shared" ref="H658:H659" si="49">IF(E658="","",IF(AND(E658&gt;0,OR(G658="",G658=0,G658&lt;&gt;ROUND(G658,2))),#VALUE!,IF(E658&lt;&gt;"",ROUND(E658*G658,2))))</f>
        <v>#VALUE!</v>
      </c>
    </row>
    <row r="659" spans="1:8" ht="12.95" thickBot="1">
      <c r="A659" s="28" t="s">
        <v>1210</v>
      </c>
      <c r="B659" s="29" t="s">
        <v>1239</v>
      </c>
      <c r="C659" s="30" t="s">
        <v>1240</v>
      </c>
      <c r="D659" s="31" t="s">
        <v>86</v>
      </c>
      <c r="E659" s="32">
        <v>6</v>
      </c>
      <c r="F659" s="33"/>
      <c r="G659" s="17"/>
      <c r="H659" s="27" t="e">
        <f t="shared" si="49"/>
        <v>#VALUE!</v>
      </c>
    </row>
    <row r="660" spans="1:8">
      <c r="A660" s="34" t="s">
        <v>1210</v>
      </c>
      <c r="B660" s="35" t="s">
        <v>1241</v>
      </c>
      <c r="C660" s="36" t="s">
        <v>774</v>
      </c>
      <c r="D660" s="37"/>
      <c r="E660" s="37"/>
      <c r="F660" s="38"/>
      <c r="G660" s="37"/>
      <c r="H660" s="39"/>
    </row>
    <row r="661" spans="1:8" ht="12.95" thickBot="1">
      <c r="A661" s="28" t="s">
        <v>1210</v>
      </c>
      <c r="B661" s="29" t="s">
        <v>1242</v>
      </c>
      <c r="C661" s="30" t="s">
        <v>1243</v>
      </c>
      <c r="D661" s="31" t="s">
        <v>86</v>
      </c>
      <c r="E661" s="32">
        <v>1</v>
      </c>
      <c r="F661" s="33"/>
      <c r="G661" s="17"/>
      <c r="H661" s="27" t="e">
        <f t="shared" ref="H661:H663" si="50">IF(E661="","",IF(AND(E661&gt;0,OR(G661="",G661=0,G661&lt;&gt;ROUND(G661,2))),#VALUE!,IF(E661&lt;&gt;"",ROUND(E661*G661,2))))</f>
        <v>#VALUE!</v>
      </c>
    </row>
    <row r="662" spans="1:8">
      <c r="A662" s="34" t="s">
        <v>1210</v>
      </c>
      <c r="B662" s="29" t="s">
        <v>1244</v>
      </c>
      <c r="C662" s="30" t="s">
        <v>1245</v>
      </c>
      <c r="D662" s="31" t="s">
        <v>20</v>
      </c>
      <c r="E662" s="32">
        <v>5</v>
      </c>
      <c r="F662" s="33"/>
      <c r="G662" s="17"/>
      <c r="H662" s="27" t="e">
        <f t="shared" si="50"/>
        <v>#VALUE!</v>
      </c>
    </row>
    <row r="663" spans="1:8" ht="12.95" thickBot="1">
      <c r="A663" s="28" t="s">
        <v>1210</v>
      </c>
      <c r="B663" s="29" t="s">
        <v>1246</v>
      </c>
      <c r="C663" s="30" t="s">
        <v>1247</v>
      </c>
      <c r="D663" s="31" t="s">
        <v>20</v>
      </c>
      <c r="E663" s="32">
        <v>6</v>
      </c>
      <c r="F663" s="33"/>
      <c r="G663" s="17"/>
      <c r="H663" s="27" t="e">
        <f t="shared" si="50"/>
        <v>#VALUE!</v>
      </c>
    </row>
    <row r="664" spans="1:8">
      <c r="A664" s="34" t="s">
        <v>1210</v>
      </c>
      <c r="B664" s="35" t="s">
        <v>1248</v>
      </c>
      <c r="C664" s="36" t="s">
        <v>1141</v>
      </c>
      <c r="D664" s="37"/>
      <c r="E664" s="37"/>
      <c r="F664" s="38"/>
      <c r="G664" s="37"/>
      <c r="H664" s="39"/>
    </row>
    <row r="665" spans="1:8">
      <c r="A665" s="28" t="s">
        <v>1210</v>
      </c>
      <c r="B665" s="29" t="s">
        <v>1249</v>
      </c>
      <c r="C665" s="30" t="s">
        <v>1250</v>
      </c>
      <c r="D665" s="31" t="s">
        <v>86</v>
      </c>
      <c r="E665" s="32">
        <v>1</v>
      </c>
      <c r="F665" s="33"/>
      <c r="G665" s="17"/>
      <c r="H665" s="27" t="e">
        <f t="shared" ref="H665" si="51">IF(E665="","",IF(AND(E665&gt;0,OR(G665="",G665=0,G665&lt;&gt;ROUND(G665,2))),#VALUE!,IF(E665&lt;&gt;"",ROUND(E665*G665,2))))</f>
        <v>#VALUE!</v>
      </c>
    </row>
    <row r="666" spans="1:8" ht="13.5" thickBot="1">
      <c r="A666" s="18"/>
      <c r="B666" s="19"/>
      <c r="C666" s="20" t="s">
        <v>1251</v>
      </c>
      <c r="D666" s="21"/>
      <c r="E666" s="19"/>
      <c r="F666" s="19"/>
      <c r="G666" s="21"/>
      <c r="H666" s="22" t="e">
        <f>SUM(H643:H665)</f>
        <v>#VALUE!</v>
      </c>
    </row>
    <row r="667" spans="1:8" ht="12.95" thickBot="1"/>
    <row r="668" spans="1:8" ht="13.5" thickBot="1">
      <c r="G668" s="25" t="s">
        <v>1252</v>
      </c>
      <c r="H668" s="26" t="e">
        <f>SUM(H644:H665,H599:H640,H511:H595,H453:H507,H368:H449,H269:H364,H186:H265,H125:H182,H67:H121,H11:H63,H4:H7)</f>
        <v>#VALUE!</v>
      </c>
    </row>
  </sheetData>
  <sheetProtection algorithmName="SHA-512" hashValue="sqkLB0CWScPi3whdRlS20QAaTIiK2lf4gbpkxDfNMNzMChBIJvKfW5Jp9PGjjOP2iX5xy7D8rGQrMymUVJ7AJA==" saltValue="cb8eRrPhr4zDF4ugtJ7RXw==" spinCount="100000" sheet="1" formatCells="0" formatColumns="0" formatRows="0" insertColumns="0" insertRows="0" insertHyperlinks="0" deleteColumns="0" deleteRows="0" sort="0" autoFilter="0" pivotTables="0"/>
  <protectedRanges>
    <protectedRange algorithmName="SHA-512" hashValue="1ehNybL2TIb6a0k52lGfPam/NnR+CinKr6R2TXrBe5cHbEqW2+zWScOn+Cfcv6QLKfHwDbjditS972XIpaDFoA==" saltValue="5AITEvrrknO8IH+fgUCBvw==" spinCount="100000" sqref="G10:G59" name="Įkainis"/>
  </protectedRanges>
  <mergeCells count="1">
    <mergeCell ref="A1:H1"/>
  </mergeCells>
  <phoneticPr fontId="14" type="noConversion"/>
  <dataValidations count="1">
    <dataValidation type="decimal" operator="greaterThan" allowBlank="1" showInputMessage="1" showErrorMessage="1" sqref="G665 G661:G663 G658:G659 G654:G656 G606:G630 G646 G644 G637:G640 G632:G635 G590:G595 G599:G600 G602:G604 G577:G588 G537:G575 G524:G535 G511:G522 G453:G507 G429:G449 G414:G427 G405:G412 G384:G387 G400:G403 G398 G393:G396 G389:G391 G377:G382 G368:G375 G354:G364 G338:G352 G316:G332 G334:G336 G269:G314 G4:G7 G256:G265 G246:G254 G221:G244 G207:G219 G186:G205 G176:G182 G165:G174 G155:G163 G144:G153 G138:G142 G125:G136 G120:G121 G114:G118 G108:G112 G103:G106 G94:G101 G87:G92 G79:G85 G74:G77 G67:G72 G56:G63 G50:G54 G43:G48 G36:G41 G31:G34 G24:G29 G11:G22 G648:G652" xr:uid="{FC6F99BB-6227-401D-B244-1EF0EF9DC5B4}">
      <formula1>0</formula1>
    </dataValidation>
  </dataValidation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96D4B-9760-4E47-B24F-F3C979ACA297}">
  <dimension ref="A1:C8"/>
  <sheetViews>
    <sheetView workbookViewId="0">
      <selection activeCell="A4" sqref="A4:C4"/>
    </sheetView>
  </sheetViews>
  <sheetFormatPr defaultRowHeight="14.45"/>
  <cols>
    <col min="3" max="3" width="67.140625" customWidth="1"/>
  </cols>
  <sheetData>
    <row r="1" spans="1:3">
      <c r="A1" s="1" t="s">
        <v>12</v>
      </c>
      <c r="B1" s="1"/>
      <c r="C1" s="1"/>
    </row>
    <row r="2" spans="1:3" ht="92.25" customHeight="1">
      <c r="A2" s="73" t="s">
        <v>1253</v>
      </c>
      <c r="B2" s="73"/>
      <c r="C2" s="73"/>
    </row>
    <row r="3" spans="1:3">
      <c r="A3" s="74"/>
      <c r="B3" s="74"/>
      <c r="C3" s="74"/>
    </row>
    <row r="4" spans="1:3" ht="63" customHeight="1">
      <c r="A4" s="73" t="s">
        <v>1254</v>
      </c>
      <c r="B4" s="73"/>
      <c r="C4" s="73"/>
    </row>
    <row r="5" spans="1:3">
      <c r="A5" s="74"/>
      <c r="B5" s="74"/>
      <c r="C5" s="74"/>
    </row>
    <row r="6" spans="1:3" ht="24" customHeight="1">
      <c r="A6" s="73" t="s">
        <v>1255</v>
      </c>
      <c r="B6" s="73"/>
      <c r="C6" s="73"/>
    </row>
    <row r="7" spans="1:3">
      <c r="A7" s="73"/>
      <c r="B7" s="73"/>
      <c r="C7" s="73"/>
    </row>
    <row r="8" spans="1:3" ht="64.5" customHeight="1">
      <c r="A8" s="73" t="s">
        <v>1256</v>
      </c>
      <c r="B8" s="73"/>
      <c r="C8" s="73"/>
    </row>
  </sheetData>
  <sheetProtection algorithmName="SHA-512" hashValue="F+oSDx19Kp1rOHi8iUY3nA6J5q/n5ZGVg3iKBcSMQ3FbY9lM2+pj0a8i0BsttRshvgHZ6kHSmoxgDVCFafGx/g==" saltValue="PzV1HNTK4Nvm5S5NcRsUUQ==" spinCount="100000" sheet="1" objects="1" scenarios="1"/>
  <mergeCells count="7">
    <mergeCell ref="A8:C8"/>
    <mergeCell ref="A2:C2"/>
    <mergeCell ref="A3:C3"/>
    <mergeCell ref="A4:C4"/>
    <mergeCell ref="A5:C5"/>
    <mergeCell ref="A6:C6"/>
    <mergeCell ref="A7:C7"/>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6A45-971F-4979-BEE8-09462358160A}">
  <dimension ref="C30:D99"/>
  <sheetViews>
    <sheetView workbookViewId="0">
      <selection activeCell="F107" sqref="F107"/>
    </sheetView>
  </sheetViews>
  <sheetFormatPr defaultRowHeight="14.45"/>
  <cols>
    <col min="3" max="3" width="0" hidden="1" customWidth="1"/>
  </cols>
  <sheetData>
    <row r="30" spans="3:3">
      <c r="C30" s="2" t="s">
        <v>1257</v>
      </c>
    </row>
    <row r="99" spans="4:4" hidden="1">
      <c r="D99" s="2" t="s">
        <v>1257</v>
      </c>
    </row>
  </sheetData>
  <sheetProtection algorithmName="SHA-512" hashValue="oBDSG/5kocuv3luHNVElMGzZRBnzF/EqC+PtWdFFSbPivtcDOpR4UprPhLVUkHPypaq21P3X5u9snG1mz6OJhQ==" saltValue="+5fIuoBBad+3KyWFDJkK+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92cc0e5-78ed-4bf2-9e00-f1b9f65a553d">
      <Terms xmlns="http://schemas.microsoft.com/office/infopath/2007/PartnerControls"/>
    </lcf76f155ced4ddcb4097134ff3c332f>
    <TaxCatchAll xmlns="99d0408b-8311-495b-85d1-8ab2a7a8f309" xsi:nil="true"/>
    <U_x017e_pildyta xmlns="792cc0e5-78ed-4bf2-9e00-f1b9f65a553d">false</U_x017e_pildyta>
    <Pastabos xmlns="792cc0e5-78ed-4bf2-9e00-f1b9f65a553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2A6C4708C64B4EAE917A5481687AFF" ma:contentTypeVersion="25" ma:contentTypeDescription="Create a new document." ma:contentTypeScope="" ma:versionID="4a128b0cca46397a3ee9c9c6c4798eb1">
  <xsd:schema xmlns:xsd="http://www.w3.org/2001/XMLSchema" xmlns:xs="http://www.w3.org/2001/XMLSchema" xmlns:p="http://schemas.microsoft.com/office/2006/metadata/properties" xmlns:ns1="http://schemas.microsoft.com/sharepoint/v3" xmlns:ns2="99d0408b-8311-495b-85d1-8ab2a7a8f309" xmlns:ns3="792cc0e5-78ed-4bf2-9e00-f1b9f65a553d" targetNamespace="http://schemas.microsoft.com/office/2006/metadata/properties" ma:root="true" ma:fieldsID="eede952c3a8ca31af8895e314327193f" ns1:_="" ns2:_="" ns3:_="">
    <xsd:import namespace="http://schemas.microsoft.com/sharepoint/v3"/>
    <xsd:import namespace="99d0408b-8311-495b-85d1-8ab2a7a8f309"/>
    <xsd:import namespace="792cc0e5-78ed-4bf2-9e00-f1b9f65a553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U_x017e_pildyta" minOccurs="0"/>
                <xsd:element ref="ns3:Pastabo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0408b-8311-495b-85d1-8ab2a7a8f30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93551ed1-fdf1-429d-8cab-c109c4b9eed0}" ma:internalName="TaxCatchAll" ma:showField="CatchAllData" ma:web="99d0408b-8311-495b-85d1-8ab2a7a8f3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2cc0e5-78ed-4bf2-9e00-f1b9f65a553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6215b1e-9df5-4aec-9875-b0cfc88a8a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U_x017e_pildyta" ma:index="28" nillable="true" ma:displayName="Užpildyta" ma:default="0" ma:format="Dropdown" ma:internalName="U_x017e_pildyta">
      <xsd:simpleType>
        <xsd:restriction base="dms:Boolean"/>
      </xsd:simpleType>
    </xsd:element>
    <xsd:element name="Pastabos" ma:index="29" nillable="true" ma:displayName="Pastabos" ma:description="Darius Zaremba užpildė VNO poreikį&#10;" ma:format="Dropdown" ma:internalName="Pastabos">
      <xsd:simpleType>
        <xsd:restriction base="dms:Text">
          <xsd:maxLength value="255"/>
        </xsd:restriction>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A19B14-DAA5-41CA-A19E-1CE5D298162C}"/>
</file>

<file path=customXml/itemProps2.xml><?xml version="1.0" encoding="utf-8"?>
<ds:datastoreItem xmlns:ds="http://schemas.openxmlformats.org/officeDocument/2006/customXml" ds:itemID="{15D908CB-D234-48C1-A41B-DA9AF8B2516B}"/>
</file>

<file path=customXml/itemProps3.xml><?xml version="1.0" encoding="utf-8"?>
<ds:datastoreItem xmlns:ds="http://schemas.openxmlformats.org/officeDocument/2006/customXml" ds:itemID="{48BB01C4-96FA-46AA-B83D-5CF024B9F2B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Dovilė Krasauskaitė</dc:creator>
  <cp:keywords/>
  <dc:description/>
  <cp:lastModifiedBy>Rokas Noreika</cp:lastModifiedBy>
  <cp:revision/>
  <dcterms:created xsi:type="dcterms:W3CDTF">2015-06-05T18:17:20Z</dcterms:created>
  <dcterms:modified xsi:type="dcterms:W3CDTF">2026-06-02T07:29:41Z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0x010100ED2A6C4708C64B4EAE917A5481687AFF</vt:lpwstr>
  </property>
  <property fmtid="{D5CDD505-2E9C-101B-9397-08002B2CF9AE}" pid="3" name="MediaServiceImageTags">
    <vt:lpwstr/>
  </property>
  <property fmtid="{D5CDD505-2E9C-101B-9397-08002B2CF9AE}" pid="4" name="MSIP_Label_5f970b48-b4ba-4601-a650-0307d8a96e2e_Enabled">
    <vt:lpwstr>true</vt:lpwstr>
  </property>
  <property fmtid="{D5CDD505-2E9C-101B-9397-08002B2CF9AE}" pid="5" name="MSIP_Label_5f970b48-b4ba-4601-a650-0307d8a96e2e_SetDate">
    <vt:lpwstr>2025-04-14T09:08:55Z</vt:lpwstr>
  </property>
  <property fmtid="{D5CDD505-2E9C-101B-9397-08002B2CF9AE}" pid="6" name="MSIP_Label_5f970b48-b4ba-4601-a650-0307d8a96e2e_Method">
    <vt:lpwstr>Standard</vt:lpwstr>
  </property>
  <property fmtid="{D5CDD505-2E9C-101B-9397-08002B2CF9AE}" pid="7" name="MSIP_Label_5f970b48-b4ba-4601-a650-0307d8a96e2e_Name">
    <vt:lpwstr>Viešas</vt:lpwstr>
  </property>
  <property fmtid="{D5CDD505-2E9C-101B-9397-08002B2CF9AE}" pid="8" name="MSIP_Label_5f970b48-b4ba-4601-a650-0307d8a96e2e_SiteId">
    <vt:lpwstr>d920b0a3-f4e5-4e0b-85a4-54e4d7dc3fb9</vt:lpwstr>
  </property>
  <property fmtid="{D5CDD505-2E9C-101B-9397-08002B2CF9AE}" pid="9" name="MSIP_Label_5f970b48-b4ba-4601-a650-0307d8a96e2e_ActionId">
    <vt:lpwstr>fe51ee39-23a0-42a7-927c-ac7ad10af50f</vt:lpwstr>
  </property>
  <property fmtid="{D5CDD505-2E9C-101B-9397-08002B2CF9AE}" pid="10" name="MSIP_Label_5f970b48-b4ba-4601-a650-0307d8a96e2e_ContentBits">
    <vt:lpwstr>0</vt:lpwstr>
  </property>
  <property fmtid="{D5CDD505-2E9C-101B-9397-08002B2CF9AE}" pid="11" name="MSIP_Label_5f970b48-b4ba-4601-a650-0307d8a96e2e_Tag">
    <vt:lpwstr>10, 3, 0, 2</vt:lpwstr>
  </property>
</Properties>
</file>