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668 Įvairios medicinos priemonės\"/>
    </mc:Choice>
  </mc:AlternateContent>
  <xr:revisionPtr revIDLastSave="0" documentId="13_ncr:1_{C4074A19-D056-4F89-9BA0-50FCA88FE20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01" i="1" l="1"/>
  <c r="G300" i="1"/>
  <c r="F300" i="1"/>
  <c r="F301" i="1" s="1"/>
  <c r="F302" i="1" s="1"/>
  <c r="F291" i="1"/>
  <c r="G281" i="1"/>
  <c r="G280" i="1"/>
  <c r="F280" i="1"/>
  <c r="F281" i="1" s="1"/>
  <c r="F282" i="1" s="1"/>
  <c r="F270" i="1"/>
  <c r="G260" i="1"/>
  <c r="F248" i="1"/>
  <c r="F235" i="1"/>
  <c r="F222" i="1"/>
  <c r="G259" i="1" s="1"/>
  <c r="G212" i="1"/>
  <c r="F197" i="1"/>
  <c r="F211" i="1" s="1"/>
  <c r="F212" i="1" s="1"/>
  <c r="F213" i="1" s="1"/>
  <c r="G187" i="1"/>
  <c r="F171" i="1"/>
  <c r="F155" i="1"/>
  <c r="F143" i="1"/>
  <c r="F186" i="1" s="1"/>
  <c r="F187" i="1" s="1"/>
  <c r="F188" i="1" s="1"/>
  <c r="G133" i="1"/>
  <c r="G132" i="1"/>
  <c r="F113" i="1"/>
  <c r="F93" i="1"/>
  <c r="F76" i="1"/>
  <c r="F132" i="1" s="1"/>
  <c r="F133" i="1" s="1"/>
  <c r="F134" i="1" s="1"/>
  <c r="G66" i="1"/>
  <c r="G65" i="1"/>
  <c r="F57" i="1"/>
  <c r="F65" i="1" s="1"/>
  <c r="F66" i="1" s="1"/>
  <c r="F67" i="1" s="1"/>
  <c r="G47" i="1"/>
  <c r="G46" i="1"/>
  <c r="F37" i="1"/>
  <c r="F46" i="1" s="1"/>
  <c r="F47" i="1" s="1"/>
  <c r="F48" i="1" s="1"/>
  <c r="G186" i="1" l="1"/>
  <c r="G211" i="1"/>
  <c r="F259" i="1"/>
  <c r="F260" i="1" s="1"/>
  <c r="F261" i="1" s="1"/>
</calcChain>
</file>

<file path=xl/sharedStrings.xml><?xml version="1.0" encoding="utf-8"?>
<sst xmlns="http://schemas.openxmlformats.org/spreadsheetml/2006/main" count="582" uniqueCount="410">
  <si>
    <t>PIRKIMO SĄLYGŲ PRIEDAS "PASIŪLYMO FORMA"</t>
  </si>
  <si>
    <t>ĮVAIRIOS MEDICINOS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</si>
  <si>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</si>
  <si>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</si>
  <si>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</si>
  <si>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</si>
  <si>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</si>
  <si>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</si>
  <si>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</si>
  <si>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</si>
  <si>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</si>
  <si>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</si>
  <si>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</si>
  <si>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</si>
  <si>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</si>
  <si>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</si>
  <si>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</si>
  <si>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</si>
  <si>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</si>
  <si>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</si>
  <si>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</si>
  <si>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</si>
  <si>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</si>
  <si>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</si>
  <si>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</si>
  <si>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</si>
  <si>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SKYSČIŲ ŠILDYMO SISTEMA</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</si>
  <si>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</si>
  <si>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</si>
  <si>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</si>
  <si>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</si>
  <si>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</si>
  <si>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</si>
  <si>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</si>
  <si>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</si>
  <si>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</si>
  <si>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(atitiktis) - pavadinimas ir puslapio Nr.</t>
  </si>
  <si>
    <t>1.</t>
  </si>
  <si>
    <t>Skysčių šildymo sistema</t>
  </si>
  <si>
    <t>1.1.</t>
  </si>
  <si>
    <t>vnt.</t>
  </si>
  <si>
    <t>1.1.1.</t>
  </si>
  <si>
    <t>Vienkartinis</t>
  </si>
  <si>
    <t>1.1.2.</t>
  </si>
  <si>
    <t>Sterilus (simbolis ant pakuotės)</t>
  </si>
  <si>
    <t>1.1.3.</t>
  </si>
  <si>
    <t>Kraujo/skysčių šildymo rinkinys su įšvirkštimo prievadu ir išplėtimo rinkiniu, kai srautas yra iki 150-160 ml/min</t>
  </si>
  <si>
    <t>1.1.4.</t>
  </si>
  <si>
    <t>Užpildomas kiekis 39 ml</t>
  </si>
  <si>
    <t>1.1.5.</t>
  </si>
  <si>
    <t>Paciento linija 76-80 ml.</t>
  </si>
  <si>
    <t>1.1.6.</t>
  </si>
  <si>
    <t>Skysčio kelias sterilus</t>
  </si>
  <si>
    <t>1.1.7.</t>
  </si>
  <si>
    <t>Turi CE ženklinimą</t>
  </si>
  <si>
    <t>1.1.8.</t>
  </si>
  <si>
    <t>Sistema skirta naudoti su " Ranger" šildymo aparatu.</t>
  </si>
  <si>
    <t>Suma be PVM</t>
  </si>
  <si>
    <t>Taikomas PVM dydis (%)</t>
  </si>
  <si>
    <t>PVM suma</t>
  </si>
  <si>
    <t>Suma su PVM</t>
  </si>
  <si>
    <t>2. DALIS</t>
  </si>
  <si>
    <t>ABSORBENTAS NARKOZĖS APARATUI</t>
  </si>
  <si>
    <t>2.</t>
  </si>
  <si>
    <t>Absorbentas narkozės aparatui</t>
  </si>
  <si>
    <t>2.1.</t>
  </si>
  <si>
    <t>2.1.1.</t>
  </si>
  <si>
    <t>Anglies dioksido absorbentas anesteziologinei kvėpavimo sistemai ( kaita iš baltos į violetinę, iki minimumo sumažintas dulkėtumas )</t>
  </si>
  <si>
    <t>2.1.2.</t>
  </si>
  <si>
    <t>Pagamintas iš 3-4 mm ( ± 1 mm ) sferinės  ar " D" formos granulių.</t>
  </si>
  <si>
    <t>2.1.3.</t>
  </si>
  <si>
    <t>Sudarytas iš kalcio ir natrio hidroksidų mišinio su kietinančiais priedais..</t>
  </si>
  <si>
    <t>2.1.4.</t>
  </si>
  <si>
    <t>Natrio hidroksido ne daugiau kaip 4 %.</t>
  </si>
  <si>
    <t>2.1.5.</t>
  </si>
  <si>
    <t>Sudėtyje nėra kvarco, kalcio hidroksido ir bario hidroksido.</t>
  </si>
  <si>
    <t>2.1.6.</t>
  </si>
  <si>
    <t>2.1.7.</t>
  </si>
  <si>
    <t>Sufasuotas 5 litrų bakelyje.</t>
  </si>
  <si>
    <t>3. DALIS</t>
  </si>
  <si>
    <t xml:space="preserve">VIENKARTINIAI APKLOTAI PACIENTŲ ŠILDYMUI </t>
  </si>
  <si>
    <t>3.</t>
  </si>
  <si>
    <t xml:space="preserve">Vienkartiniai apklotai pacientų šildymui </t>
  </si>
  <si>
    <t>3.1.</t>
  </si>
  <si>
    <t>Visą kūną dengiantis apklotas</t>
  </si>
  <si>
    <t>3.1.1.</t>
  </si>
  <si>
    <t>Vienkartiniai ( simbolis ant pakuotės )</t>
  </si>
  <si>
    <t>3.1.2.</t>
  </si>
  <si>
    <t>Neaustinio pluošto ir polipropileno ar lygiavertės medžiagos</t>
  </si>
  <si>
    <t>3.1.3.</t>
  </si>
  <si>
    <t>Sukonstruoti taip, kad šiluma perduodama per centrinį kanalą į periferiją.</t>
  </si>
  <si>
    <t>3.1.4.</t>
  </si>
  <si>
    <t>Sudėtyje nėra latekso.</t>
  </si>
  <si>
    <t>3.1.5.</t>
  </si>
  <si>
    <t>Pralaidūs rentgeno spinduliams.</t>
  </si>
  <si>
    <t>3.1.6.</t>
  </si>
  <si>
    <t>Uždaromos žarnos prijungimo ertmės ( jungtis ).</t>
  </si>
  <si>
    <t>3.1.7.</t>
  </si>
  <si>
    <t>Tvirti, bet švelnūs ir lengvi.</t>
  </si>
  <si>
    <t>3.1.8.</t>
  </si>
  <si>
    <t>Turi drenavimo angas išdėstytas per visą apklotą, kurios neleidžia kauptis skysčiams po pacientu.</t>
  </si>
  <si>
    <t>3.1.9.</t>
  </si>
  <si>
    <t>Vienoje  pusėje yra atviros, per visą apklotą tolygiai paskirstytos skylutės, per kurias sklinda šiltas oras.</t>
  </si>
  <si>
    <t>3.1.10.</t>
  </si>
  <si>
    <t>3.1.11.</t>
  </si>
  <si>
    <t>Tinkami naudoti su ligoninės turimu aparatu " Bair Hugger"</t>
  </si>
  <si>
    <t>3.1.12.</t>
  </si>
  <si>
    <t>Apklotą sudaro kanalų sistema, kuri užtikrina tolygų šilumos pasiskirstymą.</t>
  </si>
  <si>
    <t>3.1.13.</t>
  </si>
  <si>
    <t>Žarnos prijungimo vieta yra apkloto apatinėje dalyje per vidurį, virš pėdų.</t>
  </si>
  <si>
    <t>3.1.14.</t>
  </si>
  <si>
    <t>Apklotas sukonstruotas taip, kad pėdas dengianti sritis nebūtų aktyviai šildoma</t>
  </si>
  <si>
    <t>3.1.15.</t>
  </si>
  <si>
    <t>Apkloto viršuje integruotos papildomos klostės padeda fiksuoti apklotą pečių srityje.</t>
  </si>
  <si>
    <t>3.1.16.</t>
  </si>
  <si>
    <t>Išmatavimai : 213 x 91 ±  5 cm.</t>
  </si>
  <si>
    <t>3.2.</t>
  </si>
  <si>
    <t>Viršutinės kūno dalies apklotas skirtas naudoti operacijos metu</t>
  </si>
  <si>
    <t>3.2.1.</t>
  </si>
  <si>
    <t>3.2.2.</t>
  </si>
  <si>
    <t>3.2.3.</t>
  </si>
  <si>
    <t>3.2.4.</t>
  </si>
  <si>
    <t>3.2.5.</t>
  </si>
  <si>
    <t>3.2.6.</t>
  </si>
  <si>
    <t>3.2.7.</t>
  </si>
  <si>
    <t>3.2.8.</t>
  </si>
  <si>
    <t>3.2.9.</t>
  </si>
  <si>
    <t>3.2.10.</t>
  </si>
  <si>
    <t>3.2.11.</t>
  </si>
  <si>
    <t>3.2.12.</t>
  </si>
  <si>
    <t>Apklotą sudaro kanalų sistema kuri dengia viršutinę juosmeninę dalį, rankas, kaklą ir galvą.</t>
  </si>
  <si>
    <t>3.2.13.</t>
  </si>
  <si>
    <t>Apklote integruotos 2 uždaromos žarnos prijungimo ertmės, kad galima būtų prijungti šildymo prietaisą iš pasirinktos pusės.</t>
  </si>
  <si>
    <t>3.2.14.</t>
  </si>
  <si>
    <t>Apkloto dalyje, ties kaklo sritimi, yra 2 atviros angos, kurios leidžia papildomai šildyti kaklo ir galvos sritį</t>
  </si>
  <si>
    <t>3.2.15.</t>
  </si>
  <si>
    <t>Apklotas turi integruotas juosteles rankų srityje, kad būtų galima fiksuoti apklotą aplink paciento ranką po pripūtimo.</t>
  </si>
  <si>
    <t>3.2.16.</t>
  </si>
  <si>
    <t>Apklote integruotas skaidraus plastiko apklotas galvos sričiai, kuris padeda išlaikyti šilumą intubuoto paciento galvos srityje ir leidžia stebėti paciento būklę.</t>
  </si>
  <si>
    <t>3.2.17.</t>
  </si>
  <si>
    <t>Apklotas juosmeninėje srityje turi lipnią juostelę, kurios pagalba fiksuojamas reikiamoje pozicijoje ir išvengiama oro pūtimo link operacinio lauko.</t>
  </si>
  <si>
    <t>3.2.18.</t>
  </si>
  <si>
    <t>Apkloto išmatavimai : 188 x 61 ± 5 cm.</t>
  </si>
  <si>
    <t>3.2.19.</t>
  </si>
  <si>
    <t>Galvos apkloto dydis : 61 x 61 ± 5 cm.</t>
  </si>
  <si>
    <t>3.3.</t>
  </si>
  <si>
    <t>Viso kūno paklotas skirtas naudoti chirurginių intervencijų metu.</t>
  </si>
  <si>
    <t>3.3.1.</t>
  </si>
  <si>
    <t>3.3.2.</t>
  </si>
  <si>
    <t>3.3.3.</t>
  </si>
  <si>
    <t>3.3.4.</t>
  </si>
  <si>
    <t>3.3.5.</t>
  </si>
  <si>
    <t>3.3.6.</t>
  </si>
  <si>
    <t>3.3.7.</t>
  </si>
  <si>
    <t>3.3.8.</t>
  </si>
  <si>
    <t>3.3.9.</t>
  </si>
  <si>
    <t>3.3.10.</t>
  </si>
  <si>
    <t>3.3.11.</t>
  </si>
  <si>
    <t>3.3.12.</t>
  </si>
  <si>
    <t>Paklotas stačiakampio formos ir yra tiesiamas po pacientu.</t>
  </si>
  <si>
    <t>3.3.13.</t>
  </si>
  <si>
    <t>Pakloto centrinė dalis ploksčia, be oro kanalų.</t>
  </si>
  <si>
    <t>3.3.14.</t>
  </si>
  <si>
    <t>Oro sreutas link paciento paciento paskirstomas per periferinius kanalus.</t>
  </si>
  <si>
    <t>3.3.15.</t>
  </si>
  <si>
    <t>Paklotas turi lipnias juosteles, kurios leidžia fiksuoti paklotą ant operacinio stalo ir apsaugo nuo nuslydimo.</t>
  </si>
  <si>
    <t>3.3.16.</t>
  </si>
  <si>
    <t>Paklotas turi drenavimo angas išdėstytas per visą paklotą, kurios neleidžia kauptis skysčiams po pacientu.</t>
  </si>
  <si>
    <t>3.3.17.</t>
  </si>
  <si>
    <t>Paklotas turi vieną žarnos prijungimo ertmę, esančią pakloto apačioje.</t>
  </si>
  <si>
    <t>3.3.18.</t>
  </si>
  <si>
    <t>Apkloto išmatavimai : 188 x 91 ± 5 cm.</t>
  </si>
  <si>
    <t>4. DALIS</t>
  </si>
  <si>
    <t>VIENKARTINĖS ANESTEZIOLOGINĖS VEIDO KAUKĖS</t>
  </si>
  <si>
    <t>4.</t>
  </si>
  <si>
    <t>Vienkartinės anesteziologinės veido kaukės</t>
  </si>
  <si>
    <t>4.1.</t>
  </si>
  <si>
    <t>4.1.1.</t>
  </si>
  <si>
    <t>Vienkartinė</t>
  </si>
  <si>
    <t>4.1.2.</t>
  </si>
  <si>
    <t>Kliniškai švari</t>
  </si>
  <si>
    <t>4.1.3.</t>
  </si>
  <si>
    <t>Be latekso.</t>
  </si>
  <si>
    <t>4.1.4.</t>
  </si>
  <si>
    <t xml:space="preserve">Pirmenybė teikiama gaminiams, kurių sudėtyje nėra PVC, galima siūlyti ir PVC ar lygiavert. medž. turinčius gaminius . </t>
  </si>
  <si>
    <t>4.1.5.</t>
  </si>
  <si>
    <t>Yra CE ženklinimas</t>
  </si>
  <si>
    <t>4.1.6.</t>
  </si>
  <si>
    <t>Su spalvotu priegalviu</t>
  </si>
  <si>
    <t>4.1.7.</t>
  </si>
  <si>
    <t>Skaidri</t>
  </si>
  <si>
    <t>4.1.8.</t>
  </si>
  <si>
    <t>Tinka naudoti prie Ambu maišo</t>
  </si>
  <si>
    <t>4.1.9.</t>
  </si>
  <si>
    <t>Kraštai kontaktuojantys su veidu minkšti ir neaštrūs, skirtingos medžiagos negu korpusas</t>
  </si>
  <si>
    <t>4.1.10.</t>
  </si>
  <si>
    <t>Supakuotos po 1 vienetą</t>
  </si>
  <si>
    <t>4.1.11.</t>
  </si>
  <si>
    <t>Dydžiai: Nr.0 - Nr. 6</t>
  </si>
  <si>
    <t>4.2.</t>
  </si>
  <si>
    <t>Kaukė skirta neinvazinei ventiliacijai</t>
  </si>
  <si>
    <t>4.2.1.</t>
  </si>
  <si>
    <t>4.2.2.</t>
  </si>
  <si>
    <t>4.2.3.</t>
  </si>
  <si>
    <t>Pagaminta nenaudojant PVC ir latekso</t>
  </si>
  <si>
    <t>4.2.4.</t>
  </si>
  <si>
    <t>Naudoti dviejų atšakų kvėpavimo sistemose</t>
  </si>
  <si>
    <t>4.2.5.</t>
  </si>
  <si>
    <t>Kaukė pilnai dengia paciento veidą ( burną, nosį, akis )</t>
  </si>
  <si>
    <t>4.2.6.</t>
  </si>
  <si>
    <t>Kaukę sudaro: silikoninis priegalvis, tvirtinimo dirželiai ant galvos ir šonuose</t>
  </si>
  <si>
    <t>4.2.7.</t>
  </si>
  <si>
    <t>Alkūninė jungtis besisukanti 360°</t>
  </si>
  <si>
    <t>4.2.8.</t>
  </si>
  <si>
    <t>Monitoringo anga su nenuimamu ( fiksuotu ) dangteliu.</t>
  </si>
  <si>
    <t>4.2.9.</t>
  </si>
  <si>
    <t>Kaukė yra hermetiškai prigludusi prie veido.</t>
  </si>
  <si>
    <t>4.2.10.</t>
  </si>
  <si>
    <t>Pagamintos iš dviejų skirtingų medžiagų - kraštai, kontaktuojantys su veidu, minkšti ir neaštrūs, o korpusas - iš standžios medžiagos.</t>
  </si>
  <si>
    <t>4.2.11.</t>
  </si>
  <si>
    <t>Kaukės alkūnės jungtis 22F</t>
  </si>
  <si>
    <t>4.2.12.</t>
  </si>
  <si>
    <t>Tinka naudoti tiek su tradiciniais ventiliatoriais, tiek su CPAP ligoninės turimais generatoriais</t>
  </si>
  <si>
    <t>4.2.13.</t>
  </si>
  <si>
    <t>4.2.14.</t>
  </si>
  <si>
    <t>4.2.15.</t>
  </si>
  <si>
    <t>Dydžiai: S, L,XL</t>
  </si>
  <si>
    <t>4.3.</t>
  </si>
  <si>
    <t>Deguonies kaukės skaidrios, vaikams su vamzdeliu</t>
  </si>
  <si>
    <t>4.3.1.</t>
  </si>
  <si>
    <t xml:space="preserve">Vienkartinės </t>
  </si>
  <si>
    <t>4.3.2.</t>
  </si>
  <si>
    <t>Gaminio sudėtyje nėra latekso</t>
  </si>
  <si>
    <t>4.3.3.</t>
  </si>
  <si>
    <t>Pirmenybė teikiama gaminiams, kurių sudėtyje nėra PVC, galima siūlyti ir PVC ar lygiavert. medž. turinčius gaminius</t>
  </si>
  <si>
    <t>4.3.4.</t>
  </si>
  <si>
    <t>Hermetiškai priglunda prie veido.</t>
  </si>
  <si>
    <t>4.3.5.</t>
  </si>
  <si>
    <t>Pagamintos iš dviejų skirtingų medžiagų - kraštai, kontaktuojantys su veidu, minkšti ir neaštrūs, o korpusas - iš standžios skaidrios medžiagos, skirtingos negu korpusas</t>
  </si>
  <si>
    <t>4.3.6.</t>
  </si>
  <si>
    <t>Kaukės kraštai, kontaktuojantys su paciento veidu, yra minkšti ir neaštrūs.</t>
  </si>
  <si>
    <t>4.3.7.</t>
  </si>
  <si>
    <t>Kaukė yra su sutvirtinimo juostele ( gumele ), kuri leidžia hermetiškai fiksuoti kaukę pacientui ant veido.</t>
  </si>
  <si>
    <t>4.3.8.</t>
  </si>
  <si>
    <t>Kaukė pagaminta iš plono skaidraus plastiko ir nedeformuota</t>
  </si>
  <si>
    <t>4.3.9.</t>
  </si>
  <si>
    <t>Deguonies vamzdelis ne lygiasienis, o su specialiu vidiniu profiliu</t>
  </si>
  <si>
    <t>4.3.10.</t>
  </si>
  <si>
    <t>Deguonies vamzdelio galai su kūginės formos konektoriais abiejuose galuose.</t>
  </si>
  <si>
    <t>4.3.11.</t>
  </si>
  <si>
    <t>Tinkamos naudoti MRT aplinkoje</t>
  </si>
  <si>
    <t>4.3.12.</t>
  </si>
  <si>
    <t>4.3.13.</t>
  </si>
  <si>
    <t>Deguonies vamzdelio ilgis ne mažiau 2,10 m.</t>
  </si>
  <si>
    <t>4.3.14.</t>
  </si>
  <si>
    <t>Esant 5-15 l/min.srautui tiekiamas 30-50% O2.</t>
  </si>
  <si>
    <t>5. DALIS</t>
  </si>
  <si>
    <t>AUTONOMIŠKAI  ŠILDANTYS APKLOTAI</t>
  </si>
  <si>
    <t>5.</t>
  </si>
  <si>
    <t>Autonomiškai  šildantys apklotai</t>
  </si>
  <si>
    <t>5.1.</t>
  </si>
  <si>
    <t>Autonomiškai šildantys apklotai</t>
  </si>
  <si>
    <t>5.1.1.</t>
  </si>
  <si>
    <t>5.1.2.</t>
  </si>
  <si>
    <t>Nesterilus</t>
  </si>
  <si>
    <t>5.1.3.</t>
  </si>
  <si>
    <t>Apklote integruota ne mažiau  kaip 12 šildymo pagalvėlių.</t>
  </si>
  <si>
    <t>5.1.4.</t>
  </si>
  <si>
    <t xml:space="preserve">Skirtas naudoti prieš, per ir po operacijos, siekiant išvengti paciento hipotermijos </t>
  </si>
  <si>
    <t>5.1.5.</t>
  </si>
  <si>
    <t>Šildymo pagalvėlės dydis 13 x 10cm ± 2 cm</t>
  </si>
  <si>
    <t>5.1.6.</t>
  </si>
  <si>
    <t>Šildymo pagalvėlėse yra druskos, geležies miltelių, molio ir anglies.</t>
  </si>
  <si>
    <t>5.1.7.</t>
  </si>
  <si>
    <t>Apklotas pasiekia reikiamą temperatūrą per 30 minučių ir išlaiko ją iki 10 valandų</t>
  </si>
  <si>
    <t>5.1.8.</t>
  </si>
  <si>
    <t>Apklotas pagamintas iš neaustinės tvirtos polipropileno medžiagos, kurios svoris ne mažesnis kaip 100 g/m²</t>
  </si>
  <si>
    <t>5.1.9.</t>
  </si>
  <si>
    <t>Apkloto medžiagos sudėtyje nėra latekso, ftalatų</t>
  </si>
  <si>
    <t>5.1.10.</t>
  </si>
  <si>
    <t>Apklotas supakuotas individualiai, vakuuminiame maiše.</t>
  </si>
  <si>
    <t>5.1.11.</t>
  </si>
  <si>
    <t>Atitinka Medicinos prietaisų reglamento 2017/745 reikalavimus.</t>
  </si>
  <si>
    <t>5.1.12.</t>
  </si>
  <si>
    <t>5.1.13.</t>
  </si>
  <si>
    <t>Dydis: 152 x 92 cm</t>
  </si>
  <si>
    <t>6. DALIS</t>
  </si>
  <si>
    <t>INTUBACINIAI VAMZDELIAI</t>
  </si>
  <si>
    <t>6.</t>
  </si>
  <si>
    <t>Intubaciniai vamzdeliai</t>
  </si>
  <si>
    <t>6.1.</t>
  </si>
  <si>
    <t>Intubaciniai vamzdeliai be manžetės</t>
  </si>
  <si>
    <t>6.1.1.</t>
  </si>
  <si>
    <t>6.1.2.</t>
  </si>
  <si>
    <t>Sterilus (simbolis ant pakuotės) trachėjos vamzdelis be manžetės</t>
  </si>
  <si>
    <t>6.1.3.</t>
  </si>
  <si>
    <t xml:space="preserve">Be latekso </t>
  </si>
  <si>
    <t>6.1.4.</t>
  </si>
  <si>
    <t>Pagamintas iš permatomo polivinilchlorido ( PVC ) ar lygiavertis</t>
  </si>
  <si>
    <t>6.1.5.</t>
  </si>
  <si>
    <t>Rentgenokontrastinė linija tęsiasi per visą vamzdelio ilgį</t>
  </si>
  <si>
    <t>6.1.6.</t>
  </si>
  <si>
    <t>Graduoti</t>
  </si>
  <si>
    <t>6.1.7.</t>
  </si>
  <si>
    <t>Vamzdelyje yra šoninė anga ( "Murphy Eye" tipo )</t>
  </si>
  <si>
    <t>6.1.8.</t>
  </si>
  <si>
    <t>6.1.9.</t>
  </si>
  <si>
    <t>Aiškus ženklinimas</t>
  </si>
  <si>
    <t>6.1.10.</t>
  </si>
  <si>
    <t>Standartinio gylio žymėjimas</t>
  </si>
  <si>
    <t>6.1.11.</t>
  </si>
  <si>
    <t>Standartinė 15 mm jungtis</t>
  </si>
  <si>
    <t>6.1.12.</t>
  </si>
  <si>
    <t>Dydžiai: 2,0 - 10,0 mm.</t>
  </si>
  <si>
    <t>6.2.</t>
  </si>
  <si>
    <t>Intubaciniai vamzdeliai su manžete</t>
  </si>
  <si>
    <t>6.2.1.</t>
  </si>
  <si>
    <t>6.2.2.</t>
  </si>
  <si>
    <t>Sterilus ( simbolis ant pakuotės ) trachėjos vamzdelis su manžete</t>
  </si>
  <si>
    <t>6.2.3.</t>
  </si>
  <si>
    <t>Be latekso</t>
  </si>
  <si>
    <t>6.2.4.</t>
  </si>
  <si>
    <t>6.2.5.</t>
  </si>
  <si>
    <t>6.2.6.</t>
  </si>
  <si>
    <t>6.2.7.</t>
  </si>
  <si>
    <t>6.2.8.</t>
  </si>
  <si>
    <t>6.2.9.</t>
  </si>
  <si>
    <t>6.2.10.</t>
  </si>
  <si>
    <t>Standartinis gylio žymėjimas</t>
  </si>
  <si>
    <t>6.2.11.</t>
  </si>
  <si>
    <t>6.2.12.</t>
  </si>
  <si>
    <t>Dydžiai: 2,0-10,00 mm.</t>
  </si>
  <si>
    <t>6.3.</t>
  </si>
  <si>
    <t>Endobronchiniai vamdeliai dvigubo spindžio</t>
  </si>
  <si>
    <t>6.3.1.</t>
  </si>
  <si>
    <t>Vienkartiniai</t>
  </si>
  <si>
    <t>6.3.2.</t>
  </si>
  <si>
    <t xml:space="preserve">Sterilus ( simbolis ant pakuotės ) </t>
  </si>
  <si>
    <t>6.3.3.</t>
  </si>
  <si>
    <t>6.3.4.</t>
  </si>
  <si>
    <t>6.3.5.</t>
  </si>
  <si>
    <t>Su dviem cilindro formos manžetėmis.</t>
  </si>
  <si>
    <t>6.3.6.</t>
  </si>
  <si>
    <t>Dvigubo spindžio</t>
  </si>
  <si>
    <t>6.3.7.</t>
  </si>
  <si>
    <t>6.3.8.</t>
  </si>
  <si>
    <t>Būtini priedai: 2 atsiurbimo kateteriai su vožtuvais, kampinių jungiamųjų elementų komplektas, Y formos sujungėjas, nukreipėjas.</t>
  </si>
  <si>
    <t>6.3.9.</t>
  </si>
  <si>
    <t>Dydžiai: į kairį bronchą N 35-41; į dešinį bronchą N 35-41</t>
  </si>
  <si>
    <t>6.3.10.</t>
  </si>
  <si>
    <t>7. DALIS</t>
  </si>
  <si>
    <t>INTUBACINIO VAMZDELIO PRAVEDĖJAI</t>
  </si>
  <si>
    <t>7.</t>
  </si>
  <si>
    <t>Intubacinio vamzdelio pravedėjai</t>
  </si>
  <si>
    <t>7.1.</t>
  </si>
  <si>
    <t>Intubacinio vamzdelio pravedėjas, stiletas</t>
  </si>
  <si>
    <t>7.1.1.</t>
  </si>
  <si>
    <t>7.1.2.</t>
  </si>
  <si>
    <t>Sterilus ( simbolis ant pakuotės )</t>
  </si>
  <si>
    <t>7.1.3.</t>
  </si>
  <si>
    <t>7.1.4.</t>
  </si>
  <si>
    <t>Pgamintas iš PVC ar lygiavertis</t>
  </si>
  <si>
    <t>7.1.5.</t>
  </si>
  <si>
    <t>Lankstus, formuojamas</t>
  </si>
  <si>
    <t>7.1.6.</t>
  </si>
  <si>
    <t>Su aliuminio šerdimi</t>
  </si>
  <si>
    <t>7.1.7.</t>
  </si>
  <si>
    <t>Su minkštu ( atraumatiniu ) galu</t>
  </si>
  <si>
    <t>7.1.8.</t>
  </si>
  <si>
    <t>7.1.9.</t>
  </si>
  <si>
    <t>Dydžiai: 6FR ( 270-310 mm ilgio ), 10FR ( 330-390 mm ilgio ), 14FR ( 330-390 mm ilgio )</t>
  </si>
  <si>
    <t>8. DALIS</t>
  </si>
  <si>
    <t>INTUBACINIAI PRAVEDĖJAI - BUŽAI</t>
  </si>
  <si>
    <t>8.</t>
  </si>
  <si>
    <t>Intubaciniai pravedėjai - bužai</t>
  </si>
  <si>
    <t>8.1.</t>
  </si>
  <si>
    <t>8.1.1.</t>
  </si>
  <si>
    <t>8.1.2.</t>
  </si>
  <si>
    <t>8.1.3.</t>
  </si>
  <si>
    <t>8.1.4.</t>
  </si>
  <si>
    <t>Pagamintas iš medicininio polimero ar lygiavertis</t>
  </si>
  <si>
    <t>8.1.5.</t>
  </si>
  <si>
    <t>Atraumatiniu  lenktu galu</t>
  </si>
  <si>
    <t>8.1.6.</t>
  </si>
  <si>
    <t>8.1.7.</t>
  </si>
  <si>
    <t>8.1.8.</t>
  </si>
  <si>
    <t>Dydžiai: 6FR , 10FR, 15FR.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</si>
  <si>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</si>
  <si>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</si>
  <si>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</si>
  <si>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</si>
  <si>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</si>
  <si>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</si>
  <si>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</si>
  <si>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</si>
  <si>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</si>
  <si>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</si>
  <si>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</si>
  <si>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</si>
  <si>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</si>
  <si>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</si>
  <si>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</si>
  <si>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</si>
  <si>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</si>
  <si>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</si>
  <si>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</si>
  <si>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</si>
  <si>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</si>
  <si>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</si>
  <si>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4668 2026-06-19 13:16:18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</si>
</sst>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02"/>
  <sheetViews>
    <sheetView tabSelected="1" workbookViewId="0">
      <selection activeCell="B67" sqref="B67"/>
    </sheetView>
  </sheetViews>
  <sheetFormatPr defaultColWidth="10.875" defaultRowHeight="15" x14ac:dyDescent="0.25"/>
  <cols>
    <col min="1" max="1" width="6.5" style="1" customWidth="1"/>
    <col min="2" max="2" width="47.875" style="11" customWidth="1"/>
    <col min="3" max="3" width="12.125" style="1" customWidth="1"/>
    <col min="4" max="4" width="12.25" style="1" customWidth="1"/>
    <col min="5" max="5" width="16" style="1" customWidth="1"/>
    <col min="6" max="6" width="15.125" style="1" customWidth="1"/>
    <col min="7" max="7" width="33.375" style="1" customWidth="1"/>
    <col min="8" max="8" width="40.875" style="1" customWidth="1"/>
    <col min="9" max="9" width="43.5" style="1" customWidth="1"/>
    <col min="10" max="15" width="25" style="1" customWidth="1"/>
    <col min="16" max="16" width="10.875" style="1" customWidth="1"/>
    <col min="17" max="16384" width="10.875" style="1"/>
  </cols>
  <sheetData>
    <row r="2" spans="1:6" x14ac:dyDescent="0.25">
      <c r="A2" s="12" t="s">
        <v>0</v>
      </c>
      <c r="B2" s="71"/>
    </row>
    <row r="3" spans="1:6" x14ac:dyDescent="0.25">
      <c r="B3" s="72"/>
    </row>
    <row r="4" spans="1:6" x14ac:dyDescent="0.25">
      <c r="A4" s="12" t="s">
        <v>1</v>
      </c>
      <c r="B4" s="71"/>
    </row>
    <row r="5" spans="1:6" x14ac:dyDescent="0.25">
      <c r="A5" s="2"/>
      <c r="B5" s="71"/>
    </row>
    <row r="6" spans="1:6" x14ac:dyDescent="0.25">
      <c r="A6" s="1" t="s">
        <v>2</v>
      </c>
      <c r="B6" s="73" t="s">
        <v>3</v>
      </c>
    </row>
    <row r="7" spans="1:6" x14ac:dyDescent="0.25">
      <c r="B7" s="71"/>
    </row>
    <row r="8" spans="1:6" x14ac:dyDescent="0.25">
      <c r="A8" s="3" t="s">
        <v>4</v>
      </c>
      <c r="B8" s="74"/>
    </row>
    <row r="9" spans="1:6" x14ac:dyDescent="0.25">
      <c r="A9" s="3" t="s">
        <v>5</v>
      </c>
      <c r="B9" s="74"/>
    </row>
    <row r="10" spans="1:6" x14ac:dyDescent="0.25">
      <c r="A10" s="3" t="s">
        <v>6</v>
      </c>
      <c r="B10" s="74"/>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3"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39.75" customHeight="1" x14ac:dyDescent="0.25">
      <c r="A30" s="64" t="s">
        <v>23</v>
      </c>
      <c r="B30" s="64"/>
      <c r="D30" s="70"/>
    </row>
    <row r="31" spans="1:7" x14ac:dyDescent="0.25">
      <c r="A31" s="13" t="s">
        <v>24</v>
      </c>
    </row>
    <row r="32" spans="1:7" x14ac:dyDescent="0.25">
      <c r="A32" s="12" t="s">
        <v>25</v>
      </c>
      <c r="B32" s="73" t="s">
        <v>26</v>
      </c>
    </row>
    <row r="34" spans="1:9" x14ac:dyDescent="0.25">
      <c r="A34" s="12" t="s">
        <v>27</v>
      </c>
    </row>
    <row r="35" spans="1:9" s="11" customFormat="1" ht="30" x14ac:dyDescent="0.25">
      <c r="A35" s="65" t="s">
        <v>28</v>
      </c>
      <c r="B35" s="65" t="s">
        <v>29</v>
      </c>
      <c r="C35" s="65" t="s">
        <v>30</v>
      </c>
      <c r="D35" s="65" t="s">
        <v>31</v>
      </c>
      <c r="E35" s="65" t="s">
        <v>32</v>
      </c>
      <c r="F35" s="65" t="s">
        <v>33</v>
      </c>
      <c r="G35" s="65" t="s">
        <v>34</v>
      </c>
      <c r="H35" s="65" t="s">
        <v>35</v>
      </c>
      <c r="I35" s="65" t="s">
        <v>36</v>
      </c>
    </row>
    <row r="36" spans="1:9" s="11" customFormat="1" x14ac:dyDescent="0.25">
      <c r="A36" s="65" t="s">
        <v>37</v>
      </c>
      <c r="B36" s="65" t="s">
        <v>38</v>
      </c>
      <c r="C36" s="66"/>
      <c r="D36" s="66"/>
      <c r="E36" s="66"/>
      <c r="F36" s="66"/>
      <c r="G36" s="66"/>
      <c r="H36" s="66"/>
      <c r="I36" s="66"/>
    </row>
    <row r="37" spans="1:9" s="11" customFormat="1" x14ac:dyDescent="0.25">
      <c r="A37" s="66" t="s">
        <v>39</v>
      </c>
      <c r="B37" s="66" t="s">
        <v>38</v>
      </c>
      <c r="C37" s="66">
        <v>500</v>
      </c>
      <c r="D37" s="66" t="s">
        <v>40</v>
      </c>
      <c r="E37" s="67"/>
      <c r="F37" s="66" t="str">
        <f>IF(ISBLANK(E37),"", PRODUCT(C37,E37))</f>
        <v/>
      </c>
      <c r="G37" s="68"/>
      <c r="H37" s="66"/>
      <c r="I37" s="66"/>
    </row>
    <row r="38" spans="1:9" s="11" customFormat="1" x14ac:dyDescent="0.25">
      <c r="A38" s="66" t="s">
        <v>41</v>
      </c>
      <c r="B38" s="66" t="s">
        <v>42</v>
      </c>
      <c r="C38" s="66"/>
      <c r="D38" s="66"/>
      <c r="E38" s="66"/>
      <c r="F38" s="66"/>
      <c r="G38" s="66"/>
      <c r="H38" s="68"/>
      <c r="I38" s="68"/>
    </row>
    <row r="39" spans="1:9" s="11" customFormat="1" x14ac:dyDescent="0.25">
      <c r="A39" s="66" t="s">
        <v>43</v>
      </c>
      <c r="B39" s="66" t="s">
        <v>44</v>
      </c>
      <c r="C39" s="66"/>
      <c r="D39" s="66"/>
      <c r="E39" s="66"/>
      <c r="F39" s="66"/>
      <c r="G39" s="66"/>
      <c r="H39" s="68"/>
      <c r="I39" s="68"/>
    </row>
    <row r="40" spans="1:9" s="11" customFormat="1" ht="30" x14ac:dyDescent="0.25">
      <c r="A40" s="66" t="s">
        <v>45</v>
      </c>
      <c r="B40" s="66" t="s">
        <v>46</v>
      </c>
      <c r="C40" s="66"/>
      <c r="D40" s="66"/>
      <c r="E40" s="66"/>
      <c r="F40" s="66"/>
      <c r="G40" s="66"/>
      <c r="H40" s="68"/>
      <c r="I40" s="68"/>
    </row>
    <row r="41" spans="1:9" s="11" customFormat="1" x14ac:dyDescent="0.25">
      <c r="A41" s="66" t="s">
        <v>47</v>
      </c>
      <c r="B41" s="66" t="s">
        <v>48</v>
      </c>
      <c r="C41" s="66"/>
      <c r="D41" s="66"/>
      <c r="E41" s="66"/>
      <c r="F41" s="66"/>
      <c r="G41" s="66"/>
      <c r="H41" s="68"/>
      <c r="I41" s="68"/>
    </row>
    <row r="42" spans="1:9" s="11" customFormat="1" x14ac:dyDescent="0.25">
      <c r="A42" s="66" t="s">
        <v>49</v>
      </c>
      <c r="B42" s="66" t="s">
        <v>50</v>
      </c>
      <c r="C42" s="66"/>
      <c r="D42" s="66"/>
      <c r="E42" s="66"/>
      <c r="F42" s="66"/>
      <c r="G42" s="66"/>
      <c r="H42" s="68"/>
      <c r="I42" s="68"/>
    </row>
    <row r="43" spans="1:9" s="11" customFormat="1" x14ac:dyDescent="0.25">
      <c r="A43" s="66" t="s">
        <v>51</v>
      </c>
      <c r="B43" s="66" t="s">
        <v>52</v>
      </c>
      <c r="C43" s="66"/>
      <c r="D43" s="66"/>
      <c r="E43" s="66"/>
      <c r="F43" s="66"/>
      <c r="G43" s="66"/>
      <c r="H43" s="68"/>
      <c r="I43" s="68"/>
    </row>
    <row r="44" spans="1:9" s="11" customFormat="1" x14ac:dyDescent="0.25">
      <c r="A44" s="66" t="s">
        <v>53</v>
      </c>
      <c r="B44" s="66" t="s">
        <v>54</v>
      </c>
      <c r="C44" s="66"/>
      <c r="D44" s="66"/>
      <c r="E44" s="66"/>
      <c r="F44" s="66"/>
      <c r="G44" s="66"/>
      <c r="H44" s="68"/>
      <c r="I44" s="68"/>
    </row>
    <row r="45" spans="1:9" s="11" customFormat="1" x14ac:dyDescent="0.25">
      <c r="A45" s="66" t="s">
        <v>55</v>
      </c>
      <c r="B45" s="66" t="s">
        <v>56</v>
      </c>
      <c r="C45" s="66"/>
      <c r="D45" s="66"/>
      <c r="E45" s="66"/>
      <c r="F45" s="66"/>
      <c r="G45" s="66"/>
      <c r="H45" s="68"/>
      <c r="I45" s="68"/>
    </row>
    <row r="46" spans="1:9" s="11" customFormat="1" x14ac:dyDescent="0.25">
      <c r="E46" s="65" t="s">
        <v>57</v>
      </c>
      <c r="F46" s="65" t="str">
        <f>IF((COUNT(C37:C45)&lt;&gt;COUNT(F37:F45)),"", ROUND(SUM(F37:F45),2))</f>
        <v/>
      </c>
      <c r="G46" s="69" t="str">
        <f>IF((COUNT(C37:C45)&lt;&gt;COUNT(F37:F45)),"Neužpildytos visų objektų kainos", "")</f>
        <v>Neužpildytos visų objektų kainos</v>
      </c>
    </row>
    <row r="47" spans="1:9" s="11" customFormat="1" ht="30" x14ac:dyDescent="0.25">
      <c r="C47" s="65" t="s">
        <v>58</v>
      </c>
      <c r="D47" s="68"/>
      <c r="E47" s="65" t="s">
        <v>59</v>
      </c>
      <c r="F47" s="65" t="str">
        <f>IF(OR(F46="",D47=""),"", ROUND(PRODUCT(D47,F46)/100,2))</f>
        <v/>
      </c>
      <c r="G47" s="69" t="str">
        <f>IF(D47="", "Nurodykite taikomą PVM dydį", "")</f>
        <v>Nurodykite taikomą PVM dydį</v>
      </c>
    </row>
    <row r="48" spans="1:9" s="11" customFormat="1" x14ac:dyDescent="0.25">
      <c r="E48" s="65" t="s">
        <v>60</v>
      </c>
      <c r="F48" s="65">
        <f>IF(ISBLANK(F47), "", ROUND(SUM(F46:F47),2))</f>
        <v>0</v>
      </c>
    </row>
    <row r="52" spans="1:9" x14ac:dyDescent="0.25">
      <c r="A52" s="12" t="s">
        <v>61</v>
      </c>
      <c r="B52" s="73" t="s">
        <v>62</v>
      </c>
    </row>
    <row r="54" spans="1:9" x14ac:dyDescent="0.25">
      <c r="A54" s="12" t="s">
        <v>27</v>
      </c>
    </row>
    <row r="55" spans="1:9" s="11" customFormat="1" ht="30" x14ac:dyDescent="0.25">
      <c r="A55" s="65" t="s">
        <v>28</v>
      </c>
      <c r="B55" s="65" t="s">
        <v>29</v>
      </c>
      <c r="C55" s="65" t="s">
        <v>30</v>
      </c>
      <c r="D55" s="65" t="s">
        <v>31</v>
      </c>
      <c r="E55" s="65" t="s">
        <v>32</v>
      </c>
      <c r="F55" s="65" t="s">
        <v>33</v>
      </c>
      <c r="G55" s="65" t="s">
        <v>34</v>
      </c>
      <c r="H55" s="65" t="s">
        <v>35</v>
      </c>
      <c r="I55" s="65" t="s">
        <v>36</v>
      </c>
    </row>
    <row r="56" spans="1:9" s="11" customFormat="1" x14ac:dyDescent="0.25">
      <c r="A56" s="65" t="s">
        <v>63</v>
      </c>
      <c r="B56" s="65" t="s">
        <v>64</v>
      </c>
      <c r="C56" s="66"/>
      <c r="D56" s="66"/>
      <c r="E56" s="66"/>
      <c r="F56" s="66"/>
      <c r="G56" s="66"/>
      <c r="H56" s="66"/>
      <c r="I56" s="66"/>
    </row>
    <row r="57" spans="1:9" s="11" customFormat="1" x14ac:dyDescent="0.25">
      <c r="A57" s="66" t="s">
        <v>65</v>
      </c>
      <c r="B57" s="66" t="s">
        <v>64</v>
      </c>
      <c r="C57" s="66">
        <v>1000</v>
      </c>
      <c r="D57" s="66" t="s">
        <v>40</v>
      </c>
      <c r="E57" s="67"/>
      <c r="F57" s="66" t="str">
        <f>IF(ISBLANK(E57),"", PRODUCT(C57,E57))</f>
        <v/>
      </c>
      <c r="G57" s="68"/>
      <c r="H57" s="66"/>
      <c r="I57" s="66"/>
    </row>
    <row r="58" spans="1:9" s="11" customFormat="1" ht="45" x14ac:dyDescent="0.25">
      <c r="A58" s="66" t="s">
        <v>66</v>
      </c>
      <c r="B58" s="66" t="s">
        <v>67</v>
      </c>
      <c r="C58" s="66"/>
      <c r="D58" s="66"/>
      <c r="E58" s="66"/>
      <c r="F58" s="66"/>
      <c r="G58" s="66"/>
      <c r="H58" s="68"/>
      <c r="I58" s="68"/>
    </row>
    <row r="59" spans="1:9" s="11" customFormat="1" ht="30" x14ac:dyDescent="0.25">
      <c r="A59" s="66" t="s">
        <v>68</v>
      </c>
      <c r="B59" s="66" t="s">
        <v>69</v>
      </c>
      <c r="C59" s="66"/>
      <c r="D59" s="66"/>
      <c r="E59" s="66"/>
      <c r="F59" s="66"/>
      <c r="G59" s="66"/>
      <c r="H59" s="68"/>
      <c r="I59" s="68"/>
    </row>
    <row r="60" spans="1:9" s="11" customFormat="1" ht="30" x14ac:dyDescent="0.25">
      <c r="A60" s="66" t="s">
        <v>70</v>
      </c>
      <c r="B60" s="66" t="s">
        <v>71</v>
      </c>
      <c r="C60" s="66"/>
      <c r="D60" s="66"/>
      <c r="E60" s="66"/>
      <c r="F60" s="66"/>
      <c r="G60" s="66"/>
      <c r="H60" s="68"/>
      <c r="I60" s="68"/>
    </row>
    <row r="61" spans="1:9" s="11" customFormat="1" x14ac:dyDescent="0.25">
      <c r="A61" s="66" t="s">
        <v>72</v>
      </c>
      <c r="B61" s="66" t="s">
        <v>73</v>
      </c>
      <c r="C61" s="66"/>
      <c r="D61" s="66"/>
      <c r="E61" s="66"/>
      <c r="F61" s="66"/>
      <c r="G61" s="66"/>
      <c r="H61" s="68"/>
      <c r="I61" s="68"/>
    </row>
    <row r="62" spans="1:9" s="11" customFormat="1" x14ac:dyDescent="0.25">
      <c r="A62" s="66" t="s">
        <v>74</v>
      </c>
      <c r="B62" s="66" t="s">
        <v>75</v>
      </c>
      <c r="C62" s="66"/>
      <c r="D62" s="66"/>
      <c r="E62" s="66"/>
      <c r="F62" s="66"/>
      <c r="G62" s="66"/>
      <c r="H62" s="68"/>
      <c r="I62" s="68"/>
    </row>
    <row r="63" spans="1:9" s="11" customFormat="1" x14ac:dyDescent="0.25">
      <c r="A63" s="66" t="s">
        <v>76</v>
      </c>
      <c r="B63" s="66" t="s">
        <v>54</v>
      </c>
      <c r="C63" s="66"/>
      <c r="D63" s="66"/>
      <c r="E63" s="66"/>
      <c r="F63" s="66"/>
      <c r="G63" s="66"/>
      <c r="H63" s="68"/>
      <c r="I63" s="68"/>
    </row>
    <row r="64" spans="1:9" s="11" customFormat="1" x14ac:dyDescent="0.25">
      <c r="A64" s="66" t="s">
        <v>77</v>
      </c>
      <c r="B64" s="66" t="s">
        <v>78</v>
      </c>
      <c r="C64" s="66"/>
      <c r="D64" s="66"/>
      <c r="E64" s="66"/>
      <c r="F64" s="66"/>
      <c r="G64" s="66"/>
      <c r="H64" s="68"/>
      <c r="I64" s="68"/>
    </row>
    <row r="65" spans="1:9" s="11" customFormat="1" x14ac:dyDescent="0.25">
      <c r="E65" s="65" t="s">
        <v>57</v>
      </c>
      <c r="F65" s="65" t="str">
        <f>IF((COUNT(C57:C64)&lt;&gt;COUNT(F57:F64)),"", ROUND(SUM(F57:F64),2))</f>
        <v/>
      </c>
      <c r="G65" s="69" t="str">
        <f>IF((COUNT(C57:C64)&lt;&gt;COUNT(F57:F64)),"Neužpildytos visų objektų kainos", "")</f>
        <v>Neužpildytos visų objektų kainos</v>
      </c>
    </row>
    <row r="66" spans="1:9" s="11" customFormat="1" ht="30" x14ac:dyDescent="0.25">
      <c r="C66" s="65" t="s">
        <v>58</v>
      </c>
      <c r="D66" s="68"/>
      <c r="E66" s="65" t="s">
        <v>59</v>
      </c>
      <c r="F66" s="65" t="str">
        <f>IF(OR(F65="",D66=""),"", ROUND(PRODUCT(D66,F65)/100,2))</f>
        <v/>
      </c>
      <c r="G66" s="69" t="str">
        <f>IF(D66="", "Nurodykite taikomą PVM dydį", "")</f>
        <v>Nurodykite taikomą PVM dydį</v>
      </c>
    </row>
    <row r="67" spans="1:9" s="11" customFormat="1" x14ac:dyDescent="0.25">
      <c r="E67" s="65" t="s">
        <v>60</v>
      </c>
      <c r="F67" s="65">
        <f>IF(ISBLANK(F66), "", ROUND(SUM(F65:F66),2))</f>
        <v>0</v>
      </c>
    </row>
    <row r="71" spans="1:9" x14ac:dyDescent="0.25">
      <c r="A71" s="12" t="s">
        <v>79</v>
      </c>
      <c r="B71" s="73" t="s">
        <v>80</v>
      </c>
    </row>
    <row r="73" spans="1:9" x14ac:dyDescent="0.25">
      <c r="A73" s="12" t="s">
        <v>27</v>
      </c>
    </row>
    <row r="74" spans="1:9" s="11" customFormat="1" ht="30" x14ac:dyDescent="0.25">
      <c r="A74" s="65" t="s">
        <v>28</v>
      </c>
      <c r="B74" s="65" t="s">
        <v>29</v>
      </c>
      <c r="C74" s="65" t="s">
        <v>30</v>
      </c>
      <c r="D74" s="65" t="s">
        <v>31</v>
      </c>
      <c r="E74" s="65" t="s">
        <v>32</v>
      </c>
      <c r="F74" s="65" t="s">
        <v>33</v>
      </c>
      <c r="G74" s="65" t="s">
        <v>34</v>
      </c>
      <c r="H74" s="65" t="s">
        <v>35</v>
      </c>
      <c r="I74" s="65" t="s">
        <v>36</v>
      </c>
    </row>
    <row r="75" spans="1:9" s="11" customFormat="1" x14ac:dyDescent="0.25">
      <c r="A75" s="65" t="s">
        <v>81</v>
      </c>
      <c r="B75" s="65" t="s">
        <v>82</v>
      </c>
      <c r="C75" s="66"/>
      <c r="D75" s="66"/>
      <c r="E75" s="66"/>
      <c r="F75" s="66"/>
      <c r="G75" s="66"/>
      <c r="H75" s="66"/>
      <c r="I75" s="66"/>
    </row>
    <row r="76" spans="1:9" s="11" customFormat="1" x14ac:dyDescent="0.25">
      <c r="A76" s="66" t="s">
        <v>83</v>
      </c>
      <c r="B76" s="66" t="s">
        <v>84</v>
      </c>
      <c r="C76" s="66">
        <v>300</v>
      </c>
      <c r="D76" s="66" t="s">
        <v>40</v>
      </c>
      <c r="E76" s="67"/>
      <c r="F76" s="66" t="str">
        <f>IF(ISBLANK(E76),"", PRODUCT(C76,E76))</f>
        <v/>
      </c>
      <c r="G76" s="68"/>
      <c r="H76" s="66"/>
      <c r="I76" s="66"/>
    </row>
    <row r="77" spans="1:9" s="11" customFormat="1" x14ac:dyDescent="0.25">
      <c r="A77" s="66" t="s">
        <v>85</v>
      </c>
      <c r="B77" s="66" t="s">
        <v>86</v>
      </c>
      <c r="C77" s="66"/>
      <c r="D77" s="66"/>
      <c r="E77" s="66"/>
      <c r="F77" s="66"/>
      <c r="G77" s="66"/>
      <c r="H77" s="68"/>
      <c r="I77" s="68"/>
    </row>
    <row r="78" spans="1:9" s="11" customFormat="1" ht="30" x14ac:dyDescent="0.25">
      <c r="A78" s="66" t="s">
        <v>87</v>
      </c>
      <c r="B78" s="66" t="s">
        <v>88</v>
      </c>
      <c r="C78" s="66"/>
      <c r="D78" s="66"/>
      <c r="E78" s="66"/>
      <c r="F78" s="66"/>
      <c r="G78" s="66"/>
      <c r="H78" s="68"/>
      <c r="I78" s="68"/>
    </row>
    <row r="79" spans="1:9" s="11" customFormat="1" ht="30" x14ac:dyDescent="0.25">
      <c r="A79" s="66" t="s">
        <v>89</v>
      </c>
      <c r="B79" s="66" t="s">
        <v>90</v>
      </c>
      <c r="C79" s="66"/>
      <c r="D79" s="66"/>
      <c r="E79" s="66"/>
      <c r="F79" s="66"/>
      <c r="G79" s="66"/>
      <c r="H79" s="68"/>
      <c r="I79" s="68"/>
    </row>
    <row r="80" spans="1:9" s="11" customFormat="1" x14ac:dyDescent="0.25">
      <c r="A80" s="66" t="s">
        <v>91</v>
      </c>
      <c r="B80" s="66" t="s">
        <v>92</v>
      </c>
      <c r="C80" s="66"/>
      <c r="D80" s="66"/>
      <c r="E80" s="66"/>
      <c r="F80" s="66"/>
      <c r="G80" s="66"/>
      <c r="H80" s="68"/>
      <c r="I80" s="68"/>
    </row>
    <row r="81" spans="1:9" s="11" customFormat="1" x14ac:dyDescent="0.25">
      <c r="A81" s="66" t="s">
        <v>93</v>
      </c>
      <c r="B81" s="66" t="s">
        <v>94</v>
      </c>
      <c r="C81" s="66"/>
      <c r="D81" s="66"/>
      <c r="E81" s="66"/>
      <c r="F81" s="66"/>
      <c r="G81" s="66"/>
      <c r="H81" s="68"/>
      <c r="I81" s="68"/>
    </row>
    <row r="82" spans="1:9" s="11" customFormat="1" x14ac:dyDescent="0.25">
      <c r="A82" s="66" t="s">
        <v>95</v>
      </c>
      <c r="B82" s="66" t="s">
        <v>96</v>
      </c>
      <c r="C82" s="66"/>
      <c r="D82" s="66"/>
      <c r="E82" s="66"/>
      <c r="F82" s="66"/>
      <c r="G82" s="66"/>
      <c r="H82" s="68"/>
      <c r="I82" s="68"/>
    </row>
    <row r="83" spans="1:9" s="11" customFormat="1" x14ac:dyDescent="0.25">
      <c r="A83" s="66" t="s">
        <v>97</v>
      </c>
      <c r="B83" s="66" t="s">
        <v>98</v>
      </c>
      <c r="C83" s="66"/>
      <c r="D83" s="66"/>
      <c r="E83" s="66"/>
      <c r="F83" s="66"/>
      <c r="G83" s="66"/>
      <c r="H83" s="68"/>
      <c r="I83" s="68"/>
    </row>
    <row r="84" spans="1:9" s="11" customFormat="1" ht="30" x14ac:dyDescent="0.25">
      <c r="A84" s="66" t="s">
        <v>99</v>
      </c>
      <c r="B84" s="66" t="s">
        <v>100</v>
      </c>
      <c r="C84" s="66"/>
      <c r="D84" s="66"/>
      <c r="E84" s="66"/>
      <c r="F84" s="66"/>
      <c r="G84" s="66"/>
      <c r="H84" s="68"/>
      <c r="I84" s="68"/>
    </row>
    <row r="85" spans="1:9" s="11" customFormat="1" ht="30" x14ac:dyDescent="0.25">
      <c r="A85" s="66" t="s">
        <v>101</v>
      </c>
      <c r="B85" s="66" t="s">
        <v>102</v>
      </c>
      <c r="C85" s="66"/>
      <c r="D85" s="66"/>
      <c r="E85" s="66"/>
      <c r="F85" s="66"/>
      <c r="G85" s="66"/>
      <c r="H85" s="68"/>
      <c r="I85" s="68"/>
    </row>
    <row r="86" spans="1:9" s="11" customFormat="1" x14ac:dyDescent="0.25">
      <c r="A86" s="66" t="s">
        <v>103</v>
      </c>
      <c r="B86" s="66" t="s">
        <v>54</v>
      </c>
      <c r="C86" s="66"/>
      <c r="D86" s="66"/>
      <c r="E86" s="66"/>
      <c r="F86" s="66"/>
      <c r="G86" s="66"/>
      <c r="H86" s="68"/>
      <c r="I86" s="68"/>
    </row>
    <row r="87" spans="1:9" s="11" customFormat="1" x14ac:dyDescent="0.25">
      <c r="A87" s="66" t="s">
        <v>104</v>
      </c>
      <c r="B87" s="66" t="s">
        <v>105</v>
      </c>
      <c r="C87" s="66"/>
      <c r="D87" s="66"/>
      <c r="E87" s="66"/>
      <c r="F87" s="66"/>
      <c r="G87" s="66"/>
      <c r="H87" s="68"/>
      <c r="I87" s="68"/>
    </row>
    <row r="88" spans="1:9" s="11" customFormat="1" ht="30" x14ac:dyDescent="0.25">
      <c r="A88" s="66" t="s">
        <v>106</v>
      </c>
      <c r="B88" s="66" t="s">
        <v>107</v>
      </c>
      <c r="C88" s="66"/>
      <c r="D88" s="66"/>
      <c r="E88" s="66"/>
      <c r="F88" s="66"/>
      <c r="G88" s="66"/>
      <c r="H88" s="68"/>
      <c r="I88" s="68"/>
    </row>
    <row r="89" spans="1:9" s="11" customFormat="1" ht="30" x14ac:dyDescent="0.25">
      <c r="A89" s="66" t="s">
        <v>108</v>
      </c>
      <c r="B89" s="66" t="s">
        <v>109</v>
      </c>
      <c r="C89" s="66"/>
      <c r="D89" s="66"/>
      <c r="E89" s="66"/>
      <c r="F89" s="66"/>
      <c r="G89" s="66"/>
      <c r="H89" s="68"/>
      <c r="I89" s="68"/>
    </row>
    <row r="90" spans="1:9" s="11" customFormat="1" ht="30" x14ac:dyDescent="0.25">
      <c r="A90" s="66" t="s">
        <v>110</v>
      </c>
      <c r="B90" s="66" t="s">
        <v>111</v>
      </c>
      <c r="C90" s="66"/>
      <c r="D90" s="66"/>
      <c r="E90" s="66"/>
      <c r="F90" s="66"/>
      <c r="G90" s="66"/>
      <c r="H90" s="68"/>
      <c r="I90" s="68"/>
    </row>
    <row r="91" spans="1:9" s="11" customFormat="1" ht="30" x14ac:dyDescent="0.25">
      <c r="A91" s="66" t="s">
        <v>112</v>
      </c>
      <c r="B91" s="66" t="s">
        <v>113</v>
      </c>
      <c r="C91" s="66"/>
      <c r="D91" s="66"/>
      <c r="E91" s="66"/>
      <c r="F91" s="66"/>
      <c r="G91" s="66"/>
      <c r="H91" s="68"/>
      <c r="I91" s="68"/>
    </row>
    <row r="92" spans="1:9" s="11" customFormat="1" x14ac:dyDescent="0.25">
      <c r="A92" s="66" t="s">
        <v>114</v>
      </c>
      <c r="B92" s="66" t="s">
        <v>115</v>
      </c>
      <c r="C92" s="66"/>
      <c r="D92" s="66"/>
      <c r="E92" s="66"/>
      <c r="F92" s="66"/>
      <c r="G92" s="66"/>
      <c r="H92" s="68"/>
      <c r="I92" s="68"/>
    </row>
    <row r="93" spans="1:9" s="11" customFormat="1" ht="30" x14ac:dyDescent="0.25">
      <c r="A93" s="66" t="s">
        <v>116</v>
      </c>
      <c r="B93" s="66" t="s">
        <v>117</v>
      </c>
      <c r="C93" s="66">
        <v>200</v>
      </c>
      <c r="D93" s="66" t="s">
        <v>40</v>
      </c>
      <c r="E93" s="67"/>
      <c r="F93" s="66" t="str">
        <f>IF(ISBLANK(E93),"", PRODUCT(C93,E93))</f>
        <v/>
      </c>
      <c r="G93" s="68"/>
      <c r="H93" s="66"/>
      <c r="I93" s="66"/>
    </row>
    <row r="94" spans="1:9" s="11" customFormat="1" x14ac:dyDescent="0.25">
      <c r="A94" s="66" t="s">
        <v>118</v>
      </c>
      <c r="B94" s="66" t="s">
        <v>86</v>
      </c>
      <c r="C94" s="66"/>
      <c r="D94" s="66"/>
      <c r="E94" s="66"/>
      <c r="F94" s="66"/>
      <c r="G94" s="66"/>
      <c r="H94" s="68"/>
      <c r="I94" s="68"/>
    </row>
    <row r="95" spans="1:9" s="11" customFormat="1" ht="30" x14ac:dyDescent="0.25">
      <c r="A95" s="66" t="s">
        <v>119</v>
      </c>
      <c r="B95" s="66" t="s">
        <v>88</v>
      </c>
      <c r="C95" s="66"/>
      <c r="D95" s="66"/>
      <c r="E95" s="66"/>
      <c r="F95" s="66"/>
      <c r="G95" s="66"/>
      <c r="H95" s="68"/>
      <c r="I95" s="68"/>
    </row>
    <row r="96" spans="1:9" s="11" customFormat="1" ht="30" x14ac:dyDescent="0.25">
      <c r="A96" s="66" t="s">
        <v>120</v>
      </c>
      <c r="B96" s="66" t="s">
        <v>90</v>
      </c>
      <c r="C96" s="66"/>
      <c r="D96" s="66"/>
      <c r="E96" s="66"/>
      <c r="F96" s="66"/>
      <c r="G96" s="66"/>
      <c r="H96" s="68"/>
      <c r="I96" s="68"/>
    </row>
    <row r="97" spans="1:9" s="11" customFormat="1" x14ac:dyDescent="0.25">
      <c r="A97" s="66" t="s">
        <v>121</v>
      </c>
      <c r="B97" s="66" t="s">
        <v>92</v>
      </c>
      <c r="C97" s="66"/>
      <c r="D97" s="66"/>
      <c r="E97" s="66"/>
      <c r="F97" s="66"/>
      <c r="G97" s="66"/>
      <c r="H97" s="68"/>
      <c r="I97" s="68"/>
    </row>
    <row r="98" spans="1:9" s="11" customFormat="1" x14ac:dyDescent="0.25">
      <c r="A98" s="66" t="s">
        <v>122</v>
      </c>
      <c r="B98" s="66" t="s">
        <v>94</v>
      </c>
      <c r="C98" s="66"/>
      <c r="D98" s="66"/>
      <c r="E98" s="66"/>
      <c r="F98" s="66"/>
      <c r="G98" s="66"/>
      <c r="H98" s="68"/>
      <c r="I98" s="68"/>
    </row>
    <row r="99" spans="1:9" s="11" customFormat="1" x14ac:dyDescent="0.25">
      <c r="A99" s="66" t="s">
        <v>123</v>
      </c>
      <c r="B99" s="66" t="s">
        <v>96</v>
      </c>
      <c r="C99" s="66"/>
      <c r="D99" s="66"/>
      <c r="E99" s="66"/>
      <c r="F99" s="66"/>
      <c r="G99" s="66"/>
      <c r="H99" s="68"/>
      <c r="I99" s="68"/>
    </row>
    <row r="100" spans="1:9" s="11" customFormat="1" x14ac:dyDescent="0.25">
      <c r="A100" s="66" t="s">
        <v>124</v>
      </c>
      <c r="B100" s="66" t="s">
        <v>98</v>
      </c>
      <c r="C100" s="66"/>
      <c r="D100" s="66"/>
      <c r="E100" s="66"/>
      <c r="F100" s="66"/>
      <c r="G100" s="66"/>
      <c r="H100" s="68"/>
      <c r="I100" s="68"/>
    </row>
    <row r="101" spans="1:9" s="11" customFormat="1" ht="30" x14ac:dyDescent="0.25">
      <c r="A101" s="66" t="s">
        <v>125</v>
      </c>
      <c r="B101" s="66" t="s">
        <v>100</v>
      </c>
      <c r="C101" s="66"/>
      <c r="D101" s="66"/>
      <c r="E101" s="66"/>
      <c r="F101" s="66"/>
      <c r="G101" s="66"/>
      <c r="H101" s="68"/>
      <c r="I101" s="68"/>
    </row>
    <row r="102" spans="1:9" s="11" customFormat="1" ht="30" x14ac:dyDescent="0.25">
      <c r="A102" s="66" t="s">
        <v>126</v>
      </c>
      <c r="B102" s="66" t="s">
        <v>102</v>
      </c>
      <c r="C102" s="66"/>
      <c r="D102" s="66"/>
      <c r="E102" s="66"/>
      <c r="F102" s="66"/>
      <c r="G102" s="66"/>
      <c r="H102" s="68"/>
      <c r="I102" s="68"/>
    </row>
    <row r="103" spans="1:9" s="11" customFormat="1" x14ac:dyDescent="0.25">
      <c r="A103" s="66" t="s">
        <v>127</v>
      </c>
      <c r="B103" s="66" t="s">
        <v>54</v>
      </c>
      <c r="C103" s="66"/>
      <c r="D103" s="66"/>
      <c r="E103" s="66"/>
      <c r="F103" s="66"/>
      <c r="G103" s="66"/>
      <c r="H103" s="68"/>
      <c r="I103" s="68"/>
    </row>
    <row r="104" spans="1:9" s="11" customFormat="1" x14ac:dyDescent="0.25">
      <c r="A104" s="66" t="s">
        <v>128</v>
      </c>
      <c r="B104" s="66" t="s">
        <v>105</v>
      </c>
      <c r="C104" s="66"/>
      <c r="D104" s="66"/>
      <c r="E104" s="66"/>
      <c r="F104" s="66"/>
      <c r="G104" s="66"/>
      <c r="H104" s="68"/>
      <c r="I104" s="68"/>
    </row>
    <row r="105" spans="1:9" s="11" customFormat="1" ht="30" x14ac:dyDescent="0.25">
      <c r="A105" s="66" t="s">
        <v>129</v>
      </c>
      <c r="B105" s="66" t="s">
        <v>130</v>
      </c>
      <c r="C105" s="66"/>
      <c r="D105" s="66"/>
      <c r="E105" s="66"/>
      <c r="F105" s="66"/>
      <c r="G105" s="66"/>
      <c r="H105" s="68"/>
      <c r="I105" s="68"/>
    </row>
    <row r="106" spans="1:9" s="11" customFormat="1" ht="45" x14ac:dyDescent="0.25">
      <c r="A106" s="66" t="s">
        <v>131</v>
      </c>
      <c r="B106" s="66" t="s">
        <v>132</v>
      </c>
      <c r="C106" s="66"/>
      <c r="D106" s="66"/>
      <c r="E106" s="66"/>
      <c r="F106" s="66"/>
      <c r="G106" s="66"/>
      <c r="H106" s="68"/>
      <c r="I106" s="68"/>
    </row>
    <row r="107" spans="1:9" s="11" customFormat="1" ht="30" x14ac:dyDescent="0.25">
      <c r="A107" s="66" t="s">
        <v>133</v>
      </c>
      <c r="B107" s="66" t="s">
        <v>134</v>
      </c>
      <c r="C107" s="66"/>
      <c r="D107" s="66"/>
      <c r="E107" s="66"/>
      <c r="F107" s="66"/>
      <c r="G107" s="66"/>
      <c r="H107" s="68"/>
      <c r="I107" s="68"/>
    </row>
    <row r="108" spans="1:9" s="11" customFormat="1" ht="30" x14ac:dyDescent="0.25">
      <c r="A108" s="66" t="s">
        <v>135</v>
      </c>
      <c r="B108" s="66" t="s">
        <v>136</v>
      </c>
      <c r="C108" s="66"/>
      <c r="D108" s="66"/>
      <c r="E108" s="66"/>
      <c r="F108" s="66"/>
      <c r="G108" s="66"/>
      <c r="H108" s="68"/>
      <c r="I108" s="68"/>
    </row>
    <row r="109" spans="1:9" s="11" customFormat="1" ht="45" x14ac:dyDescent="0.25">
      <c r="A109" s="66" t="s">
        <v>137</v>
      </c>
      <c r="B109" s="66" t="s">
        <v>138</v>
      </c>
      <c r="C109" s="66"/>
      <c r="D109" s="66"/>
      <c r="E109" s="66"/>
      <c r="F109" s="66"/>
      <c r="G109" s="66"/>
      <c r="H109" s="68"/>
      <c r="I109" s="68"/>
    </row>
    <row r="110" spans="1:9" s="11" customFormat="1" ht="45" x14ac:dyDescent="0.25">
      <c r="A110" s="66" t="s">
        <v>139</v>
      </c>
      <c r="B110" s="66" t="s">
        <v>140</v>
      </c>
      <c r="C110" s="66"/>
      <c r="D110" s="66"/>
      <c r="E110" s="66"/>
      <c r="F110" s="66"/>
      <c r="G110" s="66"/>
      <c r="H110" s="68"/>
      <c r="I110" s="68"/>
    </row>
    <row r="111" spans="1:9" s="11" customFormat="1" x14ac:dyDescent="0.25">
      <c r="A111" s="66" t="s">
        <v>141</v>
      </c>
      <c r="B111" s="66" t="s">
        <v>142</v>
      </c>
      <c r="C111" s="66"/>
      <c r="D111" s="66"/>
      <c r="E111" s="66"/>
      <c r="F111" s="66"/>
      <c r="G111" s="66"/>
      <c r="H111" s="68"/>
      <c r="I111" s="68"/>
    </row>
    <row r="112" spans="1:9" s="11" customFormat="1" x14ac:dyDescent="0.25">
      <c r="A112" s="66" t="s">
        <v>143</v>
      </c>
      <c r="B112" s="66" t="s">
        <v>144</v>
      </c>
      <c r="C112" s="66"/>
      <c r="D112" s="66"/>
      <c r="E112" s="66"/>
      <c r="F112" s="66"/>
      <c r="G112" s="66"/>
      <c r="H112" s="68"/>
      <c r="I112" s="68"/>
    </row>
    <row r="113" spans="1:9" s="11" customFormat="1" ht="30" x14ac:dyDescent="0.25">
      <c r="A113" s="66" t="s">
        <v>145</v>
      </c>
      <c r="B113" s="66" t="s">
        <v>146</v>
      </c>
      <c r="C113" s="66">
        <v>650</v>
      </c>
      <c r="D113" s="66" t="s">
        <v>40</v>
      </c>
      <c r="E113" s="67"/>
      <c r="F113" s="66" t="str">
        <f>IF(ISBLANK(E113),"", PRODUCT(C113,E113))</f>
        <v/>
      </c>
      <c r="G113" s="68"/>
      <c r="H113" s="66"/>
      <c r="I113" s="66"/>
    </row>
    <row r="114" spans="1:9" s="11" customFormat="1" x14ac:dyDescent="0.25">
      <c r="A114" s="66" t="s">
        <v>147</v>
      </c>
      <c r="B114" s="66" t="s">
        <v>86</v>
      </c>
      <c r="C114" s="66"/>
      <c r="D114" s="66"/>
      <c r="E114" s="66"/>
      <c r="F114" s="66"/>
      <c r="G114" s="66"/>
      <c r="H114" s="68"/>
      <c r="I114" s="68"/>
    </row>
    <row r="115" spans="1:9" s="11" customFormat="1" ht="30" x14ac:dyDescent="0.25">
      <c r="A115" s="66" t="s">
        <v>148</v>
      </c>
      <c r="B115" s="66" t="s">
        <v>88</v>
      </c>
      <c r="C115" s="66"/>
      <c r="D115" s="66"/>
      <c r="E115" s="66"/>
      <c r="F115" s="66"/>
      <c r="G115" s="66"/>
      <c r="H115" s="68"/>
      <c r="I115" s="68"/>
    </row>
    <row r="116" spans="1:9" s="11" customFormat="1" ht="30" x14ac:dyDescent="0.25">
      <c r="A116" s="66" t="s">
        <v>149</v>
      </c>
      <c r="B116" s="66" t="s">
        <v>90</v>
      </c>
      <c r="C116" s="66"/>
      <c r="D116" s="66"/>
      <c r="E116" s="66"/>
      <c r="F116" s="66"/>
      <c r="G116" s="66"/>
      <c r="H116" s="68"/>
      <c r="I116" s="68"/>
    </row>
    <row r="117" spans="1:9" s="11" customFormat="1" x14ac:dyDescent="0.25">
      <c r="A117" s="66" t="s">
        <v>150</v>
      </c>
      <c r="B117" s="66" t="s">
        <v>92</v>
      </c>
      <c r="C117" s="66"/>
      <c r="D117" s="66"/>
      <c r="E117" s="66"/>
      <c r="F117" s="66"/>
      <c r="G117" s="66"/>
      <c r="H117" s="68"/>
      <c r="I117" s="68"/>
    </row>
    <row r="118" spans="1:9" s="11" customFormat="1" x14ac:dyDescent="0.25">
      <c r="A118" s="66" t="s">
        <v>151</v>
      </c>
      <c r="B118" s="66" t="s">
        <v>94</v>
      </c>
      <c r="C118" s="66"/>
      <c r="D118" s="66"/>
      <c r="E118" s="66"/>
      <c r="F118" s="66"/>
      <c r="G118" s="66"/>
      <c r="H118" s="68"/>
      <c r="I118" s="68"/>
    </row>
    <row r="119" spans="1:9" s="11" customFormat="1" x14ac:dyDescent="0.25">
      <c r="A119" s="66" t="s">
        <v>152</v>
      </c>
      <c r="B119" s="66" t="s">
        <v>96</v>
      </c>
      <c r="C119" s="66"/>
      <c r="D119" s="66"/>
      <c r="E119" s="66"/>
      <c r="F119" s="66"/>
      <c r="G119" s="66"/>
      <c r="H119" s="68"/>
      <c r="I119" s="68"/>
    </row>
    <row r="120" spans="1:9" s="11" customFormat="1" x14ac:dyDescent="0.25">
      <c r="A120" s="66" t="s">
        <v>153</v>
      </c>
      <c r="B120" s="66" t="s">
        <v>98</v>
      </c>
      <c r="C120" s="66"/>
      <c r="D120" s="66"/>
      <c r="E120" s="66"/>
      <c r="F120" s="66"/>
      <c r="G120" s="66"/>
      <c r="H120" s="68"/>
      <c r="I120" s="68"/>
    </row>
    <row r="121" spans="1:9" s="11" customFormat="1" ht="30" x14ac:dyDescent="0.25">
      <c r="A121" s="66" t="s">
        <v>154</v>
      </c>
      <c r="B121" s="66" t="s">
        <v>100</v>
      </c>
      <c r="C121" s="66"/>
      <c r="D121" s="66"/>
      <c r="E121" s="66"/>
      <c r="F121" s="66"/>
      <c r="G121" s="66"/>
      <c r="H121" s="68"/>
      <c r="I121" s="68"/>
    </row>
    <row r="122" spans="1:9" s="11" customFormat="1" ht="30" x14ac:dyDescent="0.25">
      <c r="A122" s="66" t="s">
        <v>155</v>
      </c>
      <c r="B122" s="66" t="s">
        <v>102</v>
      </c>
      <c r="C122" s="66"/>
      <c r="D122" s="66"/>
      <c r="E122" s="66"/>
      <c r="F122" s="66"/>
      <c r="G122" s="66"/>
      <c r="H122" s="68"/>
      <c r="I122" s="68"/>
    </row>
    <row r="123" spans="1:9" s="11" customFormat="1" x14ac:dyDescent="0.25">
      <c r="A123" s="66" t="s">
        <v>156</v>
      </c>
      <c r="B123" s="66" t="s">
        <v>54</v>
      </c>
      <c r="C123" s="66"/>
      <c r="D123" s="66"/>
      <c r="E123" s="66"/>
      <c r="F123" s="66"/>
      <c r="G123" s="66"/>
      <c r="H123" s="68"/>
      <c r="I123" s="68"/>
    </row>
    <row r="124" spans="1:9" s="11" customFormat="1" x14ac:dyDescent="0.25">
      <c r="A124" s="66" t="s">
        <v>157</v>
      </c>
      <c r="B124" s="66" t="s">
        <v>105</v>
      </c>
      <c r="C124" s="66"/>
      <c r="D124" s="66"/>
      <c r="E124" s="66"/>
      <c r="F124" s="66"/>
      <c r="G124" s="66"/>
      <c r="H124" s="68"/>
      <c r="I124" s="68"/>
    </row>
    <row r="125" spans="1:9" s="11" customFormat="1" x14ac:dyDescent="0.25">
      <c r="A125" s="66" t="s">
        <v>158</v>
      </c>
      <c r="B125" s="66" t="s">
        <v>159</v>
      </c>
      <c r="C125" s="66"/>
      <c r="D125" s="66"/>
      <c r="E125" s="66"/>
      <c r="F125" s="66"/>
      <c r="G125" s="66"/>
      <c r="H125" s="68"/>
      <c r="I125" s="68"/>
    </row>
    <row r="126" spans="1:9" s="11" customFormat="1" x14ac:dyDescent="0.25">
      <c r="A126" s="66" t="s">
        <v>160</v>
      </c>
      <c r="B126" s="66" t="s">
        <v>161</v>
      </c>
      <c r="C126" s="66"/>
      <c r="D126" s="66"/>
      <c r="E126" s="66"/>
      <c r="F126" s="66"/>
      <c r="G126" s="66"/>
      <c r="H126" s="68"/>
      <c r="I126" s="68"/>
    </row>
    <row r="127" spans="1:9" s="11" customFormat="1" ht="30" x14ac:dyDescent="0.25">
      <c r="A127" s="66" t="s">
        <v>162</v>
      </c>
      <c r="B127" s="66" t="s">
        <v>163</v>
      </c>
      <c r="C127" s="66"/>
      <c r="D127" s="66"/>
      <c r="E127" s="66"/>
      <c r="F127" s="66"/>
      <c r="G127" s="66"/>
      <c r="H127" s="68"/>
      <c r="I127" s="68"/>
    </row>
    <row r="128" spans="1:9" s="11" customFormat="1" ht="30" x14ac:dyDescent="0.25">
      <c r="A128" s="66" t="s">
        <v>164</v>
      </c>
      <c r="B128" s="66" t="s">
        <v>165</v>
      </c>
      <c r="C128" s="66"/>
      <c r="D128" s="66"/>
      <c r="E128" s="66"/>
      <c r="F128" s="66"/>
      <c r="G128" s="66"/>
      <c r="H128" s="68"/>
      <c r="I128" s="68"/>
    </row>
    <row r="129" spans="1:9" s="11" customFormat="1" ht="30" x14ac:dyDescent="0.25">
      <c r="A129" s="66" t="s">
        <v>166</v>
      </c>
      <c r="B129" s="66" t="s">
        <v>167</v>
      </c>
      <c r="C129" s="66"/>
      <c r="D129" s="66"/>
      <c r="E129" s="66"/>
      <c r="F129" s="66"/>
      <c r="G129" s="66"/>
      <c r="H129" s="68"/>
      <c r="I129" s="68"/>
    </row>
    <row r="130" spans="1:9" s="11" customFormat="1" ht="30" x14ac:dyDescent="0.25">
      <c r="A130" s="66" t="s">
        <v>168</v>
      </c>
      <c r="B130" s="66" t="s">
        <v>169</v>
      </c>
      <c r="C130" s="66"/>
      <c r="D130" s="66"/>
      <c r="E130" s="66"/>
      <c r="F130" s="66"/>
      <c r="G130" s="66"/>
      <c r="H130" s="68"/>
      <c r="I130" s="68"/>
    </row>
    <row r="131" spans="1:9" s="11" customFormat="1" x14ac:dyDescent="0.25">
      <c r="A131" s="66" t="s">
        <v>170</v>
      </c>
      <c r="B131" s="66" t="s">
        <v>171</v>
      </c>
      <c r="C131" s="66"/>
      <c r="D131" s="66"/>
      <c r="E131" s="66"/>
      <c r="F131" s="66"/>
      <c r="G131" s="66"/>
      <c r="H131" s="68"/>
      <c r="I131" s="68"/>
    </row>
    <row r="132" spans="1:9" s="11" customFormat="1" x14ac:dyDescent="0.25">
      <c r="E132" s="65" t="s">
        <v>57</v>
      </c>
      <c r="F132" s="65" t="str">
        <f>IF((COUNT(C76:C131)&lt;&gt;COUNT(F76:F131)),"", ROUND(SUM(F76:F131),2))</f>
        <v/>
      </c>
      <c r="G132" s="69" t="str">
        <f>IF((COUNT(C76:C131)&lt;&gt;COUNT(F76:F131)),"Neužpildytos visų objektų kainos", "")</f>
        <v>Neužpildytos visų objektų kainos</v>
      </c>
    </row>
    <row r="133" spans="1:9" s="11" customFormat="1" ht="30" x14ac:dyDescent="0.25">
      <c r="C133" s="65" t="s">
        <v>58</v>
      </c>
      <c r="D133" s="68"/>
      <c r="E133" s="65" t="s">
        <v>59</v>
      </c>
      <c r="F133" s="65" t="str">
        <f>IF(OR(F132="",D133=""),"", ROUND(PRODUCT(D133,F132)/100,2))</f>
        <v/>
      </c>
      <c r="G133" s="69" t="str">
        <f>IF(D133="", "Nurodykite taikomą PVM dydį", "")</f>
        <v>Nurodykite taikomą PVM dydį</v>
      </c>
    </row>
    <row r="134" spans="1:9" s="11" customFormat="1" x14ac:dyDescent="0.25">
      <c r="E134" s="65" t="s">
        <v>60</v>
      </c>
      <c r="F134" s="65">
        <f>IF(ISBLANK(F133), "", ROUND(SUM(F132:F133),2))</f>
        <v>0</v>
      </c>
    </row>
    <row r="138" spans="1:9" x14ac:dyDescent="0.25">
      <c r="A138" s="12" t="s">
        <v>172</v>
      </c>
      <c r="B138" s="73" t="s">
        <v>173</v>
      </c>
    </row>
    <row r="140" spans="1:9" x14ac:dyDescent="0.25">
      <c r="A140" s="12" t="s">
        <v>27</v>
      </c>
    </row>
    <row r="141" spans="1:9" s="11" customFormat="1" ht="30" x14ac:dyDescent="0.25">
      <c r="A141" s="65" t="s">
        <v>28</v>
      </c>
      <c r="B141" s="65" t="s">
        <v>29</v>
      </c>
      <c r="C141" s="65" t="s">
        <v>30</v>
      </c>
      <c r="D141" s="65" t="s">
        <v>31</v>
      </c>
      <c r="E141" s="65" t="s">
        <v>32</v>
      </c>
      <c r="F141" s="65" t="s">
        <v>33</v>
      </c>
      <c r="G141" s="65" t="s">
        <v>34</v>
      </c>
      <c r="H141" s="65" t="s">
        <v>35</v>
      </c>
      <c r="I141" s="65" t="s">
        <v>36</v>
      </c>
    </row>
    <row r="142" spans="1:9" s="11" customFormat="1" x14ac:dyDescent="0.25">
      <c r="A142" s="65" t="s">
        <v>174</v>
      </c>
      <c r="B142" s="65" t="s">
        <v>175</v>
      </c>
      <c r="C142" s="66"/>
      <c r="D142" s="66"/>
      <c r="E142" s="66"/>
      <c r="F142" s="66"/>
      <c r="G142" s="66"/>
      <c r="H142" s="66"/>
      <c r="I142" s="66"/>
    </row>
    <row r="143" spans="1:9" s="11" customFormat="1" x14ac:dyDescent="0.25">
      <c r="A143" s="66" t="s">
        <v>176</v>
      </c>
      <c r="B143" s="66" t="s">
        <v>175</v>
      </c>
      <c r="C143" s="66">
        <v>130000</v>
      </c>
      <c r="D143" s="66" t="s">
        <v>40</v>
      </c>
      <c r="E143" s="67"/>
      <c r="F143" s="66" t="str">
        <f>IF(ISBLANK(E143),"", PRODUCT(C143,E143))</f>
        <v/>
      </c>
      <c r="G143" s="68"/>
      <c r="H143" s="66"/>
      <c r="I143" s="66"/>
    </row>
    <row r="144" spans="1:9" s="11" customFormat="1" x14ac:dyDescent="0.25">
      <c r="A144" s="66" t="s">
        <v>177</v>
      </c>
      <c r="B144" s="66" t="s">
        <v>178</v>
      </c>
      <c r="C144" s="66"/>
      <c r="D144" s="66"/>
      <c r="E144" s="66"/>
      <c r="F144" s="66"/>
      <c r="G144" s="66"/>
      <c r="H144" s="68"/>
      <c r="I144" s="68"/>
    </row>
    <row r="145" spans="1:9" s="11" customFormat="1" x14ac:dyDescent="0.25">
      <c r="A145" s="66" t="s">
        <v>179</v>
      </c>
      <c r="B145" s="66" t="s">
        <v>180</v>
      </c>
      <c r="C145" s="66"/>
      <c r="D145" s="66"/>
      <c r="E145" s="66"/>
      <c r="F145" s="66"/>
      <c r="G145" s="66"/>
      <c r="H145" s="68"/>
      <c r="I145" s="68"/>
    </row>
    <row r="146" spans="1:9" s="11" customFormat="1" x14ac:dyDescent="0.25">
      <c r="A146" s="66" t="s">
        <v>181</v>
      </c>
      <c r="B146" s="66" t="s">
        <v>182</v>
      </c>
      <c r="C146" s="66"/>
      <c r="D146" s="66"/>
      <c r="E146" s="66"/>
      <c r="F146" s="66"/>
      <c r="G146" s="66"/>
      <c r="H146" s="68"/>
      <c r="I146" s="68"/>
    </row>
    <row r="147" spans="1:9" s="11" customFormat="1" ht="30" x14ac:dyDescent="0.25">
      <c r="A147" s="66" t="s">
        <v>183</v>
      </c>
      <c r="B147" s="66" t="s">
        <v>184</v>
      </c>
      <c r="C147" s="66"/>
      <c r="D147" s="66"/>
      <c r="E147" s="66"/>
      <c r="F147" s="66"/>
      <c r="G147" s="66"/>
      <c r="H147" s="68"/>
      <c r="I147" s="68"/>
    </row>
    <row r="148" spans="1:9" s="11" customFormat="1" x14ac:dyDescent="0.25">
      <c r="A148" s="66" t="s">
        <v>185</v>
      </c>
      <c r="B148" s="66" t="s">
        <v>186</v>
      </c>
      <c r="C148" s="66"/>
      <c r="D148" s="66"/>
      <c r="E148" s="66"/>
      <c r="F148" s="66"/>
      <c r="G148" s="66"/>
      <c r="H148" s="68"/>
      <c r="I148" s="68"/>
    </row>
    <row r="149" spans="1:9" s="11" customFormat="1" x14ac:dyDescent="0.25">
      <c r="A149" s="66" t="s">
        <v>187</v>
      </c>
      <c r="B149" s="66" t="s">
        <v>188</v>
      </c>
      <c r="C149" s="66"/>
      <c r="D149" s="66"/>
      <c r="E149" s="66"/>
      <c r="F149" s="66"/>
      <c r="G149" s="66"/>
      <c r="H149" s="68"/>
      <c r="I149" s="68"/>
    </row>
    <row r="150" spans="1:9" s="11" customFormat="1" x14ac:dyDescent="0.25">
      <c r="A150" s="66" t="s">
        <v>189</v>
      </c>
      <c r="B150" s="66" t="s">
        <v>190</v>
      </c>
      <c r="C150" s="66"/>
      <c r="D150" s="66"/>
      <c r="E150" s="66"/>
      <c r="F150" s="66"/>
      <c r="G150" s="66"/>
      <c r="H150" s="68"/>
      <c r="I150" s="68"/>
    </row>
    <row r="151" spans="1:9" s="11" customFormat="1" x14ac:dyDescent="0.25">
      <c r="A151" s="66" t="s">
        <v>191</v>
      </c>
      <c r="B151" s="66" t="s">
        <v>192</v>
      </c>
      <c r="C151" s="66"/>
      <c r="D151" s="66"/>
      <c r="E151" s="66"/>
      <c r="F151" s="66"/>
      <c r="G151" s="66"/>
      <c r="H151" s="68"/>
      <c r="I151" s="68"/>
    </row>
    <row r="152" spans="1:9" s="11" customFormat="1" ht="30" x14ac:dyDescent="0.25">
      <c r="A152" s="66" t="s">
        <v>193</v>
      </c>
      <c r="B152" s="66" t="s">
        <v>194</v>
      </c>
      <c r="C152" s="66"/>
      <c r="D152" s="66"/>
      <c r="E152" s="66"/>
      <c r="F152" s="66"/>
      <c r="G152" s="66"/>
      <c r="H152" s="68"/>
      <c r="I152" s="68"/>
    </row>
    <row r="153" spans="1:9" s="11" customFormat="1" x14ac:dyDescent="0.25">
      <c r="A153" s="66" t="s">
        <v>195</v>
      </c>
      <c r="B153" s="66" t="s">
        <v>196</v>
      </c>
      <c r="C153" s="66"/>
      <c r="D153" s="66"/>
      <c r="E153" s="66"/>
      <c r="F153" s="66"/>
      <c r="G153" s="66"/>
      <c r="H153" s="68"/>
      <c r="I153" s="68"/>
    </row>
    <row r="154" spans="1:9" s="11" customFormat="1" x14ac:dyDescent="0.25">
      <c r="A154" s="66" t="s">
        <v>197</v>
      </c>
      <c r="B154" s="66" t="s">
        <v>198</v>
      </c>
      <c r="C154" s="66"/>
      <c r="D154" s="66"/>
      <c r="E154" s="66"/>
      <c r="F154" s="66"/>
      <c r="G154" s="66"/>
      <c r="H154" s="68"/>
      <c r="I154" s="68"/>
    </row>
    <row r="155" spans="1:9" s="11" customFormat="1" x14ac:dyDescent="0.25">
      <c r="A155" s="66" t="s">
        <v>199</v>
      </c>
      <c r="B155" s="66" t="s">
        <v>200</v>
      </c>
      <c r="C155" s="66">
        <v>586</v>
      </c>
      <c r="D155" s="66" t="s">
        <v>40</v>
      </c>
      <c r="E155" s="67"/>
      <c r="F155" s="66" t="str">
        <f>IF(ISBLANK(E155),"", PRODUCT(C155,E155))</f>
        <v/>
      </c>
      <c r="G155" s="68"/>
      <c r="H155" s="66"/>
      <c r="I155" s="66"/>
    </row>
    <row r="156" spans="1:9" s="11" customFormat="1" x14ac:dyDescent="0.25">
      <c r="A156" s="66" t="s">
        <v>201</v>
      </c>
      <c r="B156" s="66" t="s">
        <v>178</v>
      </c>
      <c r="C156" s="66"/>
      <c r="D156" s="66"/>
      <c r="E156" s="66"/>
      <c r="F156" s="66"/>
      <c r="G156" s="66"/>
      <c r="H156" s="68"/>
      <c r="I156" s="68"/>
    </row>
    <row r="157" spans="1:9" s="11" customFormat="1" x14ac:dyDescent="0.25">
      <c r="A157" s="66" t="s">
        <v>202</v>
      </c>
      <c r="B157" s="66" t="s">
        <v>180</v>
      </c>
      <c r="C157" s="66"/>
      <c r="D157" s="66"/>
      <c r="E157" s="66"/>
      <c r="F157" s="66"/>
      <c r="G157" s="66"/>
      <c r="H157" s="68"/>
      <c r="I157" s="68"/>
    </row>
    <row r="158" spans="1:9" s="11" customFormat="1" x14ac:dyDescent="0.25">
      <c r="A158" s="66" t="s">
        <v>203</v>
      </c>
      <c r="B158" s="66" t="s">
        <v>204</v>
      </c>
      <c r="C158" s="66"/>
      <c r="D158" s="66"/>
      <c r="E158" s="66"/>
      <c r="F158" s="66"/>
      <c r="G158" s="66"/>
      <c r="H158" s="68"/>
      <c r="I158" s="68"/>
    </row>
    <row r="159" spans="1:9" s="11" customFormat="1" x14ac:dyDescent="0.25">
      <c r="A159" s="66" t="s">
        <v>205</v>
      </c>
      <c r="B159" s="66" t="s">
        <v>206</v>
      </c>
      <c r="C159" s="66"/>
      <c r="D159" s="66"/>
      <c r="E159" s="66"/>
      <c r="F159" s="66"/>
      <c r="G159" s="66"/>
      <c r="H159" s="68"/>
      <c r="I159" s="68"/>
    </row>
    <row r="160" spans="1:9" s="11" customFormat="1" x14ac:dyDescent="0.25">
      <c r="A160" s="66" t="s">
        <v>207</v>
      </c>
      <c r="B160" s="66" t="s">
        <v>208</v>
      </c>
      <c r="C160" s="66"/>
      <c r="D160" s="66"/>
      <c r="E160" s="66"/>
      <c r="F160" s="66"/>
      <c r="G160" s="66"/>
      <c r="H160" s="68"/>
      <c r="I160" s="68"/>
    </row>
    <row r="161" spans="1:9" s="11" customFormat="1" ht="30" x14ac:dyDescent="0.25">
      <c r="A161" s="66" t="s">
        <v>209</v>
      </c>
      <c r="B161" s="66" t="s">
        <v>210</v>
      </c>
      <c r="C161" s="66"/>
      <c r="D161" s="66"/>
      <c r="E161" s="66"/>
      <c r="F161" s="66"/>
      <c r="G161" s="66"/>
      <c r="H161" s="68"/>
      <c r="I161" s="68"/>
    </row>
    <row r="162" spans="1:9" s="11" customFormat="1" x14ac:dyDescent="0.25">
      <c r="A162" s="66" t="s">
        <v>211</v>
      </c>
      <c r="B162" s="66" t="s">
        <v>212</v>
      </c>
      <c r="C162" s="66"/>
      <c r="D162" s="66"/>
      <c r="E162" s="66"/>
      <c r="F162" s="66"/>
      <c r="G162" s="66"/>
      <c r="H162" s="68"/>
      <c r="I162" s="68"/>
    </row>
    <row r="163" spans="1:9" s="11" customFormat="1" x14ac:dyDescent="0.25">
      <c r="A163" s="66" t="s">
        <v>213</v>
      </c>
      <c r="B163" s="66" t="s">
        <v>214</v>
      </c>
      <c r="C163" s="66"/>
      <c r="D163" s="66"/>
      <c r="E163" s="66"/>
      <c r="F163" s="66"/>
      <c r="G163" s="66"/>
      <c r="H163" s="68"/>
      <c r="I163" s="68"/>
    </row>
    <row r="164" spans="1:9" s="11" customFormat="1" x14ac:dyDescent="0.25">
      <c r="A164" s="66" t="s">
        <v>215</v>
      </c>
      <c r="B164" s="66" t="s">
        <v>216</v>
      </c>
      <c r="C164" s="66"/>
      <c r="D164" s="66"/>
      <c r="E164" s="66"/>
      <c r="F164" s="66"/>
      <c r="G164" s="66"/>
      <c r="H164" s="68"/>
      <c r="I164" s="68"/>
    </row>
    <row r="165" spans="1:9" s="11" customFormat="1" ht="45" x14ac:dyDescent="0.25">
      <c r="A165" s="66" t="s">
        <v>217</v>
      </c>
      <c r="B165" s="66" t="s">
        <v>218</v>
      </c>
      <c r="C165" s="66"/>
      <c r="D165" s="66"/>
      <c r="E165" s="66"/>
      <c r="F165" s="66"/>
      <c r="G165" s="66"/>
      <c r="H165" s="68"/>
      <c r="I165" s="68"/>
    </row>
    <row r="166" spans="1:9" s="11" customFormat="1" x14ac:dyDescent="0.25">
      <c r="A166" s="66" t="s">
        <v>219</v>
      </c>
      <c r="B166" s="66" t="s">
        <v>220</v>
      </c>
      <c r="C166" s="66"/>
      <c r="D166" s="66"/>
      <c r="E166" s="66"/>
      <c r="F166" s="66"/>
      <c r="G166" s="66"/>
      <c r="H166" s="68"/>
      <c r="I166" s="68"/>
    </row>
    <row r="167" spans="1:9" s="11" customFormat="1" ht="30" x14ac:dyDescent="0.25">
      <c r="A167" s="66" t="s">
        <v>221</v>
      </c>
      <c r="B167" s="66" t="s">
        <v>222</v>
      </c>
      <c r="C167" s="66"/>
      <c r="D167" s="66"/>
      <c r="E167" s="66"/>
      <c r="F167" s="66"/>
      <c r="G167" s="66"/>
      <c r="H167" s="68"/>
      <c r="I167" s="68"/>
    </row>
    <row r="168" spans="1:9" s="11" customFormat="1" x14ac:dyDescent="0.25">
      <c r="A168" s="66" t="s">
        <v>223</v>
      </c>
      <c r="B168" s="66" t="s">
        <v>54</v>
      </c>
      <c r="C168" s="66"/>
      <c r="D168" s="66"/>
      <c r="E168" s="66"/>
      <c r="F168" s="66"/>
      <c r="G168" s="66"/>
      <c r="H168" s="68"/>
      <c r="I168" s="68"/>
    </row>
    <row r="169" spans="1:9" s="11" customFormat="1" x14ac:dyDescent="0.25">
      <c r="A169" s="66" t="s">
        <v>224</v>
      </c>
      <c r="B169" s="66" t="s">
        <v>196</v>
      </c>
      <c r="C169" s="66"/>
      <c r="D169" s="66"/>
      <c r="E169" s="66"/>
      <c r="F169" s="66"/>
      <c r="G169" s="66"/>
      <c r="H169" s="68"/>
      <c r="I169" s="68"/>
    </row>
    <row r="170" spans="1:9" s="11" customFormat="1" x14ac:dyDescent="0.25">
      <c r="A170" s="66" t="s">
        <v>225</v>
      </c>
      <c r="B170" s="66" t="s">
        <v>226</v>
      </c>
      <c r="C170" s="66"/>
      <c r="D170" s="66"/>
      <c r="E170" s="66"/>
      <c r="F170" s="66"/>
      <c r="G170" s="66"/>
      <c r="H170" s="68"/>
      <c r="I170" s="68"/>
    </row>
    <row r="171" spans="1:9" s="11" customFormat="1" x14ac:dyDescent="0.25">
      <c r="A171" s="66" t="s">
        <v>227</v>
      </c>
      <c r="B171" s="66" t="s">
        <v>228</v>
      </c>
      <c r="C171" s="66">
        <v>300</v>
      </c>
      <c r="D171" s="66" t="s">
        <v>40</v>
      </c>
      <c r="E171" s="67"/>
      <c r="F171" s="66" t="str">
        <f>IF(ISBLANK(E171),"", PRODUCT(C171,E171))</f>
        <v/>
      </c>
      <c r="G171" s="68"/>
      <c r="H171" s="66"/>
      <c r="I171" s="66"/>
    </row>
    <row r="172" spans="1:9" s="11" customFormat="1" x14ac:dyDescent="0.25">
      <c r="A172" s="66" t="s">
        <v>229</v>
      </c>
      <c r="B172" s="66" t="s">
        <v>230</v>
      </c>
      <c r="C172" s="66"/>
      <c r="D172" s="66"/>
      <c r="E172" s="66"/>
      <c r="F172" s="66"/>
      <c r="G172" s="66"/>
      <c r="H172" s="68"/>
      <c r="I172" s="68"/>
    </row>
    <row r="173" spans="1:9" s="11" customFormat="1" x14ac:dyDescent="0.25">
      <c r="A173" s="66" t="s">
        <v>231</v>
      </c>
      <c r="B173" s="66" t="s">
        <v>232</v>
      </c>
      <c r="C173" s="66"/>
      <c r="D173" s="66"/>
      <c r="E173" s="66"/>
      <c r="F173" s="66"/>
      <c r="G173" s="66"/>
      <c r="H173" s="68"/>
      <c r="I173" s="68"/>
    </row>
    <row r="174" spans="1:9" s="11" customFormat="1" ht="30" x14ac:dyDescent="0.25">
      <c r="A174" s="66" t="s">
        <v>233</v>
      </c>
      <c r="B174" s="66" t="s">
        <v>234</v>
      </c>
      <c r="C174" s="66"/>
      <c r="D174" s="66"/>
      <c r="E174" s="66"/>
      <c r="F174" s="66"/>
      <c r="G174" s="66"/>
      <c r="H174" s="68"/>
      <c r="I174" s="68"/>
    </row>
    <row r="175" spans="1:9" s="11" customFormat="1" x14ac:dyDescent="0.25">
      <c r="A175" s="66" t="s">
        <v>235</v>
      </c>
      <c r="B175" s="66" t="s">
        <v>236</v>
      </c>
      <c r="C175" s="66"/>
      <c r="D175" s="66"/>
      <c r="E175" s="66"/>
      <c r="F175" s="66"/>
      <c r="G175" s="66"/>
      <c r="H175" s="68"/>
      <c r="I175" s="68"/>
    </row>
    <row r="176" spans="1:9" s="11" customFormat="1" ht="45" x14ac:dyDescent="0.25">
      <c r="A176" s="66" t="s">
        <v>237</v>
      </c>
      <c r="B176" s="66" t="s">
        <v>238</v>
      </c>
      <c r="C176" s="66"/>
      <c r="D176" s="66"/>
      <c r="E176" s="66"/>
      <c r="F176" s="66"/>
      <c r="G176" s="66"/>
      <c r="H176" s="68"/>
      <c r="I176" s="68"/>
    </row>
    <row r="177" spans="1:9" s="11" customFormat="1" ht="30" x14ac:dyDescent="0.25">
      <c r="A177" s="66" t="s">
        <v>239</v>
      </c>
      <c r="B177" s="66" t="s">
        <v>240</v>
      </c>
      <c r="C177" s="66"/>
      <c r="D177" s="66"/>
      <c r="E177" s="66"/>
      <c r="F177" s="66"/>
      <c r="G177" s="66"/>
      <c r="H177" s="68"/>
      <c r="I177" s="68"/>
    </row>
    <row r="178" spans="1:9" s="11" customFormat="1" ht="30" x14ac:dyDescent="0.25">
      <c r="A178" s="66" t="s">
        <v>241</v>
      </c>
      <c r="B178" s="66" t="s">
        <v>242</v>
      </c>
      <c r="C178" s="66"/>
      <c r="D178" s="66"/>
      <c r="E178" s="66"/>
      <c r="F178" s="66"/>
      <c r="G178" s="66"/>
      <c r="H178" s="68"/>
      <c r="I178" s="68"/>
    </row>
    <row r="179" spans="1:9" s="11" customFormat="1" ht="30" x14ac:dyDescent="0.25">
      <c r="A179" s="66" t="s">
        <v>243</v>
      </c>
      <c r="B179" s="66" t="s">
        <v>244</v>
      </c>
      <c r="C179" s="66"/>
      <c r="D179" s="66"/>
      <c r="E179" s="66"/>
      <c r="F179" s="66"/>
      <c r="G179" s="66"/>
      <c r="H179" s="68"/>
      <c r="I179" s="68"/>
    </row>
    <row r="180" spans="1:9" s="11" customFormat="1" ht="30" x14ac:dyDescent="0.25">
      <c r="A180" s="66" t="s">
        <v>245</v>
      </c>
      <c r="B180" s="66" t="s">
        <v>246</v>
      </c>
      <c r="C180" s="66"/>
      <c r="D180" s="66"/>
      <c r="E180" s="66"/>
      <c r="F180" s="66"/>
      <c r="G180" s="66"/>
      <c r="H180" s="68"/>
      <c r="I180" s="68"/>
    </row>
    <row r="181" spans="1:9" s="11" customFormat="1" ht="30" x14ac:dyDescent="0.25">
      <c r="A181" s="66" t="s">
        <v>247</v>
      </c>
      <c r="B181" s="66" t="s">
        <v>248</v>
      </c>
      <c r="C181" s="66"/>
      <c r="D181" s="66"/>
      <c r="E181" s="66"/>
      <c r="F181" s="66"/>
      <c r="G181" s="66"/>
      <c r="H181" s="68"/>
      <c r="I181" s="68"/>
    </row>
    <row r="182" spans="1:9" s="11" customFormat="1" x14ac:dyDescent="0.25">
      <c r="A182" s="66" t="s">
        <v>249</v>
      </c>
      <c r="B182" s="66" t="s">
        <v>250</v>
      </c>
      <c r="C182" s="66"/>
      <c r="D182" s="66"/>
      <c r="E182" s="66"/>
      <c r="F182" s="66"/>
      <c r="G182" s="66"/>
      <c r="H182" s="68"/>
      <c r="I182" s="68"/>
    </row>
    <row r="183" spans="1:9" s="11" customFormat="1" x14ac:dyDescent="0.25">
      <c r="A183" s="66" t="s">
        <v>251</v>
      </c>
      <c r="B183" s="66" t="s">
        <v>54</v>
      </c>
      <c r="C183" s="66"/>
      <c r="D183" s="66"/>
      <c r="E183" s="66"/>
      <c r="F183" s="66"/>
      <c r="G183" s="66"/>
      <c r="H183" s="68"/>
      <c r="I183" s="68"/>
    </row>
    <row r="184" spans="1:9" s="11" customFormat="1" x14ac:dyDescent="0.25">
      <c r="A184" s="66" t="s">
        <v>252</v>
      </c>
      <c r="B184" s="66" t="s">
        <v>253</v>
      </c>
      <c r="C184" s="66"/>
      <c r="D184" s="66"/>
      <c r="E184" s="66"/>
      <c r="F184" s="66"/>
      <c r="G184" s="66"/>
      <c r="H184" s="68"/>
      <c r="I184" s="68"/>
    </row>
    <row r="185" spans="1:9" s="11" customFormat="1" x14ac:dyDescent="0.25">
      <c r="A185" s="66" t="s">
        <v>254</v>
      </c>
      <c r="B185" s="66" t="s">
        <v>255</v>
      </c>
      <c r="C185" s="66"/>
      <c r="D185" s="66"/>
      <c r="E185" s="66"/>
      <c r="F185" s="66"/>
      <c r="G185" s="66"/>
      <c r="H185" s="68"/>
      <c r="I185" s="68"/>
    </row>
    <row r="186" spans="1:9" s="11" customFormat="1" x14ac:dyDescent="0.25">
      <c r="E186" s="65" t="s">
        <v>57</v>
      </c>
      <c r="F186" s="65" t="str">
        <f>IF((COUNT(C143:C185)&lt;&gt;COUNT(F143:F185)),"", ROUND(SUM(F143:F185),2))</f>
        <v/>
      </c>
      <c r="G186" s="69" t="str">
        <f>IF((COUNT(C143:C185)&lt;&gt;COUNT(F143:F185)),"Neužpildytos visų objektų kainos", "")</f>
        <v>Neužpildytos visų objektų kainos</v>
      </c>
    </row>
    <row r="187" spans="1:9" s="11" customFormat="1" ht="30" x14ac:dyDescent="0.25">
      <c r="C187" s="65" t="s">
        <v>58</v>
      </c>
      <c r="D187" s="68"/>
      <c r="E187" s="65" t="s">
        <v>59</v>
      </c>
      <c r="F187" s="65" t="str">
        <f>IF(OR(F186="",D187=""),"", ROUND(PRODUCT(D187,F186)/100,2))</f>
        <v/>
      </c>
      <c r="G187" s="69" t="str">
        <f>IF(D187="", "Nurodykite taikomą PVM dydį", "")</f>
        <v>Nurodykite taikomą PVM dydį</v>
      </c>
    </row>
    <row r="188" spans="1:9" s="11" customFormat="1" x14ac:dyDescent="0.25">
      <c r="E188" s="65" t="s">
        <v>60</v>
      </c>
      <c r="F188" s="65">
        <f>IF(ISBLANK(F187), "", ROUND(SUM(F186:F187),2))</f>
        <v>0</v>
      </c>
    </row>
    <row r="192" spans="1:9" x14ac:dyDescent="0.25">
      <c r="A192" s="12" t="s">
        <v>256</v>
      </c>
      <c r="B192" s="73" t="s">
        <v>257</v>
      </c>
    </row>
    <row r="194" spans="1:9" x14ac:dyDescent="0.25">
      <c r="A194" s="12" t="s">
        <v>27</v>
      </c>
    </row>
    <row r="195" spans="1:9" s="11" customFormat="1" ht="30" x14ac:dyDescent="0.25">
      <c r="A195" s="65" t="s">
        <v>28</v>
      </c>
      <c r="B195" s="65" t="s">
        <v>29</v>
      </c>
      <c r="C195" s="65" t="s">
        <v>30</v>
      </c>
      <c r="D195" s="65" t="s">
        <v>31</v>
      </c>
      <c r="E195" s="65" t="s">
        <v>32</v>
      </c>
      <c r="F195" s="65" t="s">
        <v>33</v>
      </c>
      <c r="G195" s="65" t="s">
        <v>34</v>
      </c>
      <c r="H195" s="65" t="s">
        <v>35</v>
      </c>
      <c r="I195" s="65" t="s">
        <v>36</v>
      </c>
    </row>
    <row r="196" spans="1:9" s="11" customFormat="1" x14ac:dyDescent="0.25">
      <c r="A196" s="65" t="s">
        <v>258</v>
      </c>
      <c r="B196" s="65" t="s">
        <v>259</v>
      </c>
      <c r="C196" s="66"/>
      <c r="D196" s="66"/>
      <c r="E196" s="66"/>
      <c r="F196" s="66"/>
      <c r="G196" s="66"/>
      <c r="H196" s="66"/>
      <c r="I196" s="66"/>
    </row>
    <row r="197" spans="1:9" s="11" customFormat="1" x14ac:dyDescent="0.25">
      <c r="A197" s="66" t="s">
        <v>260</v>
      </c>
      <c r="B197" s="66" t="s">
        <v>261</v>
      </c>
      <c r="C197" s="66">
        <v>1500</v>
      </c>
      <c r="D197" s="66" t="s">
        <v>40</v>
      </c>
      <c r="E197" s="67"/>
      <c r="F197" s="66" t="str">
        <f>IF(ISBLANK(E197),"", PRODUCT(C197,E197))</f>
        <v/>
      </c>
      <c r="G197" s="68"/>
      <c r="H197" s="66"/>
      <c r="I197" s="66"/>
    </row>
    <row r="198" spans="1:9" s="11" customFormat="1" x14ac:dyDescent="0.25">
      <c r="A198" s="66" t="s">
        <v>262</v>
      </c>
      <c r="B198" s="66" t="s">
        <v>42</v>
      </c>
      <c r="C198" s="66"/>
      <c r="D198" s="66"/>
      <c r="E198" s="66"/>
      <c r="F198" s="66"/>
      <c r="G198" s="66"/>
      <c r="H198" s="68"/>
      <c r="I198" s="68"/>
    </row>
    <row r="199" spans="1:9" s="11" customFormat="1" x14ac:dyDescent="0.25">
      <c r="A199" s="66" t="s">
        <v>263</v>
      </c>
      <c r="B199" s="66" t="s">
        <v>264</v>
      </c>
      <c r="C199" s="66"/>
      <c r="D199" s="66"/>
      <c r="E199" s="66"/>
      <c r="F199" s="66"/>
      <c r="G199" s="66"/>
      <c r="H199" s="68"/>
      <c r="I199" s="68"/>
    </row>
    <row r="200" spans="1:9" s="11" customFormat="1" x14ac:dyDescent="0.25">
      <c r="A200" s="66" t="s">
        <v>265</v>
      </c>
      <c r="B200" s="66" t="s">
        <v>266</v>
      </c>
      <c r="C200" s="66"/>
      <c r="D200" s="66"/>
      <c r="E200" s="66"/>
      <c r="F200" s="66"/>
      <c r="G200" s="66"/>
      <c r="H200" s="68"/>
      <c r="I200" s="68"/>
    </row>
    <row r="201" spans="1:9" s="11" customFormat="1" ht="30" x14ac:dyDescent="0.25">
      <c r="A201" s="66" t="s">
        <v>267</v>
      </c>
      <c r="B201" s="66" t="s">
        <v>268</v>
      </c>
      <c r="C201" s="66"/>
      <c r="D201" s="66"/>
      <c r="E201" s="66"/>
      <c r="F201" s="66"/>
      <c r="G201" s="66"/>
      <c r="H201" s="68"/>
      <c r="I201" s="68"/>
    </row>
    <row r="202" spans="1:9" s="11" customFormat="1" x14ac:dyDescent="0.25">
      <c r="A202" s="66" t="s">
        <v>269</v>
      </c>
      <c r="B202" s="66" t="s">
        <v>270</v>
      </c>
      <c r="C202" s="66"/>
      <c r="D202" s="66"/>
      <c r="E202" s="66"/>
      <c r="F202" s="66"/>
      <c r="G202" s="66"/>
      <c r="H202" s="68"/>
      <c r="I202" s="68"/>
    </row>
    <row r="203" spans="1:9" s="11" customFormat="1" ht="30" x14ac:dyDescent="0.25">
      <c r="A203" s="66" t="s">
        <v>271</v>
      </c>
      <c r="B203" s="66" t="s">
        <v>272</v>
      </c>
      <c r="C203" s="66"/>
      <c r="D203" s="66"/>
      <c r="E203" s="66"/>
      <c r="F203" s="66"/>
      <c r="G203" s="66"/>
      <c r="H203" s="68"/>
      <c r="I203" s="68"/>
    </row>
    <row r="204" spans="1:9" s="11" customFormat="1" ht="30" x14ac:dyDescent="0.25">
      <c r="A204" s="66" t="s">
        <v>273</v>
      </c>
      <c r="B204" s="66" t="s">
        <v>274</v>
      </c>
      <c r="C204" s="66"/>
      <c r="D204" s="66"/>
      <c r="E204" s="66"/>
      <c r="F204" s="66"/>
      <c r="G204" s="66"/>
      <c r="H204" s="68"/>
      <c r="I204" s="68"/>
    </row>
    <row r="205" spans="1:9" s="11" customFormat="1" ht="30" x14ac:dyDescent="0.25">
      <c r="A205" s="66" t="s">
        <v>275</v>
      </c>
      <c r="B205" s="66" t="s">
        <v>276</v>
      </c>
      <c r="C205" s="66"/>
      <c r="D205" s="66"/>
      <c r="E205" s="66"/>
      <c r="F205" s="66"/>
      <c r="G205" s="66"/>
      <c r="H205" s="68"/>
      <c r="I205" s="68"/>
    </row>
    <row r="206" spans="1:9" s="11" customFormat="1" x14ac:dyDescent="0.25">
      <c r="A206" s="66" t="s">
        <v>277</v>
      </c>
      <c r="B206" s="66" t="s">
        <v>278</v>
      </c>
      <c r="C206" s="66"/>
      <c r="D206" s="66"/>
      <c r="E206" s="66"/>
      <c r="F206" s="66"/>
      <c r="G206" s="66"/>
      <c r="H206" s="68"/>
      <c r="I206" s="68"/>
    </row>
    <row r="207" spans="1:9" s="11" customFormat="1" x14ac:dyDescent="0.25">
      <c r="A207" s="66" t="s">
        <v>279</v>
      </c>
      <c r="B207" s="66" t="s">
        <v>280</v>
      </c>
      <c r="C207" s="66"/>
      <c r="D207" s="66"/>
      <c r="E207" s="66"/>
      <c r="F207" s="66"/>
      <c r="G207" s="66"/>
      <c r="H207" s="68"/>
      <c r="I207" s="68"/>
    </row>
    <row r="208" spans="1:9" s="11" customFormat="1" ht="30" x14ac:dyDescent="0.25">
      <c r="A208" s="66" t="s">
        <v>281</v>
      </c>
      <c r="B208" s="66" t="s">
        <v>282</v>
      </c>
      <c r="C208" s="66"/>
      <c r="D208" s="66"/>
      <c r="E208" s="66"/>
      <c r="F208" s="66"/>
      <c r="G208" s="66"/>
      <c r="H208" s="68"/>
      <c r="I208" s="68"/>
    </row>
    <row r="209" spans="1:9" s="11" customFormat="1" x14ac:dyDescent="0.25">
      <c r="A209" s="66" t="s">
        <v>283</v>
      </c>
      <c r="B209" s="66" t="s">
        <v>54</v>
      </c>
      <c r="C209" s="66"/>
      <c r="D209" s="66"/>
      <c r="E209" s="66"/>
      <c r="F209" s="66"/>
      <c r="G209" s="66"/>
      <c r="H209" s="68"/>
      <c r="I209" s="68"/>
    </row>
    <row r="210" spans="1:9" s="11" customFormat="1" x14ac:dyDescent="0.25">
      <c r="A210" s="66" t="s">
        <v>284</v>
      </c>
      <c r="B210" s="66" t="s">
        <v>285</v>
      </c>
      <c r="C210" s="66"/>
      <c r="D210" s="66"/>
      <c r="E210" s="66"/>
      <c r="F210" s="66"/>
      <c r="G210" s="66"/>
      <c r="H210" s="68"/>
      <c r="I210" s="68"/>
    </row>
    <row r="211" spans="1:9" s="11" customFormat="1" x14ac:dyDescent="0.25">
      <c r="E211" s="65" t="s">
        <v>57</v>
      </c>
      <c r="F211" s="65" t="str">
        <f>IF((COUNT(C197:C210)&lt;&gt;COUNT(F197:F210)),"", ROUND(SUM(F197:F210),2))</f>
        <v/>
      </c>
      <c r="G211" s="69" t="str">
        <f>IF((COUNT(C197:C210)&lt;&gt;COUNT(F197:F210)),"Neužpildytos visų objektų kainos", "")</f>
        <v>Neužpildytos visų objektų kainos</v>
      </c>
    </row>
    <row r="212" spans="1:9" s="11" customFormat="1" ht="30" x14ac:dyDescent="0.25">
      <c r="C212" s="65" t="s">
        <v>58</v>
      </c>
      <c r="D212" s="68"/>
      <c r="E212" s="65" t="s">
        <v>59</v>
      </c>
      <c r="F212" s="65" t="str">
        <f>IF(OR(F211="",D212=""),"", ROUND(PRODUCT(D212,F211)/100,2))</f>
        <v/>
      </c>
      <c r="G212" s="69" t="str">
        <f>IF(D212="", "Nurodykite taikomą PVM dydį", "")</f>
        <v>Nurodykite taikomą PVM dydį</v>
      </c>
    </row>
    <row r="213" spans="1:9" s="11" customFormat="1" x14ac:dyDescent="0.25">
      <c r="E213" s="65" t="s">
        <v>60</v>
      </c>
      <c r="F213" s="65">
        <f>IF(ISBLANK(F212), "", ROUND(SUM(F211:F212),2))</f>
        <v>0</v>
      </c>
    </row>
    <row r="217" spans="1:9" x14ac:dyDescent="0.25">
      <c r="A217" s="12" t="s">
        <v>286</v>
      </c>
      <c r="B217" s="73" t="s">
        <v>287</v>
      </c>
    </row>
    <row r="219" spans="1:9" x14ac:dyDescent="0.25">
      <c r="A219" s="12" t="s">
        <v>27</v>
      </c>
    </row>
    <row r="220" spans="1:9" s="11" customFormat="1" ht="30" x14ac:dyDescent="0.25">
      <c r="A220" s="65" t="s">
        <v>28</v>
      </c>
      <c r="B220" s="65" t="s">
        <v>29</v>
      </c>
      <c r="C220" s="65" t="s">
        <v>30</v>
      </c>
      <c r="D220" s="65" t="s">
        <v>31</v>
      </c>
      <c r="E220" s="65" t="s">
        <v>32</v>
      </c>
      <c r="F220" s="65" t="s">
        <v>33</v>
      </c>
      <c r="G220" s="65" t="s">
        <v>34</v>
      </c>
      <c r="H220" s="65" t="s">
        <v>35</v>
      </c>
      <c r="I220" s="65" t="s">
        <v>36</v>
      </c>
    </row>
    <row r="221" spans="1:9" s="11" customFormat="1" x14ac:dyDescent="0.25">
      <c r="A221" s="65" t="s">
        <v>288</v>
      </c>
      <c r="B221" s="65" t="s">
        <v>289</v>
      </c>
      <c r="C221" s="66"/>
      <c r="D221" s="66"/>
      <c r="E221" s="66"/>
      <c r="F221" s="66"/>
      <c r="G221" s="66"/>
      <c r="H221" s="66"/>
      <c r="I221" s="66"/>
    </row>
    <row r="222" spans="1:9" s="11" customFormat="1" x14ac:dyDescent="0.25">
      <c r="A222" s="66" t="s">
        <v>290</v>
      </c>
      <c r="B222" s="66" t="s">
        <v>291</v>
      </c>
      <c r="C222" s="66">
        <v>480</v>
      </c>
      <c r="D222" s="66" t="s">
        <v>40</v>
      </c>
      <c r="E222" s="67"/>
      <c r="F222" s="66" t="str">
        <f>IF(ISBLANK(E222),"", PRODUCT(C222,E222))</f>
        <v/>
      </c>
      <c r="G222" s="68"/>
      <c r="H222" s="66"/>
      <c r="I222" s="66"/>
    </row>
    <row r="223" spans="1:9" s="11" customFormat="1" x14ac:dyDescent="0.25">
      <c r="A223" s="66" t="s">
        <v>292</v>
      </c>
      <c r="B223" s="66" t="s">
        <v>42</v>
      </c>
      <c r="C223" s="66"/>
      <c r="D223" s="66"/>
      <c r="E223" s="66"/>
      <c r="F223" s="66"/>
      <c r="G223" s="66"/>
      <c r="H223" s="68"/>
      <c r="I223" s="68"/>
    </row>
    <row r="224" spans="1:9" s="11" customFormat="1" ht="30" x14ac:dyDescent="0.25">
      <c r="A224" s="66" t="s">
        <v>293</v>
      </c>
      <c r="B224" s="66" t="s">
        <v>294</v>
      </c>
      <c r="C224" s="66"/>
      <c r="D224" s="66"/>
      <c r="E224" s="66"/>
      <c r="F224" s="66"/>
      <c r="G224" s="66"/>
      <c r="H224" s="68"/>
      <c r="I224" s="68"/>
    </row>
    <row r="225" spans="1:9" s="11" customFormat="1" x14ac:dyDescent="0.25">
      <c r="A225" s="66" t="s">
        <v>295</v>
      </c>
      <c r="B225" s="66" t="s">
        <v>296</v>
      </c>
      <c r="C225" s="66"/>
      <c r="D225" s="66"/>
      <c r="E225" s="66"/>
      <c r="F225" s="66"/>
      <c r="G225" s="66"/>
      <c r="H225" s="68"/>
      <c r="I225" s="68"/>
    </row>
    <row r="226" spans="1:9" s="11" customFormat="1" ht="30" x14ac:dyDescent="0.25">
      <c r="A226" s="66" t="s">
        <v>297</v>
      </c>
      <c r="B226" s="66" t="s">
        <v>298</v>
      </c>
      <c r="C226" s="66"/>
      <c r="D226" s="66"/>
      <c r="E226" s="66"/>
      <c r="F226" s="66"/>
      <c r="G226" s="66"/>
      <c r="H226" s="68"/>
      <c r="I226" s="68"/>
    </row>
    <row r="227" spans="1:9" s="11" customFormat="1" x14ac:dyDescent="0.25">
      <c r="A227" s="66" t="s">
        <v>299</v>
      </c>
      <c r="B227" s="66" t="s">
        <v>300</v>
      </c>
      <c r="C227" s="66"/>
      <c r="D227" s="66"/>
      <c r="E227" s="66"/>
      <c r="F227" s="66"/>
      <c r="G227" s="66"/>
      <c r="H227" s="68"/>
      <c r="I227" s="68"/>
    </row>
    <row r="228" spans="1:9" s="11" customFormat="1" x14ac:dyDescent="0.25">
      <c r="A228" s="66" t="s">
        <v>301</v>
      </c>
      <c r="B228" s="66" t="s">
        <v>302</v>
      </c>
      <c r="C228" s="66"/>
      <c r="D228" s="66"/>
      <c r="E228" s="66"/>
      <c r="F228" s="66"/>
      <c r="G228" s="66"/>
      <c r="H228" s="68"/>
      <c r="I228" s="68"/>
    </row>
    <row r="229" spans="1:9" s="11" customFormat="1" x14ac:dyDescent="0.25">
      <c r="A229" s="66" t="s">
        <v>303</v>
      </c>
      <c r="B229" s="66" t="s">
        <v>304</v>
      </c>
      <c r="C229" s="66"/>
      <c r="D229" s="66"/>
      <c r="E229" s="66"/>
      <c r="F229" s="66"/>
      <c r="G229" s="66"/>
      <c r="H229" s="68"/>
      <c r="I229" s="68"/>
    </row>
    <row r="230" spans="1:9" s="11" customFormat="1" x14ac:dyDescent="0.25">
      <c r="A230" s="66" t="s">
        <v>305</v>
      </c>
      <c r="B230" s="66" t="s">
        <v>54</v>
      </c>
      <c r="C230" s="66"/>
      <c r="D230" s="66"/>
      <c r="E230" s="66"/>
      <c r="F230" s="66"/>
      <c r="G230" s="66"/>
      <c r="H230" s="68"/>
      <c r="I230" s="68"/>
    </row>
    <row r="231" spans="1:9" s="11" customFormat="1" x14ac:dyDescent="0.25">
      <c r="A231" s="66" t="s">
        <v>306</v>
      </c>
      <c r="B231" s="66" t="s">
        <v>307</v>
      </c>
      <c r="C231" s="66"/>
      <c r="D231" s="66"/>
      <c r="E231" s="66"/>
      <c r="F231" s="66"/>
      <c r="G231" s="66"/>
      <c r="H231" s="68"/>
      <c r="I231" s="68"/>
    </row>
    <row r="232" spans="1:9" s="11" customFormat="1" x14ac:dyDescent="0.25">
      <c r="A232" s="66" t="s">
        <v>308</v>
      </c>
      <c r="B232" s="66" t="s">
        <v>309</v>
      </c>
      <c r="C232" s="66"/>
      <c r="D232" s="66"/>
      <c r="E232" s="66"/>
      <c r="F232" s="66"/>
      <c r="G232" s="66"/>
      <c r="H232" s="68"/>
      <c r="I232" s="68"/>
    </row>
    <row r="233" spans="1:9" s="11" customFormat="1" x14ac:dyDescent="0.25">
      <c r="A233" s="66" t="s">
        <v>310</v>
      </c>
      <c r="B233" s="66" t="s">
        <v>311</v>
      </c>
      <c r="C233" s="66"/>
      <c r="D233" s="66"/>
      <c r="E233" s="66"/>
      <c r="F233" s="66"/>
      <c r="G233" s="66"/>
      <c r="H233" s="68"/>
      <c r="I233" s="68"/>
    </row>
    <row r="234" spans="1:9" s="11" customFormat="1" x14ac:dyDescent="0.25">
      <c r="A234" s="66" t="s">
        <v>312</v>
      </c>
      <c r="B234" s="66" t="s">
        <v>313</v>
      </c>
      <c r="C234" s="66"/>
      <c r="D234" s="66"/>
      <c r="E234" s="66"/>
      <c r="F234" s="66"/>
      <c r="G234" s="66"/>
      <c r="H234" s="68"/>
      <c r="I234" s="68"/>
    </row>
    <row r="235" spans="1:9" s="11" customFormat="1" x14ac:dyDescent="0.25">
      <c r="A235" s="66" t="s">
        <v>314</v>
      </c>
      <c r="B235" s="66" t="s">
        <v>315</v>
      </c>
      <c r="C235" s="66">
        <v>19950</v>
      </c>
      <c r="D235" s="66" t="s">
        <v>40</v>
      </c>
      <c r="E235" s="67"/>
      <c r="F235" s="66" t="str">
        <f>IF(ISBLANK(E235),"", PRODUCT(C235,E235))</f>
        <v/>
      </c>
      <c r="G235" s="68"/>
      <c r="H235" s="66"/>
      <c r="I235" s="66"/>
    </row>
    <row r="236" spans="1:9" s="11" customFormat="1" x14ac:dyDescent="0.25">
      <c r="A236" s="66" t="s">
        <v>316</v>
      </c>
      <c r="B236" s="66" t="s">
        <v>42</v>
      </c>
      <c r="C236" s="66"/>
      <c r="D236" s="66"/>
      <c r="E236" s="66"/>
      <c r="F236" s="66"/>
      <c r="G236" s="66"/>
      <c r="H236" s="68"/>
      <c r="I236" s="68"/>
    </row>
    <row r="237" spans="1:9" s="11" customFormat="1" ht="30" x14ac:dyDescent="0.25">
      <c r="A237" s="66" t="s">
        <v>317</v>
      </c>
      <c r="B237" s="66" t="s">
        <v>318</v>
      </c>
      <c r="C237" s="66"/>
      <c r="D237" s="66"/>
      <c r="E237" s="66"/>
      <c r="F237" s="66"/>
      <c r="G237" s="66"/>
      <c r="H237" s="68"/>
      <c r="I237" s="68"/>
    </row>
    <row r="238" spans="1:9" s="11" customFormat="1" x14ac:dyDescent="0.25">
      <c r="A238" s="66" t="s">
        <v>319</v>
      </c>
      <c r="B238" s="66" t="s">
        <v>320</v>
      </c>
      <c r="C238" s="66"/>
      <c r="D238" s="66"/>
      <c r="E238" s="66"/>
      <c r="F238" s="66"/>
      <c r="G238" s="66"/>
      <c r="H238" s="68"/>
      <c r="I238" s="68"/>
    </row>
    <row r="239" spans="1:9" s="11" customFormat="1" ht="30" x14ac:dyDescent="0.25">
      <c r="A239" s="66" t="s">
        <v>321</v>
      </c>
      <c r="B239" s="66" t="s">
        <v>298</v>
      </c>
      <c r="C239" s="66"/>
      <c r="D239" s="66"/>
      <c r="E239" s="66"/>
      <c r="F239" s="66"/>
      <c r="G239" s="66"/>
      <c r="H239" s="68"/>
      <c r="I239" s="68"/>
    </row>
    <row r="240" spans="1:9" s="11" customFormat="1" x14ac:dyDescent="0.25">
      <c r="A240" s="66" t="s">
        <v>322</v>
      </c>
      <c r="B240" s="66" t="s">
        <v>300</v>
      </c>
      <c r="C240" s="66"/>
      <c r="D240" s="66"/>
      <c r="E240" s="66"/>
      <c r="F240" s="66"/>
      <c r="G240" s="66"/>
      <c r="H240" s="68"/>
      <c r="I240" s="68"/>
    </row>
    <row r="241" spans="1:9" s="11" customFormat="1" x14ac:dyDescent="0.25">
      <c r="A241" s="66" t="s">
        <v>323</v>
      </c>
      <c r="B241" s="66" t="s">
        <v>54</v>
      </c>
      <c r="C241" s="66"/>
      <c r="D241" s="66"/>
      <c r="E241" s="66"/>
      <c r="F241" s="66"/>
      <c r="G241" s="66"/>
      <c r="H241" s="68"/>
      <c r="I241" s="68"/>
    </row>
    <row r="242" spans="1:9" s="11" customFormat="1" x14ac:dyDescent="0.25">
      <c r="A242" s="66" t="s">
        <v>324</v>
      </c>
      <c r="B242" s="66" t="s">
        <v>304</v>
      </c>
      <c r="C242" s="66"/>
      <c r="D242" s="66"/>
      <c r="E242" s="66"/>
      <c r="F242" s="66"/>
      <c r="G242" s="66"/>
      <c r="H242" s="68"/>
      <c r="I242" s="68"/>
    </row>
    <row r="243" spans="1:9" s="11" customFormat="1" x14ac:dyDescent="0.25">
      <c r="A243" s="66" t="s">
        <v>325</v>
      </c>
      <c r="B243" s="66" t="s">
        <v>302</v>
      </c>
      <c r="C243" s="66"/>
      <c r="D243" s="66"/>
      <c r="E243" s="66"/>
      <c r="F243" s="66"/>
      <c r="G243" s="66"/>
      <c r="H243" s="68"/>
      <c r="I243" s="68"/>
    </row>
    <row r="244" spans="1:9" s="11" customFormat="1" x14ac:dyDescent="0.25">
      <c r="A244" s="66" t="s">
        <v>326</v>
      </c>
      <c r="B244" s="66" t="s">
        <v>307</v>
      </c>
      <c r="C244" s="66"/>
      <c r="D244" s="66"/>
      <c r="E244" s="66"/>
      <c r="F244" s="66"/>
      <c r="G244" s="66"/>
      <c r="H244" s="68"/>
      <c r="I244" s="68"/>
    </row>
    <row r="245" spans="1:9" s="11" customFormat="1" x14ac:dyDescent="0.25">
      <c r="A245" s="66" t="s">
        <v>327</v>
      </c>
      <c r="B245" s="66" t="s">
        <v>328</v>
      </c>
      <c r="C245" s="66"/>
      <c r="D245" s="66"/>
      <c r="E245" s="66"/>
      <c r="F245" s="66"/>
      <c r="G245" s="66"/>
      <c r="H245" s="68"/>
      <c r="I245" s="68"/>
    </row>
    <row r="246" spans="1:9" s="11" customFormat="1" x14ac:dyDescent="0.25">
      <c r="A246" s="66" t="s">
        <v>329</v>
      </c>
      <c r="B246" s="66" t="s">
        <v>311</v>
      </c>
      <c r="C246" s="66"/>
      <c r="D246" s="66"/>
      <c r="E246" s="66"/>
      <c r="F246" s="66"/>
      <c r="G246" s="66"/>
      <c r="H246" s="68"/>
      <c r="I246" s="68"/>
    </row>
    <row r="247" spans="1:9" s="11" customFormat="1" x14ac:dyDescent="0.25">
      <c r="A247" s="66" t="s">
        <v>330</v>
      </c>
      <c r="B247" s="66" t="s">
        <v>331</v>
      </c>
      <c r="C247" s="66"/>
      <c r="D247" s="66"/>
      <c r="E247" s="66"/>
      <c r="F247" s="66"/>
      <c r="G247" s="66"/>
      <c r="H247" s="68"/>
      <c r="I247" s="68"/>
    </row>
    <row r="248" spans="1:9" s="11" customFormat="1" x14ac:dyDescent="0.25">
      <c r="A248" s="66" t="s">
        <v>332</v>
      </c>
      <c r="B248" s="66" t="s">
        <v>333</v>
      </c>
      <c r="C248" s="66">
        <v>997</v>
      </c>
      <c r="D248" s="66" t="s">
        <v>40</v>
      </c>
      <c r="E248" s="67"/>
      <c r="F248" s="66" t="str">
        <f>IF(ISBLANK(E248),"", PRODUCT(C248,E248))</f>
        <v/>
      </c>
      <c r="G248" s="68"/>
      <c r="H248" s="66"/>
      <c r="I248" s="66"/>
    </row>
    <row r="249" spans="1:9" s="11" customFormat="1" x14ac:dyDescent="0.25">
      <c r="A249" s="66" t="s">
        <v>334</v>
      </c>
      <c r="B249" s="66" t="s">
        <v>335</v>
      </c>
      <c r="C249" s="66"/>
      <c r="D249" s="66"/>
      <c r="E249" s="66"/>
      <c r="F249" s="66"/>
      <c r="G249" s="66"/>
      <c r="H249" s="68"/>
      <c r="I249" s="68"/>
    </row>
    <row r="250" spans="1:9" s="11" customFormat="1" x14ac:dyDescent="0.25">
      <c r="A250" s="66" t="s">
        <v>336</v>
      </c>
      <c r="B250" s="66" t="s">
        <v>337</v>
      </c>
      <c r="C250" s="66"/>
      <c r="D250" s="66"/>
      <c r="E250" s="66"/>
      <c r="F250" s="66"/>
      <c r="G250" s="66"/>
      <c r="H250" s="68"/>
      <c r="I250" s="68"/>
    </row>
    <row r="251" spans="1:9" s="11" customFormat="1" x14ac:dyDescent="0.25">
      <c r="A251" s="66" t="s">
        <v>338</v>
      </c>
      <c r="B251" s="66" t="s">
        <v>320</v>
      </c>
      <c r="C251" s="66"/>
      <c r="D251" s="66"/>
      <c r="E251" s="66"/>
      <c r="F251" s="66"/>
      <c r="G251" s="66"/>
      <c r="H251" s="68"/>
      <c r="I251" s="68"/>
    </row>
    <row r="252" spans="1:9" s="11" customFormat="1" ht="30" x14ac:dyDescent="0.25">
      <c r="A252" s="66" t="s">
        <v>339</v>
      </c>
      <c r="B252" s="66" t="s">
        <v>298</v>
      </c>
      <c r="C252" s="66"/>
      <c r="D252" s="66"/>
      <c r="E252" s="66"/>
      <c r="F252" s="66"/>
      <c r="G252" s="66"/>
      <c r="H252" s="68"/>
      <c r="I252" s="68"/>
    </row>
    <row r="253" spans="1:9" s="11" customFormat="1" x14ac:dyDescent="0.25">
      <c r="A253" s="66" t="s">
        <v>340</v>
      </c>
      <c r="B253" s="66" t="s">
        <v>341</v>
      </c>
      <c r="C253" s="66"/>
      <c r="D253" s="66"/>
      <c r="E253" s="66"/>
      <c r="F253" s="66"/>
      <c r="G253" s="66"/>
      <c r="H253" s="68"/>
      <c r="I253" s="68"/>
    </row>
    <row r="254" spans="1:9" s="11" customFormat="1" x14ac:dyDescent="0.25">
      <c r="A254" s="66" t="s">
        <v>342</v>
      </c>
      <c r="B254" s="66" t="s">
        <v>343</v>
      </c>
      <c r="C254" s="66"/>
      <c r="D254" s="66"/>
      <c r="E254" s="66"/>
      <c r="F254" s="66"/>
      <c r="G254" s="66"/>
      <c r="H254" s="68"/>
      <c r="I254" s="68"/>
    </row>
    <row r="255" spans="1:9" s="11" customFormat="1" x14ac:dyDescent="0.25">
      <c r="A255" s="66" t="s">
        <v>344</v>
      </c>
      <c r="B255" s="66" t="s">
        <v>302</v>
      </c>
      <c r="C255" s="66"/>
      <c r="D255" s="66"/>
      <c r="E255" s="66"/>
      <c r="F255" s="66"/>
      <c r="G255" s="66"/>
      <c r="H255" s="68"/>
      <c r="I255" s="68"/>
    </row>
    <row r="256" spans="1:9" s="11" customFormat="1" ht="45" x14ac:dyDescent="0.25">
      <c r="A256" s="66" t="s">
        <v>345</v>
      </c>
      <c r="B256" s="66" t="s">
        <v>346</v>
      </c>
      <c r="C256" s="66"/>
      <c r="D256" s="66"/>
      <c r="E256" s="66"/>
      <c r="F256" s="66"/>
      <c r="G256" s="66"/>
      <c r="H256" s="68"/>
      <c r="I256" s="68"/>
    </row>
    <row r="257" spans="1:9" s="11" customFormat="1" x14ac:dyDescent="0.25">
      <c r="A257" s="66" t="s">
        <v>347</v>
      </c>
      <c r="B257" s="66" t="s">
        <v>348</v>
      </c>
      <c r="C257" s="66"/>
      <c r="D257" s="66"/>
      <c r="E257" s="66"/>
      <c r="F257" s="66"/>
      <c r="G257" s="66"/>
      <c r="H257" s="68"/>
      <c r="I257" s="68"/>
    </row>
    <row r="258" spans="1:9" s="11" customFormat="1" x14ac:dyDescent="0.25">
      <c r="A258" s="66" t="s">
        <v>349</v>
      </c>
      <c r="B258" s="66" t="s">
        <v>54</v>
      </c>
      <c r="C258" s="66"/>
      <c r="D258" s="66"/>
      <c r="E258" s="66"/>
      <c r="F258" s="66"/>
      <c r="G258" s="66"/>
      <c r="H258" s="68"/>
      <c r="I258" s="68"/>
    </row>
    <row r="259" spans="1:9" s="11" customFormat="1" x14ac:dyDescent="0.25">
      <c r="E259" s="65" t="s">
        <v>57</v>
      </c>
      <c r="F259" s="65" t="str">
        <f>IF((COUNT(C222:C258)&lt;&gt;COUNT(F222:F258)),"", ROUND(SUM(F222:F258),2))</f>
        <v/>
      </c>
      <c r="G259" s="69" t="str">
        <f>IF((COUNT(C222:C258)&lt;&gt;COUNT(F222:F258)),"Neužpildytos visų objektų kainos", "")</f>
        <v>Neužpildytos visų objektų kainos</v>
      </c>
    </row>
    <row r="260" spans="1:9" s="11" customFormat="1" ht="30" x14ac:dyDescent="0.25">
      <c r="C260" s="65" t="s">
        <v>58</v>
      </c>
      <c r="D260" s="68"/>
      <c r="E260" s="65" t="s">
        <v>59</v>
      </c>
      <c r="F260" s="65" t="str">
        <f>IF(OR(F259="",D260=""),"", ROUND(PRODUCT(D260,F259)/100,2))</f>
        <v/>
      </c>
      <c r="G260" s="69" t="str">
        <f>IF(D260="", "Nurodykite taikomą PVM dydį", "")</f>
        <v>Nurodykite taikomą PVM dydį</v>
      </c>
    </row>
    <row r="261" spans="1:9" s="11" customFormat="1" x14ac:dyDescent="0.25">
      <c r="E261" s="65" t="s">
        <v>60</v>
      </c>
      <c r="F261" s="65">
        <f>IF(ISBLANK(F260), "", ROUND(SUM(F259:F260),2))</f>
        <v>0</v>
      </c>
    </row>
    <row r="265" spans="1:9" x14ac:dyDescent="0.25">
      <c r="A265" s="12" t="s">
        <v>350</v>
      </c>
      <c r="B265" s="73" t="s">
        <v>351</v>
      </c>
    </row>
    <row r="267" spans="1:9" x14ac:dyDescent="0.25">
      <c r="A267" s="12" t="s">
        <v>27</v>
      </c>
    </row>
    <row r="268" spans="1:9" s="11" customFormat="1" ht="30" x14ac:dyDescent="0.25">
      <c r="A268" s="65" t="s">
        <v>28</v>
      </c>
      <c r="B268" s="65" t="s">
        <v>29</v>
      </c>
      <c r="C268" s="65" t="s">
        <v>30</v>
      </c>
      <c r="D268" s="65" t="s">
        <v>31</v>
      </c>
      <c r="E268" s="65" t="s">
        <v>32</v>
      </c>
      <c r="F268" s="65" t="s">
        <v>33</v>
      </c>
      <c r="G268" s="65" t="s">
        <v>34</v>
      </c>
      <c r="H268" s="65" t="s">
        <v>35</v>
      </c>
      <c r="I268" s="65" t="s">
        <v>36</v>
      </c>
    </row>
    <row r="269" spans="1:9" s="11" customFormat="1" x14ac:dyDescent="0.25">
      <c r="A269" s="65" t="s">
        <v>352</v>
      </c>
      <c r="B269" s="65" t="s">
        <v>353</v>
      </c>
      <c r="C269" s="66"/>
      <c r="D269" s="66"/>
      <c r="E269" s="66"/>
      <c r="F269" s="66"/>
      <c r="G269" s="66"/>
      <c r="H269" s="66"/>
      <c r="I269" s="66"/>
    </row>
    <row r="270" spans="1:9" s="11" customFormat="1" x14ac:dyDescent="0.25">
      <c r="A270" s="66" t="s">
        <v>354</v>
      </c>
      <c r="B270" s="66" t="s">
        <v>355</v>
      </c>
      <c r="C270" s="66">
        <v>883</v>
      </c>
      <c r="D270" s="66" t="s">
        <v>40</v>
      </c>
      <c r="E270" s="67"/>
      <c r="F270" s="66" t="str">
        <f>IF(ISBLANK(E270),"", PRODUCT(C270,E270))</f>
        <v/>
      </c>
      <c r="G270" s="68"/>
      <c r="H270" s="66"/>
      <c r="I270" s="66"/>
    </row>
    <row r="271" spans="1:9" s="11" customFormat="1" x14ac:dyDescent="0.25">
      <c r="A271" s="66" t="s">
        <v>356</v>
      </c>
      <c r="B271" s="66" t="s">
        <v>42</v>
      </c>
      <c r="C271" s="66"/>
      <c r="D271" s="66"/>
      <c r="E271" s="66"/>
      <c r="F271" s="66"/>
      <c r="G271" s="66"/>
      <c r="H271" s="68"/>
      <c r="I271" s="68"/>
    </row>
    <row r="272" spans="1:9" s="11" customFormat="1" x14ac:dyDescent="0.25">
      <c r="A272" s="66" t="s">
        <v>357</v>
      </c>
      <c r="B272" s="66" t="s">
        <v>358</v>
      </c>
      <c r="C272" s="66"/>
      <c r="D272" s="66"/>
      <c r="E272" s="66"/>
      <c r="F272" s="66"/>
      <c r="G272" s="66"/>
      <c r="H272" s="68"/>
      <c r="I272" s="68"/>
    </row>
    <row r="273" spans="1:9" s="11" customFormat="1" x14ac:dyDescent="0.25">
      <c r="A273" s="66" t="s">
        <v>359</v>
      </c>
      <c r="B273" s="66" t="s">
        <v>320</v>
      </c>
      <c r="C273" s="66"/>
      <c r="D273" s="66"/>
      <c r="E273" s="66"/>
      <c r="F273" s="66"/>
      <c r="G273" s="66"/>
      <c r="H273" s="68"/>
      <c r="I273" s="68"/>
    </row>
    <row r="274" spans="1:9" s="11" customFormat="1" x14ac:dyDescent="0.25">
      <c r="A274" s="66" t="s">
        <v>360</v>
      </c>
      <c r="B274" s="66" t="s">
        <v>361</v>
      </c>
      <c r="C274" s="66"/>
      <c r="D274" s="66"/>
      <c r="E274" s="66"/>
      <c r="F274" s="66"/>
      <c r="G274" s="66"/>
      <c r="H274" s="68"/>
      <c r="I274" s="68"/>
    </row>
    <row r="275" spans="1:9" s="11" customFormat="1" x14ac:dyDescent="0.25">
      <c r="A275" s="66" t="s">
        <v>362</v>
      </c>
      <c r="B275" s="66" t="s">
        <v>363</v>
      </c>
      <c r="C275" s="66"/>
      <c r="D275" s="66"/>
      <c r="E275" s="66"/>
      <c r="F275" s="66"/>
      <c r="G275" s="66"/>
      <c r="H275" s="68"/>
      <c r="I275" s="68"/>
    </row>
    <row r="276" spans="1:9" s="11" customFormat="1" x14ac:dyDescent="0.25">
      <c r="A276" s="66" t="s">
        <v>364</v>
      </c>
      <c r="B276" s="66" t="s">
        <v>365</v>
      </c>
      <c r="C276" s="66"/>
      <c r="D276" s="66"/>
      <c r="E276" s="66"/>
      <c r="F276" s="66"/>
      <c r="G276" s="66"/>
      <c r="H276" s="68"/>
      <c r="I276" s="68"/>
    </row>
    <row r="277" spans="1:9" s="11" customFormat="1" x14ac:dyDescent="0.25">
      <c r="A277" s="66" t="s">
        <v>366</v>
      </c>
      <c r="B277" s="66" t="s">
        <v>367</v>
      </c>
      <c r="C277" s="66"/>
      <c r="D277" s="66"/>
      <c r="E277" s="66"/>
      <c r="F277" s="66"/>
      <c r="G277" s="66"/>
      <c r="H277" s="68"/>
      <c r="I277" s="68"/>
    </row>
    <row r="278" spans="1:9" s="11" customFormat="1" x14ac:dyDescent="0.25">
      <c r="A278" s="66" t="s">
        <v>368</v>
      </c>
      <c r="B278" s="66" t="s">
        <v>54</v>
      </c>
      <c r="C278" s="66"/>
      <c r="D278" s="66"/>
      <c r="E278" s="66"/>
      <c r="F278" s="66"/>
      <c r="G278" s="66"/>
      <c r="H278" s="68"/>
      <c r="I278" s="68"/>
    </row>
    <row r="279" spans="1:9" s="11" customFormat="1" ht="30" x14ac:dyDescent="0.25">
      <c r="A279" s="66" t="s">
        <v>369</v>
      </c>
      <c r="B279" s="66" t="s">
        <v>370</v>
      </c>
      <c r="C279" s="66"/>
      <c r="D279" s="66"/>
      <c r="E279" s="66"/>
      <c r="F279" s="66"/>
      <c r="G279" s="66"/>
      <c r="H279" s="68"/>
      <c r="I279" s="68"/>
    </row>
    <row r="280" spans="1:9" s="11" customFormat="1" x14ac:dyDescent="0.25">
      <c r="E280" s="65" t="s">
        <v>57</v>
      </c>
      <c r="F280" s="65" t="str">
        <f>IF((COUNT(C270:C279)&lt;&gt;COUNT(F270:F279)),"", ROUND(SUM(F270:F279),2))</f>
        <v/>
      </c>
      <c r="G280" s="69" t="str">
        <f>IF((COUNT(C270:C279)&lt;&gt;COUNT(F270:F279)),"Neužpildytos visų objektų kainos", "")</f>
        <v>Neužpildytos visų objektų kainos</v>
      </c>
    </row>
    <row r="281" spans="1:9" s="11" customFormat="1" ht="30" x14ac:dyDescent="0.25">
      <c r="C281" s="65" t="s">
        <v>58</v>
      </c>
      <c r="D281" s="68"/>
      <c r="E281" s="65" t="s">
        <v>59</v>
      </c>
      <c r="F281" s="65" t="str">
        <f>IF(OR(F280="",D281=""),"", ROUND(PRODUCT(D281,F280)/100,2))</f>
        <v/>
      </c>
      <c r="G281" s="69" t="str">
        <f>IF(D281="", "Nurodykite taikomą PVM dydį", "")</f>
        <v>Nurodykite taikomą PVM dydį</v>
      </c>
    </row>
    <row r="282" spans="1:9" s="11" customFormat="1" x14ac:dyDescent="0.25">
      <c r="E282" s="65" t="s">
        <v>60</v>
      </c>
      <c r="F282" s="65">
        <f>IF(ISBLANK(F281), "", ROUND(SUM(F280:F281),2))</f>
        <v>0</v>
      </c>
    </row>
    <row r="286" spans="1:9" x14ac:dyDescent="0.25">
      <c r="A286" s="12" t="s">
        <v>371</v>
      </c>
      <c r="B286" s="73" t="s">
        <v>372</v>
      </c>
    </row>
    <row r="288" spans="1:9" x14ac:dyDescent="0.25">
      <c r="A288" s="12" t="s">
        <v>27</v>
      </c>
    </row>
    <row r="289" spans="1:9" s="11" customFormat="1" ht="30" x14ac:dyDescent="0.25">
      <c r="A289" s="65" t="s">
        <v>28</v>
      </c>
      <c r="B289" s="65" t="s">
        <v>29</v>
      </c>
      <c r="C289" s="65" t="s">
        <v>30</v>
      </c>
      <c r="D289" s="65" t="s">
        <v>31</v>
      </c>
      <c r="E289" s="65" t="s">
        <v>32</v>
      </c>
      <c r="F289" s="65" t="s">
        <v>33</v>
      </c>
      <c r="G289" s="65" t="s">
        <v>34</v>
      </c>
      <c r="H289" s="65" t="s">
        <v>35</v>
      </c>
      <c r="I289" s="65" t="s">
        <v>36</v>
      </c>
    </row>
    <row r="290" spans="1:9" s="11" customFormat="1" x14ac:dyDescent="0.25">
      <c r="A290" s="65" t="s">
        <v>373</v>
      </c>
      <c r="B290" s="65" t="s">
        <v>374</v>
      </c>
      <c r="C290" s="66"/>
      <c r="D290" s="66"/>
      <c r="E290" s="66"/>
      <c r="F290" s="66"/>
      <c r="G290" s="66"/>
      <c r="H290" s="66"/>
      <c r="I290" s="66"/>
    </row>
    <row r="291" spans="1:9" s="11" customFormat="1" x14ac:dyDescent="0.25">
      <c r="A291" s="66" t="s">
        <v>375</v>
      </c>
      <c r="B291" s="66" t="s">
        <v>374</v>
      </c>
      <c r="C291" s="66">
        <v>2520</v>
      </c>
      <c r="D291" s="66" t="s">
        <v>40</v>
      </c>
      <c r="E291" s="67"/>
      <c r="F291" s="66" t="str">
        <f>IF(ISBLANK(E291),"", PRODUCT(C291,E291))</f>
        <v/>
      </c>
      <c r="G291" s="68"/>
      <c r="H291" s="66"/>
      <c r="I291" s="66"/>
    </row>
    <row r="292" spans="1:9" s="11" customFormat="1" x14ac:dyDescent="0.25">
      <c r="A292" s="66" t="s">
        <v>376</v>
      </c>
      <c r="B292" s="66" t="s">
        <v>42</v>
      </c>
      <c r="C292" s="66"/>
      <c r="D292" s="66"/>
      <c r="E292" s="66"/>
      <c r="F292" s="66"/>
      <c r="G292" s="66"/>
      <c r="H292" s="68"/>
      <c r="I292" s="68"/>
    </row>
    <row r="293" spans="1:9" s="11" customFormat="1" x14ac:dyDescent="0.25">
      <c r="A293" s="66" t="s">
        <v>377</v>
      </c>
      <c r="B293" s="66" t="s">
        <v>358</v>
      </c>
      <c r="C293" s="66"/>
      <c r="D293" s="66"/>
      <c r="E293" s="66"/>
      <c r="F293" s="66"/>
      <c r="G293" s="66"/>
      <c r="H293" s="68"/>
      <c r="I293" s="68"/>
    </row>
    <row r="294" spans="1:9" s="11" customFormat="1" x14ac:dyDescent="0.25">
      <c r="A294" s="66" t="s">
        <v>378</v>
      </c>
      <c r="B294" s="66" t="s">
        <v>320</v>
      </c>
      <c r="C294" s="66"/>
      <c r="D294" s="66"/>
      <c r="E294" s="66"/>
      <c r="F294" s="66"/>
      <c r="G294" s="66"/>
      <c r="H294" s="68"/>
      <c r="I294" s="68"/>
    </row>
    <row r="295" spans="1:9" s="11" customFormat="1" x14ac:dyDescent="0.25">
      <c r="A295" s="66" t="s">
        <v>379</v>
      </c>
      <c r="B295" s="66" t="s">
        <v>380</v>
      </c>
      <c r="C295" s="66"/>
      <c r="D295" s="66"/>
      <c r="E295" s="66"/>
      <c r="F295" s="66"/>
      <c r="G295" s="66"/>
      <c r="H295" s="68"/>
      <c r="I295" s="68"/>
    </row>
    <row r="296" spans="1:9" s="11" customFormat="1" x14ac:dyDescent="0.25">
      <c r="A296" s="66" t="s">
        <v>381</v>
      </c>
      <c r="B296" s="66" t="s">
        <v>382</v>
      </c>
      <c r="C296" s="66"/>
      <c r="D296" s="66"/>
      <c r="E296" s="66"/>
      <c r="F296" s="66"/>
      <c r="G296" s="66"/>
      <c r="H296" s="68"/>
      <c r="I296" s="68"/>
    </row>
    <row r="297" spans="1:9" s="11" customFormat="1" x14ac:dyDescent="0.25">
      <c r="A297" s="66" t="s">
        <v>383</v>
      </c>
      <c r="B297" s="66" t="s">
        <v>363</v>
      </c>
      <c r="C297" s="66"/>
      <c r="D297" s="66"/>
      <c r="E297" s="66"/>
      <c r="F297" s="66"/>
      <c r="G297" s="66"/>
      <c r="H297" s="68"/>
      <c r="I297" s="68"/>
    </row>
    <row r="298" spans="1:9" s="11" customFormat="1" x14ac:dyDescent="0.25">
      <c r="A298" s="66" t="s">
        <v>384</v>
      </c>
      <c r="B298" s="66" t="s">
        <v>54</v>
      </c>
      <c r="C298" s="66"/>
      <c r="D298" s="66"/>
      <c r="E298" s="66"/>
      <c r="F298" s="66"/>
      <c r="G298" s="66"/>
      <c r="H298" s="68"/>
      <c r="I298" s="68"/>
    </row>
    <row r="299" spans="1:9" s="11" customFormat="1" x14ac:dyDescent="0.25">
      <c r="A299" s="66" t="s">
        <v>385</v>
      </c>
      <c r="B299" s="66" t="s">
        <v>386</v>
      </c>
      <c r="C299" s="66"/>
      <c r="D299" s="66"/>
      <c r="E299" s="66"/>
      <c r="F299" s="66"/>
      <c r="G299" s="66"/>
      <c r="H299" s="68"/>
      <c r="I299" s="68"/>
    </row>
    <row r="300" spans="1:9" s="11" customFormat="1" x14ac:dyDescent="0.25">
      <c r="E300" s="65" t="s">
        <v>57</v>
      </c>
      <c r="F300" s="65" t="str">
        <f>IF((COUNT(C291:C299)&lt;&gt;COUNT(F291:F299)),"", ROUND(SUM(F291:F299),2))</f>
        <v/>
      </c>
      <c r="G300" s="69" t="str">
        <f>IF((COUNT(C291:C299)&lt;&gt;COUNT(F291:F299)),"Neužpildytos visų objektų kainos", "")</f>
        <v>Neužpildytos visų objektų kainos</v>
      </c>
    </row>
    <row r="301" spans="1:9" s="11" customFormat="1" ht="30" x14ac:dyDescent="0.25">
      <c r="C301" s="65" t="s">
        <v>58</v>
      </c>
      <c r="D301" s="68"/>
      <c r="E301" s="65" t="s">
        <v>59</v>
      </c>
      <c r="F301" s="65" t="str">
        <f>IF(OR(F300="",D301=""),"", ROUND(PRODUCT(D301,F300)/100,2))</f>
        <v/>
      </c>
      <c r="G301" s="69" t="str">
        <f>IF(D301="", "Nurodykite taikomą PVM dydį", "")</f>
        <v>Nurodykite taikomą PVM dydį</v>
      </c>
    </row>
    <row r="302" spans="1:9" s="11" customFormat="1" x14ac:dyDescent="0.25">
      <c r="E302" s="65" t="s">
        <v>60</v>
      </c>
      <c r="F302" s="65">
        <f>IF(ISBLANK(F301), "", ROUND(SUM(F300:F301),2))</f>
        <v>0</v>
      </c>
    </row>
  </sheetData>
  <sheetProtection algorithmName="SHA-512" hashValue="oWBdGMdlkepEDxwj587fQgwo+o0siidRc1eYtdjE0g7mQi2CW0vsoVPc+J+stl/w1z4HODH7CfuMC961o3e8Qg==" saltValue="i3kMSpHcj+z4D8I5KdIrz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387</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388</v>
      </c>
      <c r="B5" s="38"/>
      <c r="C5" s="36" t="s">
        <v>389</v>
      </c>
      <c r="D5" s="37"/>
      <c r="E5" s="38"/>
      <c r="F5" s="36" t="s">
        <v>390</v>
      </c>
      <c r="G5" s="37"/>
      <c r="H5" s="38"/>
      <c r="I5" s="36" t="s">
        <v>391</v>
      </c>
      <c r="J5" s="38"/>
      <c r="K5" s="8" t="s">
        <v>392</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393</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29</v>
      </c>
      <c r="B19" s="38"/>
      <c r="C19" s="36" t="s">
        <v>389</v>
      </c>
      <c r="D19" s="37"/>
      <c r="E19" s="38"/>
      <c r="F19" s="36" t="s">
        <v>394</v>
      </c>
      <c r="G19" s="37"/>
      <c r="H19" s="38"/>
      <c r="I19" s="57" t="s">
        <v>391</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395</v>
      </c>
      <c r="B33" s="24"/>
      <c r="C33" s="24"/>
      <c r="D33" s="24"/>
      <c r="E33" s="24"/>
      <c r="F33" s="24"/>
      <c r="G33" s="24"/>
      <c r="H33" s="24"/>
      <c r="I33" s="24"/>
      <c r="J33" s="24"/>
    </row>
    <row r="34" spans="1:10" ht="15.95" customHeight="1" thickBot="1" x14ac:dyDescent="0.3"/>
    <row r="35" spans="1:10" ht="15.95" customHeight="1" x14ac:dyDescent="0.25">
      <c r="A35" s="7" t="s">
        <v>28</v>
      </c>
      <c r="B35" s="53" t="s">
        <v>396</v>
      </c>
      <c r="C35" s="37"/>
      <c r="D35" s="37"/>
      <c r="E35" s="37"/>
      <c r="F35" s="37"/>
      <c r="G35" s="38"/>
      <c r="H35" s="54" t="s">
        <v>397</v>
      </c>
      <c r="I35" s="37"/>
      <c r="J35" s="55"/>
    </row>
    <row r="36" spans="1:10" ht="48" customHeight="1" x14ac:dyDescent="0.25">
      <c r="A36" s="16" t="s">
        <v>398</v>
      </c>
      <c r="B36" s="45" t="s">
        <v>399</v>
      </c>
      <c r="C36" s="40"/>
      <c r="D36" s="40"/>
      <c r="E36" s="40"/>
      <c r="F36" s="40"/>
      <c r="G36" s="23"/>
      <c r="H36" s="48"/>
      <c r="I36" s="40"/>
      <c r="J36" s="42"/>
    </row>
    <row r="37" spans="1:10" ht="48" customHeight="1" x14ac:dyDescent="0.25">
      <c r="A37" s="16" t="s">
        <v>400</v>
      </c>
      <c r="B37" s="45" t="s">
        <v>401</v>
      </c>
      <c r="C37" s="40"/>
      <c r="D37" s="40"/>
      <c r="E37" s="40"/>
      <c r="F37" s="40"/>
      <c r="G37" s="23"/>
      <c r="H37" s="48"/>
      <c r="I37" s="40"/>
      <c r="J37" s="42"/>
    </row>
    <row r="38" spans="1:10" ht="48" customHeight="1" x14ac:dyDescent="0.25">
      <c r="A38" s="16" t="s">
        <v>402</v>
      </c>
      <c r="B38" s="45" t="s">
        <v>403</v>
      </c>
      <c r="C38" s="40"/>
      <c r="D38" s="40"/>
      <c r="E38" s="40"/>
      <c r="F38" s="40"/>
      <c r="G38" s="23"/>
      <c r="H38" s="48"/>
      <c r="I38" s="40"/>
      <c r="J38" s="42"/>
    </row>
    <row r="39" spans="1:10" ht="48" customHeight="1" x14ac:dyDescent="0.25">
      <c r="A39" s="16" t="s">
        <v>404</v>
      </c>
      <c r="B39" s="45" t="s">
        <v>405</v>
      </c>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406</v>
      </c>
      <c r="B48" s="24"/>
      <c r="C48" s="24"/>
      <c r="D48" s="24"/>
      <c r="E48" s="24"/>
      <c r="F48" s="24"/>
      <c r="G48" s="24"/>
      <c r="H48" s="24"/>
      <c r="I48" s="24"/>
      <c r="J48" s="24"/>
    </row>
    <row r="51" spans="1:10" x14ac:dyDescent="0.25">
      <c r="A51" s="44" t="s">
        <v>407</v>
      </c>
      <c r="B51" s="24"/>
      <c r="C51" s="24"/>
      <c r="D51" s="24"/>
      <c r="E51" s="50"/>
      <c r="F51" s="24"/>
      <c r="G51" s="24"/>
      <c r="H51" s="24"/>
      <c r="I51" s="24"/>
      <c r="J51" s="24"/>
    </row>
    <row r="53" spans="1:10" x14ac:dyDescent="0.25">
      <c r="A53" s="44" t="s">
        <v>408</v>
      </c>
      <c r="B53" s="24"/>
      <c r="C53" s="24"/>
      <c r="D53" s="24"/>
      <c r="E53" s="50"/>
      <c r="F53" s="24"/>
      <c r="G53" s="24"/>
      <c r="H53" s="24"/>
      <c r="I53" s="24"/>
      <c r="J53" s="24"/>
    </row>
    <row r="100" spans="1:1" ht="15.75" x14ac:dyDescent="0.25">
      <c r="A100" t="s">
        <v>409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2026-06-19T10:20:40Z</cp:lastPrinted>
  <dcterms:created xsi:type="dcterms:W3CDTF">2023-04-04T12:16:45Z</dcterms:created>
  <dcterms:modified xsi:type="dcterms:W3CDTF">2026-06-19T10:20:55Z</dcterms:modified>
</cp:coreProperties>
</file>