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cpolt0-my.sharepoint.com/personal/i_gliaudeliene_cpo_lt/Documents/Desktop/3_KRAUJAS RPL/KONKURSAS/"/>
    </mc:Choice>
  </mc:AlternateContent>
  <xr:revisionPtr revIDLastSave="4" documentId="8_{64EBBC8F-2B9C-42D8-AABC-444DDAF3F7E7}" xr6:coauthVersionLast="47" xr6:coauthVersionMax="47" xr10:uidLastSave="{F554659C-1CD0-4EB3-B4D5-A443066B642D}"/>
  <bookViews>
    <workbookView xWindow="-289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4" i="1" l="1"/>
  <c r="F141" i="1"/>
  <c r="G143" i="1" s="1"/>
  <c r="G131" i="1"/>
  <c r="F128" i="1"/>
  <c r="G130" i="1" s="1"/>
  <c r="G118" i="1"/>
  <c r="G117" i="1"/>
  <c r="F115" i="1"/>
  <c r="F117" i="1" s="1"/>
  <c r="F118" i="1" s="1"/>
  <c r="F119" i="1" s="1"/>
  <c r="G105" i="1"/>
  <c r="F102" i="1"/>
  <c r="G104" i="1" s="1"/>
  <c r="G92" i="1"/>
  <c r="G91" i="1"/>
  <c r="F89" i="1"/>
  <c r="F91" i="1" s="1"/>
  <c r="F92" i="1" s="1"/>
  <c r="F93" i="1" s="1"/>
  <c r="G79" i="1"/>
  <c r="F76" i="1"/>
  <c r="G78" i="1" s="1"/>
  <c r="G66" i="1"/>
  <c r="G65" i="1"/>
  <c r="F63" i="1"/>
  <c r="F65" i="1" s="1"/>
  <c r="F66" i="1" s="1"/>
  <c r="F67" i="1" s="1"/>
  <c r="G53" i="1"/>
  <c r="F50" i="1"/>
  <c r="G52" i="1" s="1"/>
  <c r="G40" i="1"/>
  <c r="G39" i="1"/>
  <c r="F37" i="1"/>
  <c r="F39" i="1" s="1"/>
  <c r="F40" i="1" s="1"/>
  <c r="F41" i="1" s="1"/>
  <c r="G21" i="1"/>
  <c r="F52" i="1" l="1"/>
  <c r="F53" i="1" s="1"/>
  <c r="F54" i="1" s="1"/>
  <c r="F104" i="1"/>
  <c r="F105" i="1" s="1"/>
  <c r="F106" i="1" s="1"/>
  <c r="F143" i="1"/>
  <c r="F144" i="1" s="1"/>
  <c r="F145" i="1" s="1"/>
  <c r="F78" i="1"/>
  <c r="F79" i="1" s="1"/>
  <c r="F80" i="1" s="1"/>
  <c r="F130" i="1"/>
  <c r="F131" i="1" s="1"/>
  <c r="F132" i="1" s="1"/>
</calcChain>
</file>

<file path=xl/sharedStrings.xml><?xml version="1.0" encoding="utf-8"?>
<sst xmlns="http://schemas.openxmlformats.org/spreadsheetml/2006/main" count="251" uniqueCount="136">
  <si>
    <t>PIRKIMO SĄLYGŲ PRIEDAS "PASIŪLYMO FORMA"</t>
  </si>
  <si>
    <t>KRAUJO KOMPONENTAI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</si>
  <si>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</si>
  <si>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</si>
  <si>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</si>
  <si>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</si>
  <si>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</si>
  <si>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</si>
  <si>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</si>
  <si>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</si>
  <si>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</si>
  <si>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</si>
  <si>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</si>
  <si>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</si>
  <si>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</si>
  <si>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</si>
  <si>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</si>
  <si>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</si>
  <si>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</si>
  <si>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</si>
  <si>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</si>
  <si>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</si>
  <si>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</si>
  <si>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</si>
  <si>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</si>
  <si>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</si>
  <si>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</si>
  <si>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ERITROCITAI BE LEUKOCITŲ PRIDĖTINIAME TIRPALE (1 V = 250 ML ± 50 ML)</t>
  </si>
  <si>
    <t>Tiekėjo pasiūlymas:</t>
  </si>
  <si>
    <t>Nr.</t>
  </si>
  <si>
    <t>Pavadinimas</t>
  </si>
  <si>
    <t>Kiekis</t>
  </si>
  <si>
    <t>Mato vienetas</t>
  </si>
  <si>
    <t>Įkainis be PVM, Eur</t>
  </si>
  <si>
    <t>Suma be PVM, Eur</t>
  </si>
  <si>
    <t>Atitikties patvirtinimas (pildo tiekėjas įrašydamas taip/Ne arba  konkrečią reikšmę)</t>
  </si>
  <si>
    <t>1.</t>
  </si>
  <si>
    <t>Eritrocitai be leukocitų pridėtiniame tirpale (1 V = 250 ml ± 50 ml)</t>
  </si>
  <si>
    <t>1.1.</t>
  </si>
  <si>
    <t>vnt.</t>
  </si>
  <si>
    <t>1.1.1.</t>
  </si>
  <si>
    <t>Planinis pristatymas įvykdomas per 24 val. nuo užsakymo pateikimo (el. paštu ar telefonu), skubus užsakymas pristatomas ir įvykdomas per 1 val. nuo užsakymo gavimo.</t>
  </si>
  <si>
    <t>Suma be PVM</t>
  </si>
  <si>
    <t>Taikomas PVM dydis (%)</t>
  </si>
  <si>
    <t>PVM suma</t>
  </si>
  <si>
    <t>Suma su PVM</t>
  </si>
  <si>
    <t>Dalies biudžetas su PVM: 1784000 Eur</t>
  </si>
  <si>
    <t>2. DALIS</t>
  </si>
  <si>
    <t>2.</t>
  </si>
  <si>
    <t>2.1.</t>
  </si>
  <si>
    <t>2.1.1.</t>
  </si>
  <si>
    <t>Planinis užsakymas įvykdomas per 36 val., skubus užsakymas - per 6 val. nuo užsakymo pateikimo (el. paštu ar telefonu)</t>
  </si>
  <si>
    <t>Dalies biudžetas su PVM: 7530,5 Eur</t>
  </si>
  <si>
    <t>3. DALIS</t>
  </si>
  <si>
    <t>3.</t>
  </si>
  <si>
    <t>3.1.</t>
  </si>
  <si>
    <t>3.1.1.</t>
  </si>
  <si>
    <t>Dalies biudžetas su PVM: 99477 Eur</t>
  </si>
  <si>
    <t>4. DALIS</t>
  </si>
  <si>
    <t>ERITROCITAI BE LEUKOCITŲ PRIDĖTINIAME TIRPALE (1 V = 250 ML ± 50 ML) APŠVITINTI JONIZUOJANČIA SPINDULIUOTE</t>
  </si>
  <si>
    <t>4.</t>
  </si>
  <si>
    <t>Eritrocitai be leukocitų pridėtiniame tirpale (1 V = 250 ml ± 50 ml) apšvitinti jonizuojančia spinduliuote</t>
  </si>
  <si>
    <t>4.1.</t>
  </si>
  <si>
    <t>4.1.1.</t>
  </si>
  <si>
    <t>Pristatymas įvykdomas per 24 val. nuo užsakymo pateikimo (el. paštu ar telefonu)</t>
  </si>
  <si>
    <t>Dalies biudžetas su PVM: 21088 Eur</t>
  </si>
  <si>
    <t>5. DALIS</t>
  </si>
  <si>
    <t>ŠVIEŽIAI UŽŠALDYTA PLAZMA (1 V = 220 ML ± 50 ML)</t>
  </si>
  <si>
    <t>5.</t>
  </si>
  <si>
    <t>Šviežiai užšaldyta plazma (1 V = 220 ml ± 50 ml)</t>
  </si>
  <si>
    <t>5.1.</t>
  </si>
  <si>
    <t>5.1.1.</t>
  </si>
  <si>
    <t>Dalies biudžetas su PVM: 21300 Eur</t>
  </si>
  <si>
    <t>6. DALIS</t>
  </si>
  <si>
    <t>KRIOPRECIPITATAS (1 V = 30 – 40 ML)</t>
  </si>
  <si>
    <t>6.</t>
  </si>
  <si>
    <t>Krioprecipitatas (1 V = 30 – 40 ml)</t>
  </si>
  <si>
    <t>6.1.</t>
  </si>
  <si>
    <t>6.1.1.</t>
  </si>
  <si>
    <t>Planinis užsakymas įvykdomas per 24 val., skubus užsakymas - per 1 val. nuo užsakymo pateikimo (el. paštu ar telefonu)</t>
  </si>
  <si>
    <t>Dalies biudžetas su PVM: 7818 Eur</t>
  </si>
  <si>
    <t>7. DALIS</t>
  </si>
  <si>
    <t>7.</t>
  </si>
  <si>
    <t>7.1.</t>
  </si>
  <si>
    <t>7.1.1.</t>
  </si>
  <si>
    <t>Planinis užsakymas įvykdomas per 36 val.</t>
  </si>
  <si>
    <t>Dalies biudžetas su PVM: 3337 Eur</t>
  </si>
  <si>
    <t>8. DALIS</t>
  </si>
  <si>
    <t>8.</t>
  </si>
  <si>
    <t>8.1.</t>
  </si>
  <si>
    <t>8.1.1.</t>
  </si>
  <si>
    <t>Dalies biudžetas su PVM: 37872 Eur</t>
  </si>
  <si>
    <t>9. DALIS</t>
  </si>
  <si>
    <t>NUPLAUTI ERITROCITAI (1 V = 280 ML ± 60 ML)</t>
  </si>
  <si>
    <t>9.</t>
  </si>
  <si>
    <t>Nuplauti eritrocitai (1 V = 280 ml ± 60 ml)</t>
  </si>
  <si>
    <t>9.1.</t>
  </si>
  <si>
    <t>9.1.1.</t>
  </si>
  <si>
    <t xml:space="preserve">Planinis užsakymas per 24 val. nuo užsakymo pateikimo (el. paštu ar telefonu) </t>
  </si>
  <si>
    <t>Dalies biudžetas su PVM: 10901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</si>
  <si>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</si>
  <si>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</si>
  <si>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</si>
  <si>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</si>
  <si>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</si>
  <si>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</si>
  <si>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</si>
  <si>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</si>
  <si>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</si>
  <si>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</si>
  <si>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</si>
  <si>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</si>
  <si>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</si>
  <si>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</si>
  <si>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</si>
  <si>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</si>
  <si>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</si>
  <si>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</si>
  <si>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</si>
  <si>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</si>
  <si>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</si>
  <si>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</si>
  <si>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19110 2026-06-09 10:08:36</t>
  </si>
  <si>
    <r>
      <t>TROMBOCITAI, GAUTI AFEREZĖS BŪDU, BE LEUKOCITŲ (TROMBOCITŲ SKAIČIUS VIENETE NE MAŽESNIS KAIP 2 X 10</t>
    </r>
    <r>
      <rPr>
        <b/>
        <sz val="11"/>
        <color theme="1"/>
        <rFont val="Aptos Narrow"/>
        <family val="2"/>
      </rPr>
      <t>¹¹</t>
    </r>
    <r>
      <rPr>
        <b/>
        <sz val="11"/>
        <color theme="1"/>
        <rFont val="Calibri"/>
        <family val="2"/>
        <scheme val="minor"/>
      </rPr>
      <t>)</t>
    </r>
  </si>
  <si>
    <r>
      <t>Trombocitai, gauti aferezės būdu, be leukocitų (trombocitų skaičius vienete ne mažesnis kaip 2 x 10</t>
    </r>
    <r>
      <rPr>
        <b/>
        <sz val="11"/>
        <color theme="1"/>
        <rFont val="Aptos Narrow"/>
        <family val="2"/>
      </rPr>
      <t>¹¹</t>
    </r>
    <r>
      <rPr>
        <b/>
        <sz val="11"/>
        <color theme="1"/>
        <rFont val="Calibri"/>
        <family val="2"/>
        <scheme val="minor"/>
      </rPr>
      <t>)</t>
    </r>
  </si>
  <si>
    <r>
      <t>Trombocitai, gauti aferezės būdu, be leukocitų (trombocitų skaičius vienete ne mažesnis kaip 2 x 10</t>
    </r>
    <r>
      <rPr>
        <sz val="11"/>
        <color theme="1"/>
        <rFont val="Aptos Narrow"/>
        <family val="2"/>
      </rPr>
      <t>¹¹</t>
    </r>
    <r>
      <rPr>
        <sz val="11"/>
        <color theme="1"/>
        <rFont val="Calibri"/>
        <family val="2"/>
        <scheme val="minor"/>
      </rPr>
      <t>)</t>
    </r>
  </si>
  <si>
    <r>
      <t>SUKAUPTIEJI TROMBOCITAI, GAUTI IŠ KONSERVUOTO KRAUJO BE LEUKOCITŲ (TROMBOCITŲ SKAIČIUS VIENETE NE MAŽESNIS KAIP 2X1011) / SUKAUPTIEJI TROMBOCITAI, GAUTI IŠ KONSERVUOTO KRAUJO, BE LEUKOCITŲ PRIDĖTINIAME TIRPALE (TROMBOCITŲ SKAIČIUS VIENETE NE MAŽESNIS KAIP 2 X 10</t>
    </r>
    <r>
      <rPr>
        <b/>
        <sz val="11"/>
        <color theme="1"/>
        <rFont val="Aptos Narrow"/>
        <family val="2"/>
      </rPr>
      <t>¹¹</t>
    </r>
    <r>
      <rPr>
        <b/>
        <sz val="11"/>
        <color theme="1"/>
        <rFont val="Calibri"/>
        <family val="2"/>
        <scheme val="minor"/>
      </rPr>
      <t>)</t>
    </r>
  </si>
  <si>
    <r>
      <t>Sukauptieji trombocitai, gauti iš konservuoto kraujo be leukocitų (trombocitų skaičius vienete ne mažesnis kaip 2x1011) / sukauptieji trombocitai, gauti iš konservuoto kraujo, be leukocitų pridėtiniame tirpale (trombocitų skaičius vienete ne mažesnis kaip 2 x 10</t>
    </r>
    <r>
      <rPr>
        <b/>
        <sz val="11"/>
        <color theme="1"/>
        <rFont val="Aptos Narrow"/>
        <family val="2"/>
      </rPr>
      <t>¹¹</t>
    </r>
    <r>
      <rPr>
        <b/>
        <sz val="11"/>
        <color theme="1"/>
        <rFont val="Calibri"/>
        <family val="2"/>
        <scheme val="minor"/>
      </rPr>
      <t>)</t>
    </r>
  </si>
  <si>
    <r>
      <t>Sukauptieji trombocitai, gauti iš konservuoto kraujo be leukocitų (trombocitų skaičius vienete ne mažesnis kaip 2x1011) / sukauptieji trombocitai, gauti iš konservuoto kraujo, be leukocitų pridėtiniame tirpale (trombocitų skaičius vienete ne mažesnis kaip 2 x 10</t>
    </r>
    <r>
      <rPr>
        <sz val="11"/>
        <color theme="1"/>
        <rFont val="Aptos Narrow"/>
        <family val="2"/>
      </rPr>
      <t>¹¹</t>
    </r>
    <r>
      <rPr>
        <sz val="11"/>
        <color theme="1"/>
        <rFont val="Calibri"/>
        <family val="2"/>
        <scheme val="minor"/>
      </rPr>
      <t>)</t>
    </r>
  </si>
  <si>
    <r>
      <t>Gamybai taikoma leukofiltracija, užtikrinant, kad likutinis leukocitų skaičius būtų ne didesnis kaip 1 x 10</t>
    </r>
    <r>
      <rPr>
        <sz val="11"/>
        <color theme="1"/>
        <rFont val="Aptos Narrow"/>
        <family val="2"/>
      </rPr>
      <t>⁶</t>
    </r>
    <r>
      <rPr>
        <sz val="11"/>
        <color theme="1"/>
        <rFont val="Calibri"/>
        <family val="2"/>
        <scheme val="minor"/>
      </rPr>
      <t xml:space="preserve"> vienete. Planinis užsakymas įvykdomas per 24 val. nuo užsakymo pateikimo (el. paštu ar telefonu), skubus užsakymas pristatomas ir įvykdomas per 1 val. nuo užsakymo pateikimo (el. paštu ar telefonu).</t>
    </r>
  </si>
  <si>
    <r>
      <t>TROMBOCITAI, GAUTI AFEREZĖS BŪDU, BE LEUKOCITŲ (TROMBOCITŲ SKAIČIUS VIENETE NE MAŽESNIS KAIP 2 X 10</t>
    </r>
    <r>
      <rPr>
        <b/>
        <sz val="11"/>
        <color theme="1"/>
        <rFont val="Times New Roman"/>
        <family val="1"/>
      </rPr>
      <t>¹¹</t>
    </r>
    <r>
      <rPr>
        <b/>
        <sz val="11"/>
        <color theme="1"/>
        <rFont val="Calibri"/>
        <family val="2"/>
        <scheme val="minor"/>
      </rPr>
      <t>) APŠVITINTI JONIZUOJANČIA SPINDULIUOTE</t>
    </r>
  </si>
  <si>
    <r>
      <t>Trombocitai, gauti aferezės būdu, be leukocitų (trombocitų skaičius vienete ne mažesnis kaip 2 x 10</t>
    </r>
    <r>
      <rPr>
        <b/>
        <sz val="11"/>
        <color theme="1"/>
        <rFont val="Aptos Narrow"/>
        <family val="2"/>
      </rPr>
      <t>¹¹</t>
    </r>
    <r>
      <rPr>
        <b/>
        <sz val="11"/>
        <color theme="1"/>
        <rFont val="Calibri"/>
        <family val="2"/>
        <scheme val="minor"/>
      </rPr>
      <t>) apšvitinti jonizuojančia spinduliuote</t>
    </r>
  </si>
  <si>
    <r>
      <t>Trombocitai, gauti aferezės būdu, be leukocitų (trombocitų skaičius vienete ne mažesnis kaip 2 x 10</t>
    </r>
    <r>
      <rPr>
        <sz val="11"/>
        <color theme="1"/>
        <rFont val="Times New Roman"/>
        <family val="1"/>
      </rPr>
      <t>¹¹</t>
    </r>
    <r>
      <rPr>
        <sz val="11"/>
        <color theme="1"/>
        <rFont val="Calibri"/>
        <family val="2"/>
        <scheme val="minor"/>
      </rPr>
      <t>) apšvitinti jonizuojančia spinduliuote</t>
    </r>
  </si>
  <si>
    <r>
      <t>SUKAUPTIEJI TROMBOCITAI, GAUTI IŠ KONSERVUOTO KRAUJO BE LEUKOCITŲ (TROMBOCITŲ SKAIČIUS VIENETE NE MAŽESNIS KAIP 2X10</t>
    </r>
    <r>
      <rPr>
        <b/>
        <sz val="11"/>
        <color theme="1"/>
        <rFont val="Aptos Narrow"/>
        <family val="2"/>
      </rPr>
      <t>¹¹</t>
    </r>
    <r>
      <rPr>
        <b/>
        <sz val="11"/>
        <color theme="1"/>
        <rFont val="Calibri"/>
        <family val="2"/>
        <scheme val="minor"/>
      </rPr>
      <t>) / SUKAUPTIEJI TROMBOCITAI, GAUTI IŠ KONSERVUOTO KRAUJO, BE LEUKOCITŲ PRIDĖTINIAME TIRPALE (TROMBOCITŲ SKAIČIUS VIENETE NE MAŽESNIS KAIP 2 X 10</t>
    </r>
    <r>
      <rPr>
        <b/>
        <sz val="11"/>
        <color theme="1"/>
        <rFont val="Times New Roman"/>
        <family val="1"/>
      </rPr>
      <t>¹¹</t>
    </r>
    <r>
      <rPr>
        <b/>
        <sz val="11"/>
        <color theme="1"/>
        <rFont val="Calibri"/>
        <family val="2"/>
        <scheme val="minor"/>
      </rPr>
      <t>), APŠVITINTI JONIZUOJANČIA SPINDULIUOTE</t>
    </r>
  </si>
  <si>
    <r>
      <t>Sukauptieji trombocitai, gauti iš konservuoto kraujo be leukocitų (trombocitų skaičius vienete ne mažesnis kaip 2x10</t>
    </r>
    <r>
      <rPr>
        <b/>
        <sz val="11"/>
        <color theme="1"/>
        <rFont val="Aptos Narrow"/>
        <family val="2"/>
      </rPr>
      <t>¹¹</t>
    </r>
    <r>
      <rPr>
        <b/>
        <sz val="11"/>
        <color theme="1"/>
        <rFont val="Calibri"/>
        <family val="2"/>
        <scheme val="minor"/>
      </rPr>
      <t>) / sukauptieji trombocitai, gauti iš konservuoto kraujo, be leukocitų pridėtiniame tirpale (trombocitų skaičius vienete ne mažesnis kaip 2 x 10</t>
    </r>
    <r>
      <rPr>
        <b/>
        <sz val="11"/>
        <color theme="1"/>
        <rFont val="Times New Roman"/>
        <family val="1"/>
      </rPr>
      <t>¹¹</t>
    </r>
    <r>
      <rPr>
        <b/>
        <sz val="11"/>
        <color theme="1"/>
        <rFont val="Calibri"/>
        <family val="2"/>
        <scheme val="minor"/>
      </rPr>
      <t>), apšvitinti jonizuojančia spinduliuote</t>
    </r>
  </si>
  <si>
    <r>
      <t>Sukauptieji trombocitai, gauti iš konservuoto kraujo be leukocitų (trombocitų skaičius vienete ne mažesnis kaip 2x10</t>
    </r>
    <r>
      <rPr>
        <sz val="11"/>
        <color theme="1"/>
        <rFont val="Aptos Narrow"/>
        <family val="2"/>
      </rPr>
      <t>¹¹</t>
    </r>
    <r>
      <rPr>
        <sz val="11"/>
        <color theme="1"/>
        <rFont val="Calibri"/>
        <family val="2"/>
        <scheme val="minor"/>
      </rPr>
      <t>) / sukauptieji trombocitai, gauti iš konservuoto kraujo, be leukocitų pridėtiniame tirpale (trombocitų skaičius vienete ne mažesnis kaip 2 x 10</t>
    </r>
    <r>
      <rPr>
        <sz val="11"/>
        <color theme="1"/>
        <rFont val="Times New Roman"/>
        <family val="1"/>
      </rPr>
      <t>¹¹</t>
    </r>
    <r>
      <rPr>
        <sz val="11"/>
        <color theme="1"/>
        <rFont val="Calibri"/>
        <family val="2"/>
        <scheme val="minor"/>
      </rPr>
      <t>), apšvitinti jonizuojančia spinduliuote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</si>
</sst>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Aptos Narrow"/>
      <family val="2"/>
    </font>
    <font>
      <b/>
      <sz val="11"/>
      <color theme="1"/>
      <name val="Aptos Narrow"/>
      <family val="2"/>
    </font>
    <font>
      <b/>
      <sz val="11"/>
      <color theme="1"/>
      <name val="Times New Roman"/>
      <family val="1"/>
    </font>
    <font>
      <sz val="11"/>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45"/>
  <sheetViews>
    <sheetView tabSelected="1" topLeftCell="A56" workbookViewId="0">
      <selection activeCell="B64" sqref="B64"/>
    </sheetView>
  </sheetViews>
  <sheetFormatPr defaultColWidth="10.8984375" defaultRowHeight="14.4" x14ac:dyDescent="0.3"/>
  <cols>
    <col min="1" max="1" width="9.09765625" style="1" customWidth="1"/>
    <col min="2" max="2" width="78" style="11" customWidth="1"/>
    <col min="3" max="3" width="20.3984375" style="1" customWidth="1"/>
    <col min="4" max="4" width="17.5" style="1" customWidth="1"/>
    <col min="5" max="5" width="16.8984375" style="1" customWidth="1"/>
    <col min="6" max="6" width="15.5" style="1" customWidth="1"/>
    <col min="7" max="7" width="35" style="11" customWidth="1"/>
    <col min="8" max="8" width="26.5" style="1" customWidth="1"/>
    <col min="9" max="15" width="25" style="1" customWidth="1"/>
    <col min="16" max="16" width="10.8984375" style="1" customWidth="1"/>
    <col min="17" max="16384" width="10.8984375" style="1"/>
  </cols>
  <sheetData>
    <row r="2" spans="1:6" x14ac:dyDescent="0.3">
      <c r="A2" s="12" t="s">
        <v>0</v>
      </c>
      <c r="B2" s="24"/>
    </row>
    <row r="3" spans="1:6" x14ac:dyDescent="0.3">
      <c r="B3" s="25"/>
    </row>
    <row r="4" spans="1:6" x14ac:dyDescent="0.3">
      <c r="A4" s="12" t="s">
        <v>1</v>
      </c>
      <c r="B4" s="24"/>
    </row>
    <row r="5" spans="1:6" x14ac:dyDescent="0.3">
      <c r="A5" s="2"/>
      <c r="B5" s="24"/>
    </row>
    <row r="6" spans="1:6" x14ac:dyDescent="0.3">
      <c r="A6" s="1" t="s">
        <v>2</v>
      </c>
      <c r="B6" s="26" t="s">
        <v>3</v>
      </c>
    </row>
    <row r="7" spans="1:6" x14ac:dyDescent="0.3">
      <c r="B7" s="24"/>
    </row>
    <row r="8" spans="1:6" x14ac:dyDescent="0.3">
      <c r="A8" s="3" t="s">
        <v>4</v>
      </c>
      <c r="B8" s="27"/>
    </row>
    <row r="9" spans="1:6" x14ac:dyDescent="0.3">
      <c r="A9" s="3" t="s">
        <v>5</v>
      </c>
      <c r="B9" s="27"/>
    </row>
    <row r="10" spans="1:6" x14ac:dyDescent="0.3">
      <c r="A10" s="3" t="s">
        <v>6</v>
      </c>
      <c r="B10" s="27"/>
    </row>
    <row r="12" spans="1:6" ht="15.6" x14ac:dyDescent="0.3">
      <c r="A12" s="39" t="s">
        <v>7</v>
      </c>
      <c r="B12" s="40"/>
      <c r="C12" s="33"/>
      <c r="D12" s="34"/>
      <c r="E12" s="34"/>
      <c r="F12" s="35"/>
    </row>
    <row r="13" spans="1:6" ht="15.9" customHeight="1" x14ac:dyDescent="0.3">
      <c r="A13" s="44" t="s">
        <v>8</v>
      </c>
      <c r="B13" s="37"/>
      <c r="C13" s="33"/>
      <c r="D13" s="34"/>
      <c r="E13" s="34"/>
      <c r="F13" s="35"/>
    </row>
    <row r="14" spans="1:6" ht="15.9" customHeight="1" x14ac:dyDescent="0.3">
      <c r="A14" s="44" t="s">
        <v>9</v>
      </c>
      <c r="B14" s="37"/>
      <c r="C14" s="33"/>
      <c r="D14" s="34"/>
      <c r="E14" s="34"/>
      <c r="F14" s="35"/>
    </row>
    <row r="15" spans="1:6" ht="15.9" customHeight="1" x14ac:dyDescent="0.3">
      <c r="A15" s="39" t="s">
        <v>10</v>
      </c>
      <c r="B15" s="40"/>
      <c r="C15" s="33"/>
      <c r="D15" s="34"/>
      <c r="E15" s="34"/>
      <c r="F15" s="35"/>
    </row>
    <row r="16" spans="1:6" ht="63" customHeight="1" x14ac:dyDescent="0.3">
      <c r="A16" s="36" t="s">
        <v>11</v>
      </c>
      <c r="B16" s="37"/>
      <c r="C16" s="33"/>
      <c r="D16" s="34"/>
      <c r="E16" s="34"/>
      <c r="F16" s="35"/>
    </row>
    <row r="17" spans="1:7" ht="15.9" customHeight="1" x14ac:dyDescent="0.3">
      <c r="A17" s="39" t="s">
        <v>12</v>
      </c>
      <c r="B17" s="40"/>
      <c r="C17" s="33"/>
      <c r="D17" s="34"/>
      <c r="E17" s="34"/>
      <c r="F17" s="35"/>
    </row>
    <row r="18" spans="1:7" ht="15.9" customHeight="1" x14ac:dyDescent="0.3">
      <c r="A18" s="39" t="s">
        <v>13</v>
      </c>
      <c r="B18" s="40"/>
      <c r="C18" s="33"/>
      <c r="D18" s="34"/>
      <c r="E18" s="34"/>
      <c r="F18" s="35"/>
    </row>
    <row r="19" spans="1:7" ht="48" customHeight="1" x14ac:dyDescent="0.3">
      <c r="A19" s="39" t="s">
        <v>14</v>
      </c>
      <c r="B19" s="40"/>
      <c r="C19" s="33"/>
      <c r="D19" s="34"/>
      <c r="E19" s="34"/>
      <c r="F19" s="35"/>
    </row>
    <row r="20" spans="1:7" ht="54.9" customHeight="1" x14ac:dyDescent="0.3">
      <c r="A20" s="39" t="s">
        <v>15</v>
      </c>
      <c r="B20" s="40"/>
      <c r="C20" s="33"/>
      <c r="D20" s="34"/>
      <c r="E20" s="34"/>
      <c r="F20" s="35"/>
    </row>
    <row r="21" spans="1:7" ht="71.099999999999994" customHeight="1" x14ac:dyDescent="0.3">
      <c r="A21" s="41" t="s">
        <v>16</v>
      </c>
      <c r="B21" s="42"/>
      <c r="C21" s="45"/>
      <c r="D21" s="46"/>
      <c r="E21" s="46"/>
      <c r="F21" s="46"/>
      <c r="G21" s="30"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8" t="s">
        <v>17</v>
      </c>
      <c r="B23" s="32"/>
      <c r="C23" s="32"/>
      <c r="D23" s="32"/>
      <c r="E23" s="32"/>
      <c r="F23" s="32"/>
    </row>
    <row r="24" spans="1:7" x14ac:dyDescent="0.3">
      <c r="A24" s="32" t="s">
        <v>18</v>
      </c>
      <c r="B24" s="32"/>
      <c r="C24" s="32"/>
      <c r="D24" s="32"/>
      <c r="E24" s="32"/>
      <c r="F24" s="32"/>
    </row>
    <row r="25" spans="1:7" x14ac:dyDescent="0.3">
      <c r="A25" s="32" t="s">
        <v>19</v>
      </c>
      <c r="B25" s="32"/>
      <c r="C25" s="32"/>
      <c r="D25" s="32"/>
      <c r="E25" s="32"/>
      <c r="F25" s="32"/>
    </row>
    <row r="26" spans="1:7" x14ac:dyDescent="0.3">
      <c r="A26" s="32" t="s">
        <v>20</v>
      </c>
      <c r="B26" s="32"/>
      <c r="C26" s="32"/>
      <c r="D26" s="32"/>
      <c r="E26" s="32"/>
      <c r="F26" s="32"/>
    </row>
    <row r="27" spans="1:7" x14ac:dyDescent="0.3">
      <c r="A27" s="32" t="s">
        <v>21</v>
      </c>
      <c r="B27" s="32"/>
      <c r="C27" s="32"/>
      <c r="D27" s="32"/>
      <c r="E27" s="32"/>
      <c r="F27" s="32"/>
    </row>
    <row r="28" spans="1:7" ht="32.1" customHeight="1" x14ac:dyDescent="0.3">
      <c r="A28" s="43" t="s">
        <v>22</v>
      </c>
      <c r="B28" s="32"/>
      <c r="C28" s="32"/>
      <c r="D28" s="32"/>
      <c r="E28" s="32"/>
      <c r="F28" s="32"/>
    </row>
    <row r="29" spans="1:7" x14ac:dyDescent="0.3">
      <c r="A29" s="32" t="s">
        <v>23</v>
      </c>
      <c r="B29" s="32"/>
      <c r="C29" s="32"/>
      <c r="D29" s="32"/>
      <c r="E29" s="32"/>
      <c r="F29" s="32"/>
    </row>
    <row r="30" spans="1:7" x14ac:dyDescent="0.3">
      <c r="A30" s="13" t="s">
        <v>24</v>
      </c>
      <c r="D30" s="14"/>
    </row>
    <row r="31" spans="1:7" x14ac:dyDescent="0.3">
      <c r="A31" s="13" t="s">
        <v>25</v>
      </c>
    </row>
    <row r="32" spans="1:7" x14ac:dyDescent="0.3">
      <c r="A32" s="12" t="s">
        <v>26</v>
      </c>
      <c r="B32" s="26" t="s">
        <v>27</v>
      </c>
    </row>
    <row r="34" spans="1:7" x14ac:dyDescent="0.3">
      <c r="A34" s="12" t="s">
        <v>28</v>
      </c>
    </row>
    <row r="35" spans="1:7" ht="43.2" x14ac:dyDescent="0.3">
      <c r="A35" s="15" t="s">
        <v>29</v>
      </c>
      <c r="B35" s="28" t="s">
        <v>30</v>
      </c>
      <c r="C35" s="15" t="s">
        <v>31</v>
      </c>
      <c r="D35" s="15" t="s">
        <v>32</v>
      </c>
      <c r="E35" s="15" t="s">
        <v>33</v>
      </c>
      <c r="F35" s="15" t="s">
        <v>34</v>
      </c>
      <c r="G35" s="28" t="s">
        <v>35</v>
      </c>
    </row>
    <row r="36" spans="1:7" x14ac:dyDescent="0.3">
      <c r="A36" s="15" t="s">
        <v>36</v>
      </c>
      <c r="B36" s="28" t="s">
        <v>37</v>
      </c>
      <c r="C36" s="16"/>
      <c r="D36" s="16"/>
      <c r="E36" s="16"/>
      <c r="F36" s="16"/>
      <c r="G36" s="29"/>
    </row>
    <row r="37" spans="1:7" x14ac:dyDescent="0.3">
      <c r="A37" s="16" t="s">
        <v>38</v>
      </c>
      <c r="B37" s="29" t="s">
        <v>37</v>
      </c>
      <c r="C37" s="16">
        <v>20000</v>
      </c>
      <c r="D37" s="16" t="s">
        <v>39</v>
      </c>
      <c r="E37" s="17"/>
      <c r="F37" s="16" t="str">
        <f>IF(ISBLANK(E37),"", PRODUCT(C37,E37))</f>
        <v/>
      </c>
      <c r="G37" s="31"/>
    </row>
    <row r="38" spans="1:7" ht="28.8" x14ac:dyDescent="0.3">
      <c r="A38" s="16" t="s">
        <v>40</v>
      </c>
      <c r="B38" s="29" t="s">
        <v>41</v>
      </c>
      <c r="C38" s="16"/>
      <c r="D38" s="16"/>
      <c r="E38" s="16"/>
      <c r="F38" s="16"/>
      <c r="G38" s="29"/>
    </row>
    <row r="39" spans="1:7" x14ac:dyDescent="0.3">
      <c r="E39" s="15" t="s">
        <v>42</v>
      </c>
      <c r="F39" s="15" t="str">
        <f>IF((COUNT(C37:C38)&lt;&gt;COUNT(F37:F38)),"", ROUND(SUM(F37:F38),2))</f>
        <v/>
      </c>
      <c r="G39" s="30" t="str">
        <f>IF((COUNT(C37:C38)&lt;&gt;COUNT(F37:F38)),"Neužpildytos visų objektų kainos", "")</f>
        <v>Neužpildytos visų objektų kainos</v>
      </c>
    </row>
    <row r="40" spans="1:7" x14ac:dyDescent="0.3">
      <c r="C40" s="15" t="s">
        <v>43</v>
      </c>
      <c r="D40" s="18"/>
      <c r="E40" s="15" t="s">
        <v>44</v>
      </c>
      <c r="F40" s="15" t="str">
        <f>IF(OR(F39="",D40=""),"", ROUND(PRODUCT(D40,F39)/100,2))</f>
        <v/>
      </c>
      <c r="G40" s="30" t="str">
        <f>IF(D40="", "Nurodykite taikomą PVM dydį", "")</f>
        <v>Nurodykite taikomą PVM dydį</v>
      </c>
    </row>
    <row r="41" spans="1:7" x14ac:dyDescent="0.3">
      <c r="E41" s="15" t="s">
        <v>45</v>
      </c>
      <c r="F41" s="15">
        <f>IF(ISBLANK(F40), "", ROUND(SUM(F39:F40),2))</f>
        <v>0</v>
      </c>
      <c r="G41" s="30" t="s">
        <v>46</v>
      </c>
    </row>
    <row r="45" spans="1:7" ht="28.8" x14ac:dyDescent="0.3">
      <c r="A45" s="12" t="s">
        <v>47</v>
      </c>
      <c r="B45" s="26" t="s">
        <v>123</v>
      </c>
    </row>
    <row r="47" spans="1:7" x14ac:dyDescent="0.3">
      <c r="A47" s="12" t="s">
        <v>28</v>
      </c>
    </row>
    <row r="48" spans="1:7" ht="43.2" x14ac:dyDescent="0.3">
      <c r="A48" s="15" t="s">
        <v>29</v>
      </c>
      <c r="B48" s="28" t="s">
        <v>30</v>
      </c>
      <c r="C48" s="15" t="s">
        <v>31</v>
      </c>
      <c r="D48" s="15" t="s">
        <v>32</v>
      </c>
      <c r="E48" s="15" t="s">
        <v>33</v>
      </c>
      <c r="F48" s="15" t="s">
        <v>34</v>
      </c>
      <c r="G48" s="28" t="s">
        <v>35</v>
      </c>
    </row>
    <row r="49" spans="1:7" ht="28.8" x14ac:dyDescent="0.3">
      <c r="A49" s="15" t="s">
        <v>48</v>
      </c>
      <c r="B49" s="28" t="s">
        <v>124</v>
      </c>
      <c r="C49" s="16"/>
      <c r="D49" s="16"/>
      <c r="E49" s="16"/>
      <c r="F49" s="16"/>
      <c r="G49" s="29"/>
    </row>
    <row r="50" spans="1:7" x14ac:dyDescent="0.3">
      <c r="A50" s="16" t="s">
        <v>49</v>
      </c>
      <c r="B50" s="29" t="s">
        <v>125</v>
      </c>
      <c r="C50" s="16">
        <v>50</v>
      </c>
      <c r="D50" s="16" t="s">
        <v>39</v>
      </c>
      <c r="E50" s="17"/>
      <c r="F50" s="16" t="str">
        <f>IF(ISBLANK(E50),"", PRODUCT(C50,E50))</f>
        <v/>
      </c>
      <c r="G50" s="31"/>
    </row>
    <row r="51" spans="1:7" ht="28.8" x14ac:dyDescent="0.3">
      <c r="A51" s="16" t="s">
        <v>50</v>
      </c>
      <c r="B51" s="29" t="s">
        <v>51</v>
      </c>
      <c r="C51" s="16"/>
      <c r="D51" s="16"/>
      <c r="E51" s="16"/>
      <c r="F51" s="16"/>
      <c r="G51" s="29"/>
    </row>
    <row r="52" spans="1:7" x14ac:dyDescent="0.3">
      <c r="E52" s="15" t="s">
        <v>42</v>
      </c>
      <c r="F52" s="15" t="str">
        <f>IF((COUNT(C50:C51)&lt;&gt;COUNT(F50:F51)),"", ROUND(SUM(F50:F51),2))</f>
        <v/>
      </c>
      <c r="G52" s="30" t="str">
        <f>IF((COUNT(C50:C51)&lt;&gt;COUNT(F50:F51)),"Neužpildytos visų objektų kainos", "")</f>
        <v>Neužpildytos visų objektų kainos</v>
      </c>
    </row>
    <row r="53" spans="1:7" x14ac:dyDescent="0.3">
      <c r="C53" s="15" t="s">
        <v>43</v>
      </c>
      <c r="D53" s="18"/>
      <c r="E53" s="15" t="s">
        <v>44</v>
      </c>
      <c r="F53" s="15" t="str">
        <f>IF(OR(F52="",D53=""),"", ROUND(PRODUCT(D53,F52)/100,2))</f>
        <v/>
      </c>
      <c r="G53" s="30" t="str">
        <f>IF(D53="", "Nurodykite taikomą PVM dydį", "")</f>
        <v>Nurodykite taikomą PVM dydį</v>
      </c>
    </row>
    <row r="54" spans="1:7" x14ac:dyDescent="0.3">
      <c r="E54" s="15" t="s">
        <v>45</v>
      </c>
      <c r="F54" s="15">
        <f>IF(ISBLANK(F53), "", ROUND(SUM(F52:F53),2))</f>
        <v>0</v>
      </c>
      <c r="G54" s="30" t="s">
        <v>52</v>
      </c>
    </row>
    <row r="58" spans="1:7" ht="57.6" x14ac:dyDescent="0.3">
      <c r="A58" s="12" t="s">
        <v>53</v>
      </c>
      <c r="B58" s="26" t="s">
        <v>126</v>
      </c>
    </row>
    <row r="60" spans="1:7" x14ac:dyDescent="0.3">
      <c r="A60" s="12" t="s">
        <v>28</v>
      </c>
    </row>
    <row r="61" spans="1:7" ht="43.2" x14ac:dyDescent="0.3">
      <c r="A61" s="15" t="s">
        <v>29</v>
      </c>
      <c r="B61" s="28" t="s">
        <v>30</v>
      </c>
      <c r="C61" s="15" t="s">
        <v>31</v>
      </c>
      <c r="D61" s="15" t="s">
        <v>32</v>
      </c>
      <c r="E61" s="15" t="s">
        <v>33</v>
      </c>
      <c r="F61" s="15" t="s">
        <v>34</v>
      </c>
      <c r="G61" s="28" t="s">
        <v>35</v>
      </c>
    </row>
    <row r="62" spans="1:7" ht="43.2" x14ac:dyDescent="0.3">
      <c r="A62" s="15" t="s">
        <v>54</v>
      </c>
      <c r="B62" s="28" t="s">
        <v>127</v>
      </c>
      <c r="C62" s="16"/>
      <c r="D62" s="16"/>
      <c r="E62" s="16"/>
      <c r="F62" s="16"/>
      <c r="G62" s="29"/>
    </row>
    <row r="63" spans="1:7" ht="43.2" x14ac:dyDescent="0.3">
      <c r="A63" s="16" t="s">
        <v>55</v>
      </c>
      <c r="B63" s="29" t="s">
        <v>128</v>
      </c>
      <c r="C63" s="16">
        <v>900</v>
      </c>
      <c r="D63" s="16" t="s">
        <v>39</v>
      </c>
      <c r="E63" s="17"/>
      <c r="F63" s="16" t="str">
        <f>IF(ISBLANK(E63),"", PRODUCT(C63,E63))</f>
        <v/>
      </c>
      <c r="G63" s="31"/>
    </row>
    <row r="64" spans="1:7" ht="28.8" x14ac:dyDescent="0.3">
      <c r="A64" s="16" t="s">
        <v>56</v>
      </c>
      <c r="B64" s="29" t="s">
        <v>51</v>
      </c>
      <c r="C64" s="16"/>
      <c r="D64" s="16"/>
      <c r="E64" s="16"/>
      <c r="F64" s="16"/>
      <c r="G64" s="29"/>
    </row>
    <row r="65" spans="1:7" x14ac:dyDescent="0.3">
      <c r="E65" s="15" t="s">
        <v>42</v>
      </c>
      <c r="F65" s="15" t="str">
        <f>IF((COUNT(C63:C64)&lt;&gt;COUNT(F63:F64)),"", ROUND(SUM(F63:F64),2))</f>
        <v/>
      </c>
      <c r="G65" s="30" t="str">
        <f>IF((COUNT(C63:C64)&lt;&gt;COUNT(F63:F64)),"Neužpildytos visų objektų kainos", "")</f>
        <v>Neužpildytos visų objektų kainos</v>
      </c>
    </row>
    <row r="66" spans="1:7" x14ac:dyDescent="0.3">
      <c r="C66" s="15" t="s">
        <v>43</v>
      </c>
      <c r="D66" s="18"/>
      <c r="E66" s="15" t="s">
        <v>44</v>
      </c>
      <c r="F66" s="15" t="str">
        <f>IF(OR(F65="",D66=""),"", ROUND(PRODUCT(D66,F65)/100,2))</f>
        <v/>
      </c>
      <c r="G66" s="30" t="str">
        <f>IF(D66="", "Nurodykite taikomą PVM dydį", "")</f>
        <v>Nurodykite taikomą PVM dydį</v>
      </c>
    </row>
    <row r="67" spans="1:7" x14ac:dyDescent="0.3">
      <c r="E67" s="15" t="s">
        <v>45</v>
      </c>
      <c r="F67" s="15">
        <f>IF(ISBLANK(F66), "", ROUND(SUM(F65:F66),2))</f>
        <v>0</v>
      </c>
      <c r="G67" s="30" t="s">
        <v>57</v>
      </c>
    </row>
    <row r="71" spans="1:7" ht="28.8" x14ac:dyDescent="0.3">
      <c r="A71" s="12" t="s">
        <v>58</v>
      </c>
      <c r="B71" s="26" t="s">
        <v>59</v>
      </c>
    </row>
    <row r="73" spans="1:7" x14ac:dyDescent="0.3">
      <c r="A73" s="12" t="s">
        <v>28</v>
      </c>
    </row>
    <row r="74" spans="1:7" ht="43.2" x14ac:dyDescent="0.3">
      <c r="A74" s="15" t="s">
        <v>29</v>
      </c>
      <c r="B74" s="28" t="s">
        <v>30</v>
      </c>
      <c r="C74" s="15" t="s">
        <v>31</v>
      </c>
      <c r="D74" s="15" t="s">
        <v>32</v>
      </c>
      <c r="E74" s="15" t="s">
        <v>33</v>
      </c>
      <c r="F74" s="15" t="s">
        <v>34</v>
      </c>
      <c r="G74" s="28" t="s">
        <v>35</v>
      </c>
    </row>
    <row r="75" spans="1:7" ht="28.8" x14ac:dyDescent="0.3">
      <c r="A75" s="15" t="s">
        <v>60</v>
      </c>
      <c r="B75" s="28" t="s">
        <v>61</v>
      </c>
      <c r="C75" s="16"/>
      <c r="D75" s="16"/>
      <c r="E75" s="16"/>
      <c r="F75" s="16"/>
      <c r="G75" s="29"/>
    </row>
    <row r="76" spans="1:7" x14ac:dyDescent="0.3">
      <c r="A76" s="16" t="s">
        <v>62</v>
      </c>
      <c r="B76" s="29" t="s">
        <v>61</v>
      </c>
      <c r="C76" s="16">
        <v>200</v>
      </c>
      <c r="D76" s="16" t="s">
        <v>39</v>
      </c>
      <c r="E76" s="17"/>
      <c r="F76" s="16" t="str">
        <f>IF(ISBLANK(E76),"", PRODUCT(C76,E76))</f>
        <v/>
      </c>
      <c r="G76" s="31"/>
    </row>
    <row r="77" spans="1:7" x14ac:dyDescent="0.3">
      <c r="A77" s="16" t="s">
        <v>63</v>
      </c>
      <c r="B77" s="29" t="s">
        <v>64</v>
      </c>
      <c r="C77" s="16"/>
      <c r="D77" s="16"/>
      <c r="E77" s="16"/>
      <c r="F77" s="16"/>
      <c r="G77" s="29"/>
    </row>
    <row r="78" spans="1:7" x14ac:dyDescent="0.3">
      <c r="E78" s="15" t="s">
        <v>42</v>
      </c>
      <c r="F78" s="15" t="str">
        <f>IF((COUNT(C76:C77)&lt;&gt;COUNT(F76:F77)),"", ROUND(SUM(F76:F77),2))</f>
        <v/>
      </c>
      <c r="G78" s="30" t="str">
        <f>IF((COUNT(C76:C77)&lt;&gt;COUNT(F76:F77)),"Neužpildytos visų objektų kainos", "")</f>
        <v>Neužpildytos visų objektų kainos</v>
      </c>
    </row>
    <row r="79" spans="1:7" x14ac:dyDescent="0.3">
      <c r="C79" s="15" t="s">
        <v>43</v>
      </c>
      <c r="D79" s="18"/>
      <c r="E79" s="15" t="s">
        <v>44</v>
      </c>
      <c r="F79" s="15" t="str">
        <f>IF(OR(F78="",D79=""),"", ROUND(PRODUCT(D79,F78)/100,2))</f>
        <v/>
      </c>
      <c r="G79" s="30" t="str">
        <f>IF(D79="", "Nurodykite taikomą PVM dydį", "")</f>
        <v>Nurodykite taikomą PVM dydį</v>
      </c>
    </row>
    <row r="80" spans="1:7" x14ac:dyDescent="0.3">
      <c r="E80" s="15" t="s">
        <v>45</v>
      </c>
      <c r="F80" s="15">
        <f>IF(ISBLANK(F79), "", ROUND(SUM(F78:F79),2))</f>
        <v>0</v>
      </c>
      <c r="G80" s="30" t="s">
        <v>65</v>
      </c>
    </row>
    <row r="84" spans="1:7" x14ac:dyDescent="0.3">
      <c r="A84" s="12" t="s">
        <v>66</v>
      </c>
      <c r="B84" s="26" t="s">
        <v>67</v>
      </c>
    </row>
    <row r="86" spans="1:7" x14ac:dyDescent="0.3">
      <c r="A86" s="12" t="s">
        <v>28</v>
      </c>
    </row>
    <row r="87" spans="1:7" ht="43.2" x14ac:dyDescent="0.3">
      <c r="A87" s="15" t="s">
        <v>29</v>
      </c>
      <c r="B87" s="28" t="s">
        <v>30</v>
      </c>
      <c r="C87" s="15" t="s">
        <v>31</v>
      </c>
      <c r="D87" s="15" t="s">
        <v>32</v>
      </c>
      <c r="E87" s="15" t="s">
        <v>33</v>
      </c>
      <c r="F87" s="15" t="s">
        <v>34</v>
      </c>
      <c r="G87" s="28" t="s">
        <v>35</v>
      </c>
    </row>
    <row r="88" spans="1:7" x14ac:dyDescent="0.3">
      <c r="A88" s="15" t="s">
        <v>68</v>
      </c>
      <c r="B88" s="28" t="s">
        <v>69</v>
      </c>
      <c r="C88" s="16"/>
      <c r="D88" s="16"/>
      <c r="E88" s="16"/>
      <c r="F88" s="16"/>
      <c r="G88" s="29"/>
    </row>
    <row r="89" spans="1:7" x14ac:dyDescent="0.3">
      <c r="A89" s="16" t="s">
        <v>70</v>
      </c>
      <c r="B89" s="29" t="s">
        <v>69</v>
      </c>
      <c r="C89" s="16">
        <v>2500</v>
      </c>
      <c r="D89" s="16" t="s">
        <v>39</v>
      </c>
      <c r="E89" s="17"/>
      <c r="F89" s="16" t="str">
        <f>IF(ISBLANK(E89),"", PRODUCT(C89,E89))</f>
        <v/>
      </c>
      <c r="G89" s="31"/>
    </row>
    <row r="90" spans="1:7" ht="43.2" x14ac:dyDescent="0.3">
      <c r="A90" s="16" t="s">
        <v>71</v>
      </c>
      <c r="B90" s="29" t="s">
        <v>129</v>
      </c>
      <c r="C90" s="16"/>
      <c r="D90" s="16"/>
      <c r="E90" s="16"/>
      <c r="F90" s="16"/>
      <c r="G90" s="29"/>
    </row>
    <row r="91" spans="1:7" x14ac:dyDescent="0.3">
      <c r="E91" s="15" t="s">
        <v>42</v>
      </c>
      <c r="F91" s="15" t="str">
        <f>IF((COUNT(C89:C90)&lt;&gt;COUNT(F89:F90)),"", ROUND(SUM(F89:F90),2))</f>
        <v/>
      </c>
      <c r="G91" s="30" t="str">
        <f>IF((COUNT(C89:C90)&lt;&gt;COUNT(F89:F90)),"Neužpildytos visų objektų kainos", "")</f>
        <v>Neužpildytos visų objektų kainos</v>
      </c>
    </row>
    <row r="92" spans="1:7" x14ac:dyDescent="0.3">
      <c r="C92" s="15" t="s">
        <v>43</v>
      </c>
      <c r="D92" s="18"/>
      <c r="E92" s="15" t="s">
        <v>44</v>
      </c>
      <c r="F92" s="15" t="str">
        <f>IF(OR(F91="",D92=""),"", ROUND(PRODUCT(D92,F91)/100,2))</f>
        <v/>
      </c>
      <c r="G92" s="30" t="str">
        <f>IF(D92="", "Nurodykite taikomą PVM dydį", "")</f>
        <v>Nurodykite taikomą PVM dydį</v>
      </c>
    </row>
    <row r="93" spans="1:7" x14ac:dyDescent="0.3">
      <c r="E93" s="15" t="s">
        <v>45</v>
      </c>
      <c r="F93" s="15">
        <f>IF(ISBLANK(F92), "", ROUND(SUM(F91:F92),2))</f>
        <v>0</v>
      </c>
      <c r="G93" s="30" t="s">
        <v>72</v>
      </c>
    </row>
    <row r="97" spans="1:7" x14ac:dyDescent="0.3">
      <c r="A97" s="12" t="s">
        <v>73</v>
      </c>
      <c r="B97" s="26" t="s">
        <v>74</v>
      </c>
    </row>
    <row r="99" spans="1:7" x14ac:dyDescent="0.3">
      <c r="A99" s="12" t="s">
        <v>28</v>
      </c>
    </row>
    <row r="100" spans="1:7" ht="43.2" x14ac:dyDescent="0.3">
      <c r="A100" s="15" t="s">
        <v>29</v>
      </c>
      <c r="B100" s="28" t="s">
        <v>30</v>
      </c>
      <c r="C100" s="15" t="s">
        <v>31</v>
      </c>
      <c r="D100" s="15" t="s">
        <v>32</v>
      </c>
      <c r="E100" s="15" t="s">
        <v>33</v>
      </c>
      <c r="F100" s="15" t="s">
        <v>34</v>
      </c>
      <c r="G100" s="28" t="s">
        <v>35</v>
      </c>
    </row>
    <row r="101" spans="1:7" x14ac:dyDescent="0.3">
      <c r="A101" s="15" t="s">
        <v>75</v>
      </c>
      <c r="B101" s="28" t="s">
        <v>76</v>
      </c>
      <c r="C101" s="16"/>
      <c r="D101" s="16"/>
      <c r="E101" s="16"/>
      <c r="F101" s="16"/>
      <c r="G101" s="29"/>
    </row>
    <row r="102" spans="1:7" x14ac:dyDescent="0.3">
      <c r="A102" s="16" t="s">
        <v>77</v>
      </c>
      <c r="B102" s="29" t="s">
        <v>76</v>
      </c>
      <c r="C102" s="16">
        <v>600</v>
      </c>
      <c r="D102" s="16" t="s">
        <v>39</v>
      </c>
      <c r="E102" s="17"/>
      <c r="F102" s="16" t="str">
        <f>IF(ISBLANK(E102),"", PRODUCT(C102,E102))</f>
        <v/>
      </c>
      <c r="G102" s="31"/>
    </row>
    <row r="103" spans="1:7" ht="28.8" x14ac:dyDescent="0.3">
      <c r="A103" s="16" t="s">
        <v>78</v>
      </c>
      <c r="B103" s="29" t="s">
        <v>79</v>
      </c>
      <c r="C103" s="16"/>
      <c r="D103" s="16"/>
      <c r="E103" s="16"/>
      <c r="F103" s="16"/>
      <c r="G103" s="29"/>
    </row>
    <row r="104" spans="1:7" x14ac:dyDescent="0.3">
      <c r="E104" s="15" t="s">
        <v>42</v>
      </c>
      <c r="F104" s="15" t="str">
        <f>IF((COUNT(C102:C103)&lt;&gt;COUNT(F102:F103)),"", ROUND(SUM(F102:F103),2))</f>
        <v/>
      </c>
      <c r="G104" s="30" t="str">
        <f>IF((COUNT(C102:C103)&lt;&gt;COUNT(F102:F103)),"Neužpildytos visų objektų kainos", "")</f>
        <v>Neužpildytos visų objektų kainos</v>
      </c>
    </row>
    <row r="105" spans="1:7" x14ac:dyDescent="0.3">
      <c r="C105" s="15" t="s">
        <v>43</v>
      </c>
      <c r="D105" s="18"/>
      <c r="E105" s="15" t="s">
        <v>44</v>
      </c>
      <c r="F105" s="15" t="str">
        <f>IF(OR(F104="",D105=""),"", ROUND(PRODUCT(D105,F104)/100,2))</f>
        <v/>
      </c>
      <c r="G105" s="30" t="str">
        <f>IF(D105="", "Nurodykite taikomą PVM dydį", "")</f>
        <v>Nurodykite taikomą PVM dydį</v>
      </c>
    </row>
    <row r="106" spans="1:7" x14ac:dyDescent="0.3">
      <c r="E106" s="15" t="s">
        <v>45</v>
      </c>
      <c r="F106" s="15">
        <f>IF(ISBLANK(F105), "", ROUND(SUM(F104:F105),2))</f>
        <v>0</v>
      </c>
      <c r="G106" s="30" t="s">
        <v>80</v>
      </c>
    </row>
    <row r="110" spans="1:7" ht="28.8" x14ac:dyDescent="0.3">
      <c r="A110" s="12" t="s">
        <v>81</v>
      </c>
      <c r="B110" s="26" t="s">
        <v>130</v>
      </c>
    </row>
    <row r="112" spans="1:7" x14ac:dyDescent="0.3">
      <c r="A112" s="12" t="s">
        <v>28</v>
      </c>
    </row>
    <row r="113" spans="1:7" ht="43.2" x14ac:dyDescent="0.3">
      <c r="A113" s="15" t="s">
        <v>29</v>
      </c>
      <c r="B113" s="28" t="s">
        <v>30</v>
      </c>
      <c r="C113" s="15" t="s">
        <v>31</v>
      </c>
      <c r="D113" s="15" t="s">
        <v>32</v>
      </c>
      <c r="E113" s="15" t="s">
        <v>33</v>
      </c>
      <c r="F113" s="15" t="s">
        <v>34</v>
      </c>
      <c r="G113" s="28" t="s">
        <v>35</v>
      </c>
    </row>
    <row r="114" spans="1:7" ht="28.8" x14ac:dyDescent="0.3">
      <c r="A114" s="15" t="s">
        <v>82</v>
      </c>
      <c r="B114" s="28" t="s">
        <v>131</v>
      </c>
      <c r="C114" s="16"/>
      <c r="D114" s="16"/>
      <c r="E114" s="16"/>
      <c r="F114" s="16"/>
      <c r="G114" s="29"/>
    </row>
    <row r="115" spans="1:7" ht="28.8" x14ac:dyDescent="0.3">
      <c r="A115" s="16" t="s">
        <v>83</v>
      </c>
      <c r="B115" s="29" t="s">
        <v>132</v>
      </c>
      <c r="C115" s="16">
        <v>20</v>
      </c>
      <c r="D115" s="16" t="s">
        <v>39</v>
      </c>
      <c r="E115" s="17"/>
      <c r="F115" s="16" t="str">
        <f>IF(ISBLANK(E115),"", PRODUCT(C115,E115))</f>
        <v/>
      </c>
      <c r="G115" s="31"/>
    </row>
    <row r="116" spans="1:7" x14ac:dyDescent="0.3">
      <c r="A116" s="16" t="s">
        <v>84</v>
      </c>
      <c r="B116" s="29" t="s">
        <v>85</v>
      </c>
      <c r="C116" s="16"/>
      <c r="D116" s="16"/>
      <c r="E116" s="16"/>
      <c r="F116" s="16"/>
      <c r="G116" s="29"/>
    </row>
    <row r="117" spans="1:7" x14ac:dyDescent="0.3">
      <c r="E117" s="15" t="s">
        <v>42</v>
      </c>
      <c r="F117" s="15" t="str">
        <f>IF((COUNT(C115:C116)&lt;&gt;COUNT(F115:F116)),"", ROUND(SUM(F115:F116),2))</f>
        <v/>
      </c>
      <c r="G117" s="30" t="str">
        <f>IF((COUNT(C115:C116)&lt;&gt;COUNT(F115:F116)),"Neužpildytos visų objektų kainos", "")</f>
        <v>Neužpildytos visų objektų kainos</v>
      </c>
    </row>
    <row r="118" spans="1:7" x14ac:dyDescent="0.3">
      <c r="C118" s="15" t="s">
        <v>43</v>
      </c>
      <c r="D118" s="18"/>
      <c r="E118" s="15" t="s">
        <v>44</v>
      </c>
      <c r="F118" s="15" t="str">
        <f>IF(OR(F117="",D118=""),"", ROUND(PRODUCT(D118,F117)/100,2))</f>
        <v/>
      </c>
      <c r="G118" s="30" t="str">
        <f>IF(D118="", "Nurodykite taikomą PVM dydį", "")</f>
        <v>Nurodykite taikomą PVM dydį</v>
      </c>
    </row>
    <row r="119" spans="1:7" x14ac:dyDescent="0.3">
      <c r="E119" s="15" t="s">
        <v>45</v>
      </c>
      <c r="F119" s="15">
        <f>IF(ISBLANK(F118), "", ROUND(SUM(F117:F118),2))</f>
        <v>0</v>
      </c>
      <c r="G119" s="30" t="s">
        <v>86</v>
      </c>
    </row>
    <row r="123" spans="1:7" ht="57.6" x14ac:dyDescent="0.3">
      <c r="A123" s="12" t="s">
        <v>87</v>
      </c>
      <c r="B123" s="26" t="s">
        <v>133</v>
      </c>
    </row>
    <row r="125" spans="1:7" x14ac:dyDescent="0.3">
      <c r="A125" s="12" t="s">
        <v>28</v>
      </c>
    </row>
    <row r="126" spans="1:7" ht="43.2" x14ac:dyDescent="0.3">
      <c r="A126" s="15" t="s">
        <v>29</v>
      </c>
      <c r="B126" s="28" t="s">
        <v>30</v>
      </c>
      <c r="C126" s="15" t="s">
        <v>31</v>
      </c>
      <c r="D126" s="15" t="s">
        <v>32</v>
      </c>
      <c r="E126" s="15" t="s">
        <v>33</v>
      </c>
      <c r="F126" s="15" t="s">
        <v>34</v>
      </c>
      <c r="G126" s="28" t="s">
        <v>35</v>
      </c>
    </row>
    <row r="127" spans="1:7" ht="57.6" x14ac:dyDescent="0.3">
      <c r="A127" s="15" t="s">
        <v>88</v>
      </c>
      <c r="B127" s="28" t="s">
        <v>134</v>
      </c>
      <c r="C127" s="16"/>
      <c r="D127" s="16"/>
      <c r="E127" s="16"/>
      <c r="F127" s="16"/>
      <c r="G127" s="29"/>
    </row>
    <row r="128" spans="1:7" ht="43.2" x14ac:dyDescent="0.3">
      <c r="A128" s="16" t="s">
        <v>89</v>
      </c>
      <c r="B128" s="29" t="s">
        <v>135</v>
      </c>
      <c r="C128" s="16">
        <v>300</v>
      </c>
      <c r="D128" s="16" t="s">
        <v>39</v>
      </c>
      <c r="E128" s="17"/>
      <c r="F128" s="16" t="str">
        <f>IF(ISBLANK(E128),"", PRODUCT(C128,E128))</f>
        <v/>
      </c>
      <c r="G128" s="31"/>
    </row>
    <row r="129" spans="1:7" x14ac:dyDescent="0.3">
      <c r="A129" s="16" t="s">
        <v>90</v>
      </c>
      <c r="B129" s="29" t="s">
        <v>85</v>
      </c>
      <c r="C129" s="16"/>
      <c r="D129" s="16"/>
      <c r="E129" s="16"/>
      <c r="F129" s="16"/>
      <c r="G129" s="29"/>
    </row>
    <row r="130" spans="1:7" x14ac:dyDescent="0.3">
      <c r="E130" s="15" t="s">
        <v>42</v>
      </c>
      <c r="F130" s="15" t="str">
        <f>IF((COUNT(C128:C129)&lt;&gt;COUNT(F128:F129)),"", ROUND(SUM(F128:F129),2))</f>
        <v/>
      </c>
      <c r="G130" s="30" t="str">
        <f>IF((COUNT(C128:C129)&lt;&gt;COUNT(F128:F129)),"Neužpildytos visų objektų kainos", "")</f>
        <v>Neužpildytos visų objektų kainos</v>
      </c>
    </row>
    <row r="131" spans="1:7" x14ac:dyDescent="0.3">
      <c r="C131" s="15" t="s">
        <v>43</v>
      </c>
      <c r="D131" s="18"/>
      <c r="E131" s="15" t="s">
        <v>44</v>
      </c>
      <c r="F131" s="15" t="str">
        <f>IF(OR(F130="",D131=""),"", ROUND(PRODUCT(D131,F130)/100,2))</f>
        <v/>
      </c>
      <c r="G131" s="30" t="str">
        <f>IF(D131="", "Nurodykite taikomą PVM dydį", "")</f>
        <v>Nurodykite taikomą PVM dydį</v>
      </c>
    </row>
    <row r="132" spans="1:7" x14ac:dyDescent="0.3">
      <c r="E132" s="15" t="s">
        <v>45</v>
      </c>
      <c r="F132" s="15">
        <f>IF(ISBLANK(F131), "", ROUND(SUM(F130:F131),2))</f>
        <v>0</v>
      </c>
      <c r="G132" s="30" t="s">
        <v>91</v>
      </c>
    </row>
    <row r="136" spans="1:7" x14ac:dyDescent="0.3">
      <c r="A136" s="12" t="s">
        <v>92</v>
      </c>
      <c r="B136" s="26" t="s">
        <v>93</v>
      </c>
    </row>
    <row r="138" spans="1:7" x14ac:dyDescent="0.3">
      <c r="A138" s="12" t="s">
        <v>28</v>
      </c>
    </row>
    <row r="139" spans="1:7" ht="43.2" x14ac:dyDescent="0.3">
      <c r="A139" s="15" t="s">
        <v>29</v>
      </c>
      <c r="B139" s="28" t="s">
        <v>30</v>
      </c>
      <c r="C139" s="15" t="s">
        <v>31</v>
      </c>
      <c r="D139" s="15" t="s">
        <v>32</v>
      </c>
      <c r="E139" s="15" t="s">
        <v>33</v>
      </c>
      <c r="F139" s="15" t="s">
        <v>34</v>
      </c>
      <c r="G139" s="28" t="s">
        <v>35</v>
      </c>
    </row>
    <row r="140" spans="1:7" x14ac:dyDescent="0.3">
      <c r="A140" s="15" t="s">
        <v>94</v>
      </c>
      <c r="B140" s="28" t="s">
        <v>95</v>
      </c>
      <c r="C140" s="16"/>
      <c r="D140" s="16"/>
      <c r="E140" s="16"/>
      <c r="F140" s="16"/>
      <c r="G140" s="29"/>
    </row>
    <row r="141" spans="1:7" x14ac:dyDescent="0.3">
      <c r="A141" s="16" t="s">
        <v>96</v>
      </c>
      <c r="B141" s="29" t="s">
        <v>95</v>
      </c>
      <c r="C141" s="16">
        <v>100</v>
      </c>
      <c r="D141" s="16" t="s">
        <v>39</v>
      </c>
      <c r="E141" s="17"/>
      <c r="F141" s="16" t="str">
        <f>IF(ISBLANK(E141),"", PRODUCT(C141,E141))</f>
        <v/>
      </c>
      <c r="G141" s="31"/>
    </row>
    <row r="142" spans="1:7" x14ac:dyDescent="0.3">
      <c r="A142" s="16" t="s">
        <v>97</v>
      </c>
      <c r="B142" s="29" t="s">
        <v>98</v>
      </c>
      <c r="C142" s="16"/>
      <c r="D142" s="16"/>
      <c r="E142" s="16"/>
      <c r="F142" s="16"/>
      <c r="G142" s="29"/>
    </row>
    <row r="143" spans="1:7" x14ac:dyDescent="0.3">
      <c r="E143" s="15" t="s">
        <v>42</v>
      </c>
      <c r="F143" s="15" t="str">
        <f>IF((COUNT(C141:C142)&lt;&gt;COUNT(F141:F142)),"", ROUND(SUM(F141:F142),2))</f>
        <v/>
      </c>
      <c r="G143" s="30" t="str">
        <f>IF((COUNT(C141:C142)&lt;&gt;COUNT(F141:F142)),"Neužpildytos visų objektų kainos", "")</f>
        <v>Neužpildytos visų objektų kainos</v>
      </c>
    </row>
    <row r="144" spans="1:7" x14ac:dyDescent="0.3">
      <c r="C144" s="15" t="s">
        <v>43</v>
      </c>
      <c r="D144" s="18"/>
      <c r="E144" s="15" t="s">
        <v>44</v>
      </c>
      <c r="F144" s="15" t="str">
        <f>IF(OR(F143="",D144=""),"", ROUND(PRODUCT(D144,F143)/100,2))</f>
        <v/>
      </c>
      <c r="G144" s="30" t="str">
        <f>IF(D144="", "Nurodykite taikomą PVM dydį", "")</f>
        <v>Nurodykite taikomą PVM dydį</v>
      </c>
    </row>
    <row r="145" spans="5:7" x14ac:dyDescent="0.3">
      <c r="E145" s="15" t="s">
        <v>45</v>
      </c>
      <c r="F145" s="15">
        <f>IF(ISBLANK(F144), "", ROUND(SUM(F143:F144),2))</f>
        <v>0</v>
      </c>
      <c r="G145" s="30" t="s">
        <v>99</v>
      </c>
    </row>
  </sheetData>
  <sheetProtection algorithmName="SHA-512" hashValue="hKrXfHHZx7qspQ+Zda7l4+b4smA6VZDXDh2YVYfmVLYBGJyHWTnyk7hQPmAtHL0A8R3lD7gh4neQle+i/NJahg==" saltValue="ca6wR7F+oyzyi4RzNyOQs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6" t="s">
        <v>100</v>
      </c>
      <c r="B2" s="32"/>
      <c r="C2" s="32"/>
      <c r="D2" s="32"/>
      <c r="E2" s="32"/>
      <c r="F2" s="32"/>
      <c r="G2" s="32"/>
      <c r="H2" s="32"/>
      <c r="I2" s="32"/>
      <c r="J2" s="32"/>
      <c r="K2" s="32"/>
    </row>
    <row r="3" spans="1:11" x14ac:dyDescent="0.3">
      <c r="A3" s="32"/>
      <c r="B3" s="32"/>
      <c r="C3" s="32"/>
      <c r="D3" s="32"/>
      <c r="E3" s="32"/>
      <c r="F3" s="32"/>
      <c r="G3" s="32"/>
      <c r="H3" s="32"/>
      <c r="I3" s="32"/>
      <c r="J3" s="32"/>
      <c r="K3" s="32"/>
    </row>
    <row r="4" spans="1:11" ht="15.9" customHeight="1" thickBot="1" x14ac:dyDescent="0.35">
      <c r="A4" s="6"/>
      <c r="B4" s="6"/>
      <c r="C4" s="6"/>
      <c r="D4" s="6"/>
      <c r="E4" s="6"/>
      <c r="F4" s="6"/>
      <c r="G4" s="6"/>
      <c r="H4" s="6"/>
      <c r="I4" s="6"/>
      <c r="J4" s="6"/>
    </row>
    <row r="5" spans="1:11" ht="48" customHeight="1" x14ac:dyDescent="0.3">
      <c r="A5" s="58" t="s">
        <v>101</v>
      </c>
      <c r="B5" s="49"/>
      <c r="C5" s="47" t="s">
        <v>102</v>
      </c>
      <c r="D5" s="48"/>
      <c r="E5" s="49"/>
      <c r="F5" s="47" t="s">
        <v>103</v>
      </c>
      <c r="G5" s="48"/>
      <c r="H5" s="49"/>
      <c r="I5" s="47" t="s">
        <v>104</v>
      </c>
      <c r="J5" s="49"/>
      <c r="K5" s="8" t="s">
        <v>105</v>
      </c>
    </row>
    <row r="6" spans="1:11" ht="48.9" customHeight="1" x14ac:dyDescent="0.3">
      <c r="A6" s="54"/>
      <c r="B6" s="40"/>
      <c r="C6" s="50"/>
      <c r="D6" s="51"/>
      <c r="E6" s="40"/>
      <c r="F6" s="50"/>
      <c r="G6" s="51"/>
      <c r="H6" s="40"/>
      <c r="I6" s="50"/>
      <c r="J6" s="40"/>
      <c r="K6" s="19"/>
    </row>
    <row r="7" spans="1:11" ht="48.9" customHeight="1" x14ac:dyDescent="0.3">
      <c r="A7" s="54"/>
      <c r="B7" s="40"/>
      <c r="C7" s="50"/>
      <c r="D7" s="51"/>
      <c r="E7" s="40"/>
      <c r="F7" s="50"/>
      <c r="G7" s="51"/>
      <c r="H7" s="40"/>
      <c r="I7" s="50"/>
      <c r="J7" s="40"/>
      <c r="K7" s="19"/>
    </row>
    <row r="8" spans="1:11" ht="48.9" customHeight="1" x14ac:dyDescent="0.3">
      <c r="A8" s="54"/>
      <c r="B8" s="40"/>
      <c r="C8" s="50"/>
      <c r="D8" s="51"/>
      <c r="E8" s="40"/>
      <c r="F8" s="50"/>
      <c r="G8" s="51"/>
      <c r="H8" s="40"/>
      <c r="I8" s="50"/>
      <c r="J8" s="40"/>
      <c r="K8" s="19"/>
    </row>
    <row r="9" spans="1:11" ht="48.9" customHeight="1" x14ac:dyDescent="0.3">
      <c r="A9" s="54"/>
      <c r="B9" s="40"/>
      <c r="C9" s="50"/>
      <c r="D9" s="51"/>
      <c r="E9" s="40"/>
      <c r="F9" s="50"/>
      <c r="G9" s="51"/>
      <c r="H9" s="40"/>
      <c r="I9" s="50"/>
      <c r="J9" s="40"/>
      <c r="K9" s="19"/>
    </row>
    <row r="10" spans="1:11" ht="48.9" customHeight="1" x14ac:dyDescent="0.3">
      <c r="A10" s="54"/>
      <c r="B10" s="40"/>
      <c r="C10" s="50"/>
      <c r="D10" s="51"/>
      <c r="E10" s="40"/>
      <c r="F10" s="50"/>
      <c r="G10" s="51"/>
      <c r="H10" s="40"/>
      <c r="I10" s="50"/>
      <c r="J10" s="40"/>
      <c r="K10" s="19"/>
    </row>
    <row r="11" spans="1:11" ht="48.9" customHeight="1" x14ac:dyDescent="0.3">
      <c r="A11" s="54"/>
      <c r="B11" s="40"/>
      <c r="C11" s="50"/>
      <c r="D11" s="51"/>
      <c r="E11" s="40"/>
      <c r="F11" s="50"/>
      <c r="G11" s="51"/>
      <c r="H11" s="40"/>
      <c r="I11" s="50"/>
      <c r="J11" s="40"/>
      <c r="K11" s="19"/>
    </row>
    <row r="12" spans="1:11" ht="48.9" customHeight="1" x14ac:dyDescent="0.3">
      <c r="A12" s="54"/>
      <c r="B12" s="40"/>
      <c r="C12" s="50"/>
      <c r="D12" s="51"/>
      <c r="E12" s="40"/>
      <c r="F12" s="50"/>
      <c r="G12" s="51"/>
      <c r="H12" s="40"/>
      <c r="I12" s="50"/>
      <c r="J12" s="40"/>
      <c r="K12" s="19"/>
    </row>
    <row r="13" spans="1:11" ht="48.9" customHeight="1" x14ac:dyDescent="0.3">
      <c r="A13" s="54"/>
      <c r="B13" s="40"/>
      <c r="C13" s="50"/>
      <c r="D13" s="51"/>
      <c r="E13" s="40"/>
      <c r="F13" s="50"/>
      <c r="G13" s="51"/>
      <c r="H13" s="40"/>
      <c r="I13" s="50"/>
      <c r="J13" s="40"/>
      <c r="K13" s="19"/>
    </row>
    <row r="14" spans="1:11" ht="48.9" customHeight="1" x14ac:dyDescent="0.3">
      <c r="A14" s="54"/>
      <c r="B14" s="40"/>
      <c r="C14" s="50"/>
      <c r="D14" s="51"/>
      <c r="E14" s="40"/>
      <c r="F14" s="50"/>
      <c r="G14" s="51"/>
      <c r="H14" s="40"/>
      <c r="I14" s="50"/>
      <c r="J14" s="40"/>
      <c r="K14" s="19"/>
    </row>
    <row r="15" spans="1:11" ht="48" customHeight="1" thickBot="1" x14ac:dyDescent="0.35">
      <c r="A15" s="63"/>
      <c r="B15" s="57"/>
      <c r="C15" s="55"/>
      <c r="D15" s="56"/>
      <c r="E15" s="57"/>
      <c r="F15" s="55"/>
      <c r="G15" s="56"/>
      <c r="H15" s="57"/>
      <c r="I15" s="55"/>
      <c r="J15" s="57"/>
      <c r="K15" s="20"/>
    </row>
    <row r="16" spans="1:11" ht="18.899999999999999" customHeight="1" x14ac:dyDescent="0.3">
      <c r="A16" s="9"/>
      <c r="B16" s="9"/>
      <c r="C16" s="9"/>
      <c r="D16" s="9"/>
      <c r="E16" s="9"/>
      <c r="F16" s="9"/>
      <c r="G16" s="9"/>
      <c r="H16" s="9"/>
      <c r="I16" s="9"/>
      <c r="J16" s="9"/>
      <c r="K16" s="10"/>
    </row>
    <row r="17" spans="1:11" ht="48.9" customHeight="1" x14ac:dyDescent="0.3">
      <c r="A17" s="68" t="s">
        <v>106</v>
      </c>
      <c r="B17" s="32"/>
      <c r="C17" s="32"/>
      <c r="D17" s="32"/>
      <c r="E17" s="32"/>
      <c r="F17" s="32"/>
      <c r="G17" s="32"/>
      <c r="H17" s="32"/>
      <c r="I17" s="32"/>
      <c r="J17" s="32"/>
      <c r="K17" s="32"/>
    </row>
    <row r="18" spans="1:11" ht="15.9" customHeight="1" thickBot="1" x14ac:dyDescent="0.35">
      <c r="A18" s="9"/>
      <c r="B18" s="9"/>
      <c r="C18" s="9"/>
      <c r="D18" s="9"/>
      <c r="E18" s="9"/>
      <c r="F18" s="9"/>
      <c r="G18" s="9"/>
      <c r="H18" s="9"/>
      <c r="I18" s="9"/>
      <c r="J18" s="9"/>
      <c r="K18" s="10"/>
    </row>
    <row r="19" spans="1:11" ht="48.9" customHeight="1" x14ac:dyDescent="0.3">
      <c r="A19" s="58" t="s">
        <v>30</v>
      </c>
      <c r="B19" s="49"/>
      <c r="C19" s="47" t="s">
        <v>102</v>
      </c>
      <c r="D19" s="48"/>
      <c r="E19" s="49"/>
      <c r="F19" s="47" t="s">
        <v>107</v>
      </c>
      <c r="G19" s="48"/>
      <c r="H19" s="49"/>
      <c r="I19" s="61" t="s">
        <v>104</v>
      </c>
      <c r="J19" s="62"/>
      <c r="K19" s="10"/>
    </row>
    <row r="20" spans="1:11" ht="48.9" customHeight="1" x14ac:dyDescent="0.3">
      <c r="A20" s="54"/>
      <c r="B20" s="40"/>
      <c r="C20" s="50"/>
      <c r="D20" s="51"/>
      <c r="E20" s="40"/>
      <c r="F20" s="50"/>
      <c r="G20" s="51"/>
      <c r="H20" s="40"/>
      <c r="I20" s="52"/>
      <c r="J20" s="53"/>
      <c r="K20" s="10"/>
    </row>
    <row r="21" spans="1:11" ht="48.9" customHeight="1" x14ac:dyDescent="0.3">
      <c r="A21" s="54"/>
      <c r="B21" s="40"/>
      <c r="C21" s="50"/>
      <c r="D21" s="51"/>
      <c r="E21" s="40"/>
      <c r="F21" s="50"/>
      <c r="G21" s="51"/>
      <c r="H21" s="40"/>
      <c r="I21" s="52"/>
      <c r="J21" s="53"/>
      <c r="K21" s="10"/>
    </row>
    <row r="22" spans="1:11" ht="48.9" customHeight="1" x14ac:dyDescent="0.3">
      <c r="A22" s="54"/>
      <c r="B22" s="40"/>
      <c r="C22" s="50"/>
      <c r="D22" s="51"/>
      <c r="E22" s="40"/>
      <c r="F22" s="50"/>
      <c r="G22" s="51"/>
      <c r="H22" s="40"/>
      <c r="I22" s="52"/>
      <c r="J22" s="53"/>
      <c r="K22" s="10"/>
    </row>
    <row r="23" spans="1:11" ht="48.9" customHeight="1" x14ac:dyDescent="0.3">
      <c r="A23" s="54"/>
      <c r="B23" s="40"/>
      <c r="C23" s="50"/>
      <c r="D23" s="51"/>
      <c r="E23" s="40"/>
      <c r="F23" s="50"/>
      <c r="G23" s="51"/>
      <c r="H23" s="40"/>
      <c r="I23" s="52"/>
      <c r="J23" s="53"/>
      <c r="K23" s="10"/>
    </row>
    <row r="24" spans="1:11" ht="48.9" customHeight="1" x14ac:dyDescent="0.3">
      <c r="A24" s="54"/>
      <c r="B24" s="40"/>
      <c r="C24" s="50"/>
      <c r="D24" s="51"/>
      <c r="E24" s="40"/>
      <c r="F24" s="50"/>
      <c r="G24" s="51"/>
      <c r="H24" s="40"/>
      <c r="I24" s="52"/>
      <c r="J24" s="53"/>
      <c r="K24" s="10"/>
    </row>
    <row r="25" spans="1:11" ht="48.9" customHeight="1" x14ac:dyDescent="0.3">
      <c r="A25" s="54"/>
      <c r="B25" s="40"/>
      <c r="C25" s="50"/>
      <c r="D25" s="51"/>
      <c r="E25" s="40"/>
      <c r="F25" s="50"/>
      <c r="G25" s="51"/>
      <c r="H25" s="40"/>
      <c r="I25" s="52"/>
      <c r="J25" s="53"/>
      <c r="K25" s="10"/>
    </row>
    <row r="26" spans="1:11" ht="48.9" customHeight="1" x14ac:dyDescent="0.3">
      <c r="A26" s="54"/>
      <c r="B26" s="40"/>
      <c r="C26" s="50"/>
      <c r="D26" s="51"/>
      <c r="E26" s="40"/>
      <c r="F26" s="50"/>
      <c r="G26" s="51"/>
      <c r="H26" s="40"/>
      <c r="I26" s="52"/>
      <c r="J26" s="53"/>
      <c r="K26" s="10"/>
    </row>
    <row r="27" spans="1:11" ht="48.9" customHeight="1" x14ac:dyDescent="0.3">
      <c r="A27" s="54"/>
      <c r="B27" s="40"/>
      <c r="C27" s="50"/>
      <c r="D27" s="51"/>
      <c r="E27" s="40"/>
      <c r="F27" s="50"/>
      <c r="G27" s="51"/>
      <c r="H27" s="40"/>
      <c r="I27" s="52"/>
      <c r="J27" s="53"/>
      <c r="K27" s="10"/>
    </row>
    <row r="28" spans="1:11" ht="48.9" customHeight="1" x14ac:dyDescent="0.3">
      <c r="A28" s="54"/>
      <c r="B28" s="40"/>
      <c r="C28" s="50"/>
      <c r="D28" s="51"/>
      <c r="E28" s="40"/>
      <c r="F28" s="50"/>
      <c r="G28" s="51"/>
      <c r="H28" s="40"/>
      <c r="I28" s="52"/>
      <c r="J28" s="53"/>
      <c r="K28" s="10"/>
    </row>
    <row r="29" spans="1:11" ht="48.9" customHeight="1" x14ac:dyDescent="0.3">
      <c r="A29" s="54"/>
      <c r="B29" s="40"/>
      <c r="C29" s="50"/>
      <c r="D29" s="51"/>
      <c r="E29" s="40"/>
      <c r="F29" s="50"/>
      <c r="G29" s="51"/>
      <c r="H29" s="40"/>
      <c r="I29" s="52"/>
      <c r="J29" s="53"/>
      <c r="K29" s="10"/>
    </row>
    <row r="31" spans="1:11" ht="33" customHeight="1" x14ac:dyDescent="0.3">
      <c r="A31" s="70"/>
      <c r="B31" s="32"/>
      <c r="C31" s="32"/>
      <c r="D31" s="32"/>
      <c r="E31" s="32"/>
      <c r="F31" s="32"/>
      <c r="G31" s="32"/>
      <c r="H31" s="32"/>
      <c r="I31" s="32"/>
      <c r="J31" s="32"/>
    </row>
    <row r="33" spans="1:10" ht="15.9" customHeight="1" x14ac:dyDescent="0.3">
      <c r="A33" s="71" t="s">
        <v>108</v>
      </c>
      <c r="B33" s="32"/>
      <c r="C33" s="32"/>
      <c r="D33" s="32"/>
      <c r="E33" s="32"/>
      <c r="F33" s="32"/>
      <c r="G33" s="32"/>
      <c r="H33" s="32"/>
      <c r="I33" s="32"/>
      <c r="J33" s="32"/>
    </row>
    <row r="34" spans="1:10" ht="15.9" customHeight="1" thickBot="1" x14ac:dyDescent="0.35"/>
    <row r="35" spans="1:10" ht="15.9" customHeight="1" x14ac:dyDescent="0.3">
      <c r="A35" s="7" t="s">
        <v>29</v>
      </c>
      <c r="B35" s="66" t="s">
        <v>109</v>
      </c>
      <c r="C35" s="48"/>
      <c r="D35" s="48"/>
      <c r="E35" s="48"/>
      <c r="F35" s="48"/>
      <c r="G35" s="49"/>
      <c r="H35" s="67" t="s">
        <v>110</v>
      </c>
      <c r="I35" s="48"/>
      <c r="J35" s="62"/>
    </row>
    <row r="36" spans="1:10" ht="48" customHeight="1" x14ac:dyDescent="0.3">
      <c r="A36" s="21" t="s">
        <v>111</v>
      </c>
      <c r="B36" s="60" t="s">
        <v>112</v>
      </c>
      <c r="C36" s="51"/>
      <c r="D36" s="51"/>
      <c r="E36" s="51"/>
      <c r="F36" s="51"/>
      <c r="G36" s="40"/>
      <c r="H36" s="64"/>
      <c r="I36" s="51"/>
      <c r="J36" s="53"/>
    </row>
    <row r="37" spans="1:10" ht="48" customHeight="1" x14ac:dyDescent="0.3">
      <c r="A37" s="21" t="s">
        <v>113</v>
      </c>
      <c r="B37" s="60" t="s">
        <v>114</v>
      </c>
      <c r="C37" s="51"/>
      <c r="D37" s="51"/>
      <c r="E37" s="51"/>
      <c r="F37" s="51"/>
      <c r="G37" s="40"/>
      <c r="H37" s="64"/>
      <c r="I37" s="51"/>
      <c r="J37" s="53"/>
    </row>
    <row r="38" spans="1:10" ht="48" customHeight="1" x14ac:dyDescent="0.3">
      <c r="A38" s="21" t="s">
        <v>115</v>
      </c>
      <c r="B38" s="60" t="s">
        <v>116</v>
      </c>
      <c r="C38" s="51"/>
      <c r="D38" s="51"/>
      <c r="E38" s="51"/>
      <c r="F38" s="51"/>
      <c r="G38" s="40"/>
      <c r="H38" s="64"/>
      <c r="I38" s="51"/>
      <c r="J38" s="53"/>
    </row>
    <row r="39" spans="1:10" ht="48" customHeight="1" x14ac:dyDescent="0.3">
      <c r="A39" s="21" t="s">
        <v>117</v>
      </c>
      <c r="B39" s="60" t="s">
        <v>118</v>
      </c>
      <c r="C39" s="51"/>
      <c r="D39" s="51"/>
      <c r="E39" s="51"/>
      <c r="F39" s="51"/>
      <c r="G39" s="40"/>
      <c r="H39" s="64"/>
      <c r="I39" s="51"/>
      <c r="J39" s="53"/>
    </row>
    <row r="40" spans="1:10" ht="48" customHeight="1" x14ac:dyDescent="0.3">
      <c r="A40" s="22"/>
      <c r="B40" s="65"/>
      <c r="C40" s="51"/>
      <c r="D40" s="51"/>
      <c r="E40" s="51"/>
      <c r="F40" s="51"/>
      <c r="G40" s="40"/>
      <c r="H40" s="64"/>
      <c r="I40" s="51"/>
      <c r="J40" s="53"/>
    </row>
    <row r="41" spans="1:10" ht="48" customHeight="1" x14ac:dyDescent="0.3">
      <c r="A41" s="22"/>
      <c r="B41" s="65"/>
      <c r="C41" s="51"/>
      <c r="D41" s="51"/>
      <c r="E41" s="51"/>
      <c r="F41" s="51"/>
      <c r="G41" s="40"/>
      <c r="H41" s="64"/>
      <c r="I41" s="51"/>
      <c r="J41" s="53"/>
    </row>
    <row r="42" spans="1:10" ht="48" customHeight="1" x14ac:dyDescent="0.3">
      <c r="A42" s="22"/>
      <c r="B42" s="65"/>
      <c r="C42" s="51"/>
      <c r="D42" s="51"/>
      <c r="E42" s="51"/>
      <c r="F42" s="51"/>
      <c r="G42" s="40"/>
      <c r="H42" s="64"/>
      <c r="I42" s="51"/>
      <c r="J42" s="53"/>
    </row>
    <row r="43" spans="1:10" ht="48" customHeight="1" x14ac:dyDescent="0.3">
      <c r="A43" s="22"/>
      <c r="B43" s="65"/>
      <c r="C43" s="51"/>
      <c r="D43" s="51"/>
      <c r="E43" s="51"/>
      <c r="F43" s="51"/>
      <c r="G43" s="40"/>
      <c r="H43" s="64"/>
      <c r="I43" s="51"/>
      <c r="J43" s="53"/>
    </row>
    <row r="44" spans="1:10" ht="48" customHeight="1" x14ac:dyDescent="0.3">
      <c r="A44" s="22"/>
      <c r="B44" s="65"/>
      <c r="C44" s="51"/>
      <c r="D44" s="51"/>
      <c r="E44" s="51"/>
      <c r="F44" s="51"/>
      <c r="G44" s="40"/>
      <c r="H44" s="64"/>
      <c r="I44" s="51"/>
      <c r="J44" s="53"/>
    </row>
    <row r="45" spans="1:10" ht="48" customHeight="1" x14ac:dyDescent="0.3">
      <c r="A45" s="22"/>
      <c r="B45" s="65"/>
      <c r="C45" s="51"/>
      <c r="D45" s="51"/>
      <c r="E45" s="51"/>
      <c r="F45" s="51"/>
      <c r="G45" s="40"/>
      <c r="H45" s="64"/>
      <c r="I45" s="51"/>
      <c r="J45" s="53"/>
    </row>
    <row r="46" spans="1:10" ht="48.9" customHeight="1" thickBot="1" x14ac:dyDescent="0.35">
      <c r="A46" s="23"/>
      <c r="B46" s="72"/>
      <c r="C46" s="56"/>
      <c r="D46" s="56"/>
      <c r="E46" s="56"/>
      <c r="F46" s="56"/>
      <c r="G46" s="57"/>
      <c r="H46" s="73"/>
      <c r="I46" s="74"/>
      <c r="J46" s="75"/>
    </row>
    <row r="48" spans="1:10" ht="102" customHeight="1" x14ac:dyDescent="0.3">
      <c r="A48" s="70" t="s">
        <v>119</v>
      </c>
      <c r="B48" s="32"/>
      <c r="C48" s="32"/>
      <c r="D48" s="32"/>
      <c r="E48" s="32"/>
      <c r="F48" s="32"/>
      <c r="G48" s="32"/>
      <c r="H48" s="32"/>
      <c r="I48" s="32"/>
      <c r="J48" s="32"/>
    </row>
    <row r="51" spans="1:10" x14ac:dyDescent="0.3">
      <c r="A51" s="69" t="s">
        <v>120</v>
      </c>
      <c r="B51" s="32"/>
      <c r="C51" s="32"/>
      <c r="D51" s="32"/>
      <c r="E51" s="59"/>
      <c r="F51" s="32"/>
      <c r="G51" s="32"/>
      <c r="H51" s="32"/>
      <c r="I51" s="32"/>
      <c r="J51" s="32"/>
    </row>
    <row r="53" spans="1:10" x14ac:dyDescent="0.3">
      <c r="A53" s="69" t="s">
        <v>121</v>
      </c>
      <c r="B53" s="32"/>
      <c r="C53" s="32"/>
      <c r="D53" s="32"/>
      <c r="E53" s="59"/>
      <c r="F53" s="32"/>
      <c r="G53" s="32"/>
      <c r="H53" s="32"/>
      <c r="I53" s="32"/>
      <c r="J53" s="32"/>
    </row>
    <row r="100" spans="1:1" ht="15.6" x14ac:dyDescent="0.3">
      <c r="A100" t="s">
        <v>122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Inesa Gliaudelienė</cp:lastModifiedBy>
  <dcterms:created xsi:type="dcterms:W3CDTF">2023-04-04T12:16:45Z</dcterms:created>
  <dcterms:modified xsi:type="dcterms:W3CDTF">2026-06-25T08:53:33Z</dcterms:modified>
</cp:coreProperties>
</file>