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6\LINA\4 - Medicinos prietaisai -TP (kaina-kokybe)\Pirkimo dokumentai CVP I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H158" i="1" l="1"/>
  <c r="G150" i="1"/>
  <c r="H157" i="1" s="1"/>
  <c r="H139" i="1"/>
  <c r="G134" i="1"/>
  <c r="G138" i="1" s="1"/>
  <c r="G139" i="1" s="1"/>
  <c r="G140" i="1" s="1"/>
  <c r="H123" i="1"/>
  <c r="G118" i="1"/>
  <c r="G122" i="1" s="1"/>
  <c r="G123" i="1" s="1"/>
  <c r="G124" i="1" s="1"/>
  <c r="H107" i="1"/>
  <c r="G104" i="1"/>
  <c r="H106" i="1" s="1"/>
  <c r="H93" i="1"/>
  <c r="G85" i="1"/>
  <c r="H92" i="1" s="1"/>
  <c r="H74" i="1"/>
  <c r="G70" i="1"/>
  <c r="G73" i="1" s="1"/>
  <c r="G74" i="1" s="1"/>
  <c r="G75" i="1" s="1"/>
  <c r="H59" i="1"/>
  <c r="G53" i="1"/>
  <c r="G58" i="1" s="1"/>
  <c r="G59" i="1" s="1"/>
  <c r="G60" i="1" s="1"/>
  <c r="H43" i="1"/>
  <c r="G37" i="1"/>
  <c r="H42" i="1" s="1"/>
  <c r="G21" i="1"/>
  <c r="H58" i="1" l="1"/>
  <c r="H122" i="1"/>
  <c r="H138" i="1"/>
  <c r="H73" i="1"/>
  <c r="G42" i="1"/>
  <c r="G43" i="1" s="1"/>
  <c r="G44" i="1" s="1"/>
  <c r="G106" i="1"/>
  <c r="G107" i="1" s="1"/>
  <c r="G108" i="1" s="1"/>
  <c r="G92" i="1"/>
  <c r="G93" i="1" s="1"/>
  <c r="G94" i="1" s="1"/>
  <c r="G157" i="1"/>
  <c r="G158" i="1" s="1"/>
  <c r="G159" i="1" s="1"/>
</calcChain>
</file>

<file path=xl/sharedStrings.xml><?xml version="1.0" encoding="utf-8"?>
<sst xmlns="http://schemas.openxmlformats.org/spreadsheetml/2006/main" count="321" uniqueCount="175">
  <si>
    <t>PIRKIMO SĄLYGŲ PRIEDAS "PASIŪLYMO FORMA"</t>
  </si>
  <si>
    <t>MEDICINOS PRIETAISAI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</si>
  <si>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</si>
  <si>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</si>
  <si>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</si>
  <si>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</si>
  <si>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</si>
  <si>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</si>
  <si>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</si>
  <si>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</si>
  <si>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</si>
  <si>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</si>
  <si>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</si>
  <si>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</si>
  <si>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</si>
  <si>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</si>
  <si>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</si>
  <si>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</si>
  <si>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</si>
  <si>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</si>
  <si>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</si>
  <si>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</si>
  <si>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</si>
  <si>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</si>
  <si>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</si>
  <si>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</si>
  <si>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</si>
  <si>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MONITORIUS PACIENTO GYVYBINIŲ FUNKCIJŲ SEKIMO</t>
  </si>
  <si>
    <t>Tiekėjo pasiūlymas:</t>
  </si>
  <si>
    <t>Nr.</t>
  </si>
  <si>
    <t>Pavadinimas</t>
  </si>
  <si>
    <t>Maksimalus kiekis **</t>
  </si>
  <si>
    <t>Siūloma reikšmė</t>
  </si>
  <si>
    <t>Mato vienetas</t>
  </si>
  <si>
    <t>Mato vieneto kaina be PVM, Eur*</t>
  </si>
  <si>
    <t>Suma be PVM, Eur</t>
  </si>
  <si>
    <t>Prekės pavadinimas, modelis, gamintojas, kilmės šalis</t>
  </si>
  <si>
    <t>1.</t>
  </si>
  <si>
    <t>Monitorius paciento gyvybinių funkcijų sekimo</t>
  </si>
  <si>
    <t>1.1.</t>
  </si>
  <si>
    <t>vnt.</t>
  </si>
  <si>
    <t>1.1.1.</t>
  </si>
  <si>
    <t>Braižymui atsparus monitoriaus ekranas(Taip/Ne)</t>
  </si>
  <si>
    <t>1.1.2.</t>
  </si>
  <si>
    <t>Atlaiko daugiau kaip 3 val. darbą iš akumuliatoriaus(Taip/Ne)</t>
  </si>
  <si>
    <t>1.1.3.</t>
  </si>
  <si>
    <t>1.1.4.</t>
  </si>
  <si>
    <t>Atitinka standartą MIL-STD-810G(Taip/Ne)</t>
  </si>
  <si>
    <t>Suma be PVM</t>
  </si>
  <si>
    <t>Taikomas PVM dydis (%)</t>
  </si>
  <si>
    <t>PVM suma</t>
  </si>
  <si>
    <t>Suma su PVM</t>
  </si>
  <si>
    <t>2. DALIS</t>
  </si>
  <si>
    <t>ATSIURBĖJAS NEŠIOJAMAS</t>
  </si>
  <si>
    <t>2.</t>
  </si>
  <si>
    <t>Atsiurbėjas nešiojamas</t>
  </si>
  <si>
    <t>2.1.</t>
  </si>
  <si>
    <t>2.1.1.</t>
  </si>
  <si>
    <t>Iš įkraunamo vidinio akumuliatoriaus daugiau kaip 4 val. nepertraukiamame režime(Taip/Ne)</t>
  </si>
  <si>
    <t>2.1.2.</t>
  </si>
  <si>
    <t>Suderinamas su naktinio matymo prietaisai(Taip/Ne)</t>
  </si>
  <si>
    <t>2.1.3.</t>
  </si>
  <si>
    <t>2.1.4.</t>
  </si>
  <si>
    <t>3. DALIS</t>
  </si>
  <si>
    <t>SKYSČIŲ ŠILDYTUVAS, SISTEMA</t>
  </si>
  <si>
    <t>3.</t>
  </si>
  <si>
    <t>Skysčių šildytuvas, sistema</t>
  </si>
  <si>
    <t>3.1.</t>
  </si>
  <si>
    <t>3.1.1.</t>
  </si>
  <si>
    <t>Daugiau kaip 1,5 l, kai įeinančio skysčio temperatūra  ne didesnė nei 5°C(Taip/Ne)</t>
  </si>
  <si>
    <t>3.1.2.</t>
  </si>
  <si>
    <t>4. DALIS</t>
  </si>
  <si>
    <t>ULTRAGARSINIS PRIETAISAS, NEŠIOJAMAS</t>
  </si>
  <si>
    <t>4.</t>
  </si>
  <si>
    <t>Ultragarsinis prietaisas, nešiojamas</t>
  </si>
  <si>
    <t>4.1.</t>
  </si>
  <si>
    <t>4.1.1.</t>
  </si>
  <si>
    <t>Turi Reacts programą(Taip/Ne)</t>
  </si>
  <si>
    <t>4.1.2.</t>
  </si>
  <si>
    <t>Svoris mažesnis nei 1,3 kg įskaitant planšetinį įrenginį ir daviklį/ daviklius(Taip/Ne)</t>
  </si>
  <si>
    <t>4.1.3.</t>
  </si>
  <si>
    <t>Maksimalus dinaminis diapazonas daugiau kaip 160dB(Taip/Ne)</t>
  </si>
  <si>
    <t>4.1.4.</t>
  </si>
  <si>
    <t>Yra pulsinės bangos dopleris(Taip/Ne)</t>
  </si>
  <si>
    <t>4.1.5.</t>
  </si>
  <si>
    <t>Linijinio daviklio viršutinių dažnių diapazonas didesnis kaip 9 Mhz(Taip/Ne)</t>
  </si>
  <si>
    <t>4.1.6.</t>
  </si>
  <si>
    <t>5. DALIS</t>
  </si>
  <si>
    <t>SISTEMA CHIRURGINĖ VIDINIO SLĖGIO MONITORAVIMO</t>
  </si>
  <si>
    <t>5.</t>
  </si>
  <si>
    <t>Sistema chirurginė vidinio slėgio monitoravimo</t>
  </si>
  <si>
    <t>5.1.</t>
  </si>
  <si>
    <t>5.1.1.</t>
  </si>
  <si>
    <t>6. DALIS</t>
  </si>
  <si>
    <t>POMPA ŠVIRKŠTINĖ</t>
  </si>
  <si>
    <t>6.</t>
  </si>
  <si>
    <t>Pompa švirkštinė</t>
  </si>
  <si>
    <t>6.1.</t>
  </si>
  <si>
    <t>6.1.1.</t>
  </si>
  <si>
    <t>Yra automatinis švirkšto atpažinimas(Taip/Ne)</t>
  </si>
  <si>
    <t>6.1.2.</t>
  </si>
  <si>
    <t>Atsparumas išoriniams veiksniams IP22 ir daugiau(Taip/Ne)</t>
  </si>
  <si>
    <t>6.1.3.</t>
  </si>
  <si>
    <t>Pakraunamas akumuliatorius komplekte(Taip/Ne)</t>
  </si>
  <si>
    <t>7. DALIS</t>
  </si>
  <si>
    <t>NEŠTUVAI SUDEDAMI</t>
  </si>
  <si>
    <t>7.</t>
  </si>
  <si>
    <t>Neštuvai sudedami</t>
  </si>
  <si>
    <t>7.1.</t>
  </si>
  <si>
    <t>7.1.1.</t>
  </si>
  <si>
    <t>Svoris su dėklu- krepšiu mažesnis nei 9 kg(Taip/Ne)</t>
  </si>
  <si>
    <t>7.1.2.</t>
  </si>
  <si>
    <t>Atlaikoma apkrova daugiau nei 220 kg(Taip/Ne)</t>
  </si>
  <si>
    <t>7.1.3.</t>
  </si>
  <si>
    <t>Turi NSN kodą(Taip/Ne)</t>
  </si>
  <si>
    <t>8. DALIS</t>
  </si>
  <si>
    <t>ULTRAGARSINIS PRIETAISAS, MOBILUS</t>
  </si>
  <si>
    <t>8.</t>
  </si>
  <si>
    <t>Ultragarsinis prietaisas, mobilus</t>
  </si>
  <si>
    <t>8.1.</t>
  </si>
  <si>
    <t>8.1.1.</t>
  </si>
  <si>
    <t>Svoris mažesnis kaip1,3 kg įskaitant planšetinį įrenginį ir UG daviklį/ daviklius</t>
  </si>
  <si>
    <t>8.1.2.</t>
  </si>
  <si>
    <t>Maksimalus dinaminis diapazonas daugiau kaip 160dB</t>
  </si>
  <si>
    <t>8.1.3.</t>
  </si>
  <si>
    <t>Yra pulsinės bangos dopleris</t>
  </si>
  <si>
    <t>8.1.4.</t>
  </si>
  <si>
    <t>Davikliai komunikuojantys bevieliu ryšiu</t>
  </si>
  <si>
    <t>8.1.5.</t>
  </si>
  <si>
    <t>Linijinio daviklio viršutinių dažnių diapazonas didesnis kaip 9 Mhz</t>
  </si>
  <si>
    <t>8.1.6.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</si>
  <si>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</si>
  <si>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</si>
  <si>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</si>
  <si>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</si>
  <si>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</si>
  <si>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</si>
  <si>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</si>
  <si>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</si>
  <si>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</si>
  <si>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</si>
  <si>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</si>
  <si>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</si>
  <si>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</si>
  <si>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</si>
  <si>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</si>
  <si>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</si>
  <si>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</si>
  <si>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</si>
  <si>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</si>
  <si>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</si>
  <si>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</si>
  <si>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</si>
  <si>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</si>
  <si>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Tiekėjo arba jo įgalioto asmens pareigų pavadinimas:</t>
  </si>
  <si>
    <t>Pasirašančio asmens vardas ir pavardė:</t>
  </si>
  <si>
    <t>5318 2026-06-03 10:55:49</t>
  </si>
  <si>
    <t>Pirkimo sąlygų 
2 priedas</t>
  </si>
  <si>
    <t>(įrašoma TAIP arba NE)</t>
  </si>
  <si>
    <t>*Į Prekių įkainius įskaičiuoti visi mokesčiai ir visos Pardavėjo išlaidos (Prekių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dirbti su prietaisu/preke), Prekių garantinio remonto bei kitos, galinčios turėti įtakos Prekių kainai/įkainiams ar galinčios atsirasti vykdant šią Sutartį. Sudarydamas šią Sutartį, Pardavėjas įvertina visą maksimalią Prekių apimtį bei prisiima riziką dėl išlaidų dydžių svyravimo.</t>
  </si>
  <si>
    <t>** Perkančioji organizacija neįsipareigoja išpirkti viso maksimalaus kiekio. Minimalus išperkamas kiekis nurodytas pirkimo sąlygų 3 priedo „Sutarties sąlygų“  2 priede.</t>
  </si>
  <si>
    <t>(įrašoma TAIP arba NE, įrašyti valandų skaičių)</t>
  </si>
  <si>
    <t>(įrašoma TAIP arba NE, nurodyti tikslų litrų skaičių)</t>
  </si>
  <si>
    <t>(įrašoma TAIP arba NE, įrašyti tikslų svorį)</t>
  </si>
  <si>
    <t>(įrašoma TAIP arba NE, įrašyti tikslų diapazoną)</t>
  </si>
  <si>
    <t>Vidinė baterija ar akumuliatorius užtikrinantis ilgesnį nei 6 valandų prietaiso veikimą(Taip/Ne)</t>
  </si>
  <si>
    <t>(įrašoma TAIP arba NE, įrašyti tikslų valandų skaičių )</t>
  </si>
  <si>
    <t>(įrašoma TAIP arba NE, įrašyti tikslų IP)</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</si>
  <si>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Konfidencialia negalima laikyti informacijos apie pasitelktus ūkio subjektus, kurių pajėgumais remiasi tiekėjas, ir subtiekėjus – tuo atveju, kai ši informacija reikalinga tiekėjui jo teisėtiems interesams ginti.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</si>
  <si>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Atitinka standartą MIL-STD-461(Taip/Ne)</t>
  </si>
  <si>
    <t>Atitinka standartą RTCA- DO-160(Taip/Ne)</t>
  </si>
  <si>
    <t>Atitinka standartą MIL‑STD‑461(Taip/Ne)</t>
  </si>
  <si>
    <t>Pakrovėjas 10-30 V DC(Taip/Ne)</t>
  </si>
  <si>
    <t>Atitinka RTCA DO 160G(Taip/Ne)</t>
  </si>
  <si>
    <t>Atitinka RTCA DO 160G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</si>
</sst>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i/>
      <sz val="11"/>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9">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4" fillId="2" borderId="0" xfId="0" applyFont="1" applyFill="1" applyAlignment="1">
      <alignment horizontal="center"/>
    </xf>
    <xf numFmtId="0" fontId="5" fillId="2" borderId="1" xfId="0" applyFont="1" applyFill="1" applyBorder="1" applyAlignment="1">
      <alignment horizontal="left"/>
    </xf>
    <xf numFmtId="0" fontId="5" fillId="5" borderId="1" xfId="0" applyFont="1" applyFill="1" applyBorder="1" applyProtection="1">
      <protection locked="0"/>
    </xf>
    <xf numFmtId="0" fontId="5" fillId="4"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5" borderId="0" xfId="0" applyFont="1" applyFill="1" applyProtection="1">
      <protection locked="0"/>
    </xf>
    <xf numFmtId="0" fontId="4"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4" fillId="4" borderId="23" xfId="0" applyFont="1" applyFill="1" applyBorder="1" applyAlignment="1">
      <alignment wrapText="1"/>
    </xf>
    <xf numFmtId="0" fontId="5" fillId="2" borderId="0" xfId="0" applyFont="1" applyFill="1" applyAlignment="1">
      <alignment horizontal="center" vertical="center"/>
    </xf>
    <xf numFmtId="0" fontId="4" fillId="4" borderId="23" xfId="0" applyFont="1" applyFill="1" applyBorder="1" applyAlignment="1">
      <alignment horizontal="center"/>
    </xf>
    <xf numFmtId="0" fontId="5" fillId="4" borderId="23" xfId="0" applyFont="1" applyFill="1" applyBorder="1" applyAlignment="1">
      <alignment horizontal="center"/>
    </xf>
    <xf numFmtId="0" fontId="5" fillId="5" borderId="23" xfId="0" applyFont="1" applyFill="1" applyBorder="1" applyAlignment="1" applyProtection="1">
      <alignment horizontal="center"/>
      <protection locked="0"/>
    </xf>
    <xf numFmtId="0" fontId="8" fillId="6" borderId="23" xfId="0" applyFont="1" applyFill="1" applyBorder="1" applyAlignment="1" applyProtection="1">
      <alignment horizontal="center" vertical="center" wrapText="1"/>
      <protection locked="0"/>
    </xf>
    <xf numFmtId="0" fontId="5" fillId="2" borderId="0" xfId="0" applyFont="1" applyFill="1" applyAlignment="1">
      <alignment horizontal="center"/>
    </xf>
    <xf numFmtId="0" fontId="4" fillId="4" borderId="23" xfId="0" applyFont="1" applyFill="1" applyBorder="1" applyAlignment="1">
      <alignment horizontal="center" wrapText="1"/>
    </xf>
    <xf numFmtId="0" fontId="5" fillId="2" borderId="0" xfId="0" applyFont="1" applyFill="1" applyAlignment="1">
      <alignment vertical="center"/>
    </xf>
    <xf numFmtId="0" fontId="4" fillId="2" borderId="0" xfId="0" applyFont="1" applyFill="1" applyAlignment="1">
      <alignment horizontal="center" vertical="center"/>
    </xf>
    <xf numFmtId="0" fontId="5" fillId="2" borderId="0" xfId="0" applyFont="1" applyFill="1" applyAlignment="1">
      <alignment horizontal="center" vertical="center" wrapText="1"/>
    </xf>
    <xf numFmtId="4" fontId="5" fillId="2" borderId="0" xfId="0" applyNumberFormat="1" applyFont="1" applyFill="1" applyAlignment="1">
      <alignment horizontal="center" vertical="center"/>
    </xf>
    <xf numFmtId="2" fontId="4" fillId="4" borderId="23" xfId="0" applyNumberFormat="1" applyFont="1" applyFill="1" applyBorder="1"/>
    <xf numFmtId="0" fontId="8" fillId="0" borderId="23" xfId="0" applyFont="1" applyFill="1" applyBorder="1" applyAlignment="1" applyProtection="1">
      <alignment horizontal="center" vertical="center" wrapText="1"/>
      <protection locked="0"/>
    </xf>
    <xf numFmtId="0" fontId="5" fillId="4" borderId="23" xfId="0" applyFont="1" applyFill="1" applyBorder="1" applyAlignment="1">
      <alignment wrapText="1"/>
    </xf>
    <xf numFmtId="0" fontId="5" fillId="2" borderId="0" xfId="0" applyFont="1" applyFill="1" applyAlignment="1">
      <alignment horizontal="left" vertical="center" wrapText="1"/>
    </xf>
    <xf numFmtId="0" fontId="5" fillId="2" borderId="0" xfId="0" applyFont="1" applyFill="1"/>
    <xf numFmtId="0" fontId="5" fillId="5" borderId="1" xfId="0" applyFont="1" applyFill="1" applyBorder="1" applyAlignment="1" applyProtection="1">
      <alignment horizontal="center" vertical="center" wrapText="1"/>
      <protection locked="0"/>
    </xf>
    <xf numFmtId="0" fontId="6" fillId="0" borderId="16" xfId="0" applyFont="1" applyBorder="1" applyProtection="1">
      <protection locked="0"/>
    </xf>
    <xf numFmtId="0" fontId="6" fillId="0" borderId="15" xfId="0" applyFont="1" applyBorder="1" applyProtection="1">
      <protection locked="0"/>
    </xf>
    <xf numFmtId="49" fontId="7" fillId="2" borderId="2" xfId="0" applyNumberFormat="1" applyFont="1" applyFill="1" applyBorder="1" applyAlignment="1">
      <alignment horizontal="left" vertical="center" wrapText="1"/>
    </xf>
    <xf numFmtId="0" fontId="6" fillId="0" borderId="22" xfId="0" applyFont="1" applyBorder="1"/>
    <xf numFmtId="0" fontId="4" fillId="2" borderId="0" xfId="0" applyFont="1" applyFill="1"/>
    <xf numFmtId="0" fontId="5" fillId="2" borderId="1" xfId="0" applyFont="1" applyFill="1" applyBorder="1" applyAlignment="1">
      <alignment vertical="center" wrapText="1"/>
    </xf>
    <xf numFmtId="0" fontId="6" fillId="0" borderId="15" xfId="0" applyFont="1" applyBorder="1"/>
    <xf numFmtId="0" fontId="5" fillId="4" borderId="23" xfId="0" applyFont="1" applyFill="1" applyBorder="1" applyAlignment="1">
      <alignment vertical="center" wrapText="1"/>
    </xf>
    <xf numFmtId="0" fontId="6" fillId="0" borderId="23" xfId="0" applyFont="1"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5" fillId="5" borderId="23" xfId="0" applyFont="1" applyFill="1" applyBorder="1" applyAlignment="1" applyProtection="1">
      <alignment horizontal="center" vertical="center" wrapText="1"/>
      <protection locked="0"/>
    </xf>
    <xf numFmtId="0" fontId="6" fillId="0" borderId="23" xfId="0" applyFont="1"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2" borderId="0" xfId="0" applyFont="1" applyFill="1"/>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2"/>
  <sheetViews>
    <sheetView tabSelected="1" zoomScale="110" zoomScaleNormal="110" workbookViewId="0">
      <selection activeCell="A161" sqref="A161:H161"/>
    </sheetView>
  </sheetViews>
  <sheetFormatPr defaultColWidth="10.875" defaultRowHeight="15" x14ac:dyDescent="0.25"/>
  <cols>
    <col min="1" max="1" width="9.125" style="14" customWidth="1"/>
    <col min="2" max="2" width="45.375" style="14" customWidth="1"/>
    <col min="3" max="3" width="16.875" style="14" customWidth="1"/>
    <col min="4" max="4" width="24" style="14" customWidth="1"/>
    <col min="5" max="5" width="10.75" style="32" customWidth="1"/>
    <col min="6" max="6" width="16.625" style="14" customWidth="1"/>
    <col min="7" max="7" width="13.75" style="14" customWidth="1"/>
    <col min="8" max="8" width="25.625" style="14" customWidth="1"/>
    <col min="9" max="15" width="25" style="14" customWidth="1"/>
    <col min="16" max="16" width="10.875" style="14" customWidth="1"/>
    <col min="17" max="16384" width="10.875" style="14"/>
  </cols>
  <sheetData>
    <row r="1" spans="1:8" x14ac:dyDescent="0.25">
      <c r="H1" s="27" t="s">
        <v>157</v>
      </c>
    </row>
    <row r="2" spans="1:8" x14ac:dyDescent="0.25">
      <c r="A2" s="12" t="s">
        <v>0</v>
      </c>
      <c r="B2" s="13"/>
    </row>
    <row r="3" spans="1:8" x14ac:dyDescent="0.25">
      <c r="B3" s="15"/>
    </row>
    <row r="4" spans="1:8" x14ac:dyDescent="0.25">
      <c r="A4" s="12" t="s">
        <v>1</v>
      </c>
      <c r="B4" s="13"/>
    </row>
    <row r="5" spans="1:8" x14ac:dyDescent="0.25">
      <c r="A5" s="13"/>
      <c r="B5" s="13"/>
    </row>
    <row r="6" spans="1:8" x14ac:dyDescent="0.25">
      <c r="A6" s="14" t="s">
        <v>2</v>
      </c>
      <c r="B6" s="12" t="s">
        <v>3</v>
      </c>
    </row>
    <row r="7" spans="1:8" x14ac:dyDescent="0.25">
      <c r="B7" s="13"/>
    </row>
    <row r="8" spans="1:8" x14ac:dyDescent="0.25">
      <c r="A8" s="16" t="s">
        <v>4</v>
      </c>
      <c r="B8" s="17"/>
    </row>
    <row r="9" spans="1:8" x14ac:dyDescent="0.25">
      <c r="A9" s="16" t="s">
        <v>5</v>
      </c>
      <c r="B9" s="17"/>
    </row>
    <row r="10" spans="1:8" x14ac:dyDescent="0.25">
      <c r="A10" s="16" t="s">
        <v>6</v>
      </c>
      <c r="B10" s="17"/>
    </row>
    <row r="12" spans="1:8" ht="15.75" x14ac:dyDescent="0.25">
      <c r="A12" s="49" t="s">
        <v>7</v>
      </c>
      <c r="B12" s="50"/>
      <c r="C12" s="43"/>
      <c r="D12" s="44"/>
      <c r="E12" s="44"/>
      <c r="F12" s="45"/>
    </row>
    <row r="13" spans="1:8" ht="15.95" customHeight="1" x14ac:dyDescent="0.25">
      <c r="A13" s="54" t="s">
        <v>8</v>
      </c>
      <c r="B13" s="47"/>
      <c r="C13" s="43"/>
      <c r="D13" s="44"/>
      <c r="E13" s="44"/>
      <c r="F13" s="45"/>
    </row>
    <row r="14" spans="1:8" ht="15.95" customHeight="1" x14ac:dyDescent="0.25">
      <c r="A14" s="54" t="s">
        <v>9</v>
      </c>
      <c r="B14" s="47"/>
      <c r="C14" s="43"/>
      <c r="D14" s="44"/>
      <c r="E14" s="44"/>
      <c r="F14" s="45"/>
    </row>
    <row r="15" spans="1:8" ht="15.95" customHeight="1" x14ac:dyDescent="0.25">
      <c r="A15" s="49" t="s">
        <v>10</v>
      </c>
      <c r="B15" s="50"/>
      <c r="C15" s="43"/>
      <c r="D15" s="44"/>
      <c r="E15" s="44"/>
      <c r="F15" s="45"/>
    </row>
    <row r="16" spans="1:8" ht="63" customHeight="1" x14ac:dyDescent="0.25">
      <c r="A16" s="46" t="s">
        <v>11</v>
      </c>
      <c r="B16" s="47"/>
      <c r="C16" s="43"/>
      <c r="D16" s="44"/>
      <c r="E16" s="44"/>
      <c r="F16" s="45"/>
    </row>
    <row r="17" spans="1:7" ht="15.95" customHeight="1" x14ac:dyDescent="0.25">
      <c r="A17" s="49" t="s">
        <v>12</v>
      </c>
      <c r="B17" s="50"/>
      <c r="C17" s="43"/>
      <c r="D17" s="44"/>
      <c r="E17" s="44"/>
      <c r="F17" s="45"/>
    </row>
    <row r="18" spans="1:7" ht="15.95" customHeight="1" x14ac:dyDescent="0.25">
      <c r="A18" s="49" t="s">
        <v>13</v>
      </c>
      <c r="B18" s="50"/>
      <c r="C18" s="43"/>
      <c r="D18" s="44"/>
      <c r="E18" s="44"/>
      <c r="F18" s="45"/>
    </row>
    <row r="19" spans="1:7" ht="48" customHeight="1" x14ac:dyDescent="0.25">
      <c r="A19" s="49" t="s">
        <v>14</v>
      </c>
      <c r="B19" s="50"/>
      <c r="C19" s="43"/>
      <c r="D19" s="44"/>
      <c r="E19" s="44"/>
      <c r="F19" s="45"/>
    </row>
    <row r="20" spans="1:7" ht="54.95" customHeight="1" x14ac:dyDescent="0.25">
      <c r="A20" s="49" t="s">
        <v>15</v>
      </c>
      <c r="B20" s="50"/>
      <c r="C20" s="43"/>
      <c r="D20" s="44"/>
      <c r="E20" s="44"/>
      <c r="F20" s="45"/>
    </row>
    <row r="21" spans="1:7" ht="71.099999999999994" customHeight="1" x14ac:dyDescent="0.25">
      <c r="A21" s="51" t="s">
        <v>16</v>
      </c>
      <c r="B21" s="52"/>
      <c r="C21" s="55"/>
      <c r="D21" s="56"/>
      <c r="E21" s="56"/>
      <c r="F21" s="56"/>
      <c r="G21" s="18" t="str">
        <f>IF((SUMPRODUCT(--(C21=""))&gt;0), "Privaloma užpildyti, kai taikomi pašalinimo pagrindai", "")</f>
        <v>Privaloma užpildyti, kai taikomi pašalinimo pagrindai</v>
      </c>
    </row>
    <row r="22" spans="1:7" ht="18" customHeight="1" x14ac:dyDescent="0.25">
      <c r="A22" s="19"/>
      <c r="B22" s="19"/>
      <c r="C22" s="20"/>
      <c r="D22" s="20"/>
      <c r="E22" s="20"/>
      <c r="F22" s="20"/>
    </row>
    <row r="23" spans="1:7" x14ac:dyDescent="0.25">
      <c r="A23" s="48" t="s">
        <v>17</v>
      </c>
      <c r="B23" s="42"/>
      <c r="C23" s="42"/>
      <c r="D23" s="42"/>
      <c r="E23" s="42"/>
      <c r="F23" s="42"/>
    </row>
    <row r="24" spans="1:7" x14ac:dyDescent="0.25">
      <c r="A24" s="42" t="s">
        <v>18</v>
      </c>
      <c r="B24" s="42"/>
      <c r="C24" s="42"/>
      <c r="D24" s="42"/>
      <c r="E24" s="42"/>
      <c r="F24" s="42"/>
    </row>
    <row r="25" spans="1:7" x14ac:dyDescent="0.25">
      <c r="A25" s="42" t="s">
        <v>19</v>
      </c>
      <c r="B25" s="42"/>
      <c r="C25" s="42"/>
      <c r="D25" s="42"/>
      <c r="E25" s="42"/>
      <c r="F25" s="42"/>
    </row>
    <row r="26" spans="1:7" x14ac:dyDescent="0.25">
      <c r="A26" s="42" t="s">
        <v>20</v>
      </c>
      <c r="B26" s="42"/>
      <c r="C26" s="42"/>
      <c r="D26" s="42"/>
      <c r="E26" s="42"/>
      <c r="F26" s="42"/>
    </row>
    <row r="27" spans="1:7" x14ac:dyDescent="0.25">
      <c r="A27" s="42" t="s">
        <v>21</v>
      </c>
      <c r="B27" s="42"/>
      <c r="C27" s="42"/>
      <c r="D27" s="42"/>
      <c r="E27" s="42"/>
      <c r="F27" s="42"/>
    </row>
    <row r="28" spans="1:7" ht="32.1" customHeight="1" x14ac:dyDescent="0.25">
      <c r="A28" s="53" t="s">
        <v>22</v>
      </c>
      <c r="B28" s="42"/>
      <c r="C28" s="42"/>
      <c r="D28" s="42"/>
      <c r="E28" s="42"/>
      <c r="F28" s="42"/>
    </row>
    <row r="29" spans="1:7" x14ac:dyDescent="0.25">
      <c r="A29" s="42" t="s">
        <v>23</v>
      </c>
      <c r="B29" s="42"/>
      <c r="C29" s="42"/>
      <c r="D29" s="42"/>
      <c r="E29" s="42"/>
      <c r="F29" s="42"/>
    </row>
    <row r="30" spans="1:7" x14ac:dyDescent="0.25">
      <c r="A30" s="18" t="s">
        <v>24</v>
      </c>
      <c r="D30" s="21"/>
    </row>
    <row r="31" spans="1:7" x14ac:dyDescent="0.25">
      <c r="A31" s="18" t="s">
        <v>25</v>
      </c>
    </row>
    <row r="32" spans="1:7" ht="24" customHeight="1" x14ac:dyDescent="0.25">
      <c r="A32" s="12" t="s">
        <v>26</v>
      </c>
      <c r="B32" s="12" t="s">
        <v>27</v>
      </c>
    </row>
    <row r="34" spans="1:8" x14ac:dyDescent="0.25">
      <c r="A34" s="12" t="s">
        <v>28</v>
      </c>
    </row>
    <row r="35" spans="1:8" ht="43.5" x14ac:dyDescent="0.25">
      <c r="A35" s="22" t="s">
        <v>29</v>
      </c>
      <c r="B35" s="22" t="s">
        <v>30</v>
      </c>
      <c r="C35" s="28" t="s">
        <v>31</v>
      </c>
      <c r="D35" s="28" t="s">
        <v>32</v>
      </c>
      <c r="E35" s="33" t="s">
        <v>33</v>
      </c>
      <c r="F35" s="26" t="s">
        <v>34</v>
      </c>
      <c r="G35" s="26" t="s">
        <v>35</v>
      </c>
      <c r="H35" s="26" t="s">
        <v>36</v>
      </c>
    </row>
    <row r="36" spans="1:8" x14ac:dyDescent="0.25">
      <c r="A36" s="22" t="s">
        <v>37</v>
      </c>
      <c r="B36" s="22" t="s">
        <v>38</v>
      </c>
      <c r="C36" s="29"/>
      <c r="D36" s="29"/>
      <c r="E36" s="29"/>
      <c r="F36" s="23"/>
      <c r="G36" s="23"/>
      <c r="H36" s="23"/>
    </row>
    <row r="37" spans="1:8" x14ac:dyDescent="0.25">
      <c r="A37" s="23" t="s">
        <v>39</v>
      </c>
      <c r="B37" s="23" t="s">
        <v>38</v>
      </c>
      <c r="C37" s="29">
        <v>21</v>
      </c>
      <c r="D37" s="29"/>
      <c r="E37" s="29" t="s">
        <v>40</v>
      </c>
      <c r="F37" s="24"/>
      <c r="G37" s="23" t="str">
        <f>IF(ISBLANK(F37),"", PRODUCT(C37,F37))</f>
        <v/>
      </c>
      <c r="H37" s="25"/>
    </row>
    <row r="38" spans="1:8" x14ac:dyDescent="0.25">
      <c r="A38" s="23" t="s">
        <v>41</v>
      </c>
      <c r="B38" s="23" t="s">
        <v>42</v>
      </c>
      <c r="C38" s="29"/>
      <c r="D38" s="31" t="s">
        <v>158</v>
      </c>
      <c r="E38" s="29"/>
      <c r="F38" s="23"/>
      <c r="G38" s="23"/>
      <c r="H38" s="23"/>
    </row>
    <row r="39" spans="1:8" ht="30" x14ac:dyDescent="0.25">
      <c r="A39" s="23" t="s">
        <v>43</v>
      </c>
      <c r="B39" s="23" t="s">
        <v>44</v>
      </c>
      <c r="C39" s="29"/>
      <c r="D39" s="39" t="s">
        <v>161</v>
      </c>
      <c r="E39" s="29"/>
      <c r="F39" s="23"/>
      <c r="G39" s="23"/>
      <c r="H39" s="23"/>
    </row>
    <row r="40" spans="1:8" x14ac:dyDescent="0.25">
      <c r="A40" s="23" t="s">
        <v>45</v>
      </c>
      <c r="B40" s="23" t="s">
        <v>169</v>
      </c>
      <c r="C40" s="29"/>
      <c r="D40" s="31" t="s">
        <v>158</v>
      </c>
      <c r="E40" s="29"/>
      <c r="F40" s="23"/>
      <c r="G40" s="23"/>
      <c r="H40" s="23"/>
    </row>
    <row r="41" spans="1:8" x14ac:dyDescent="0.25">
      <c r="A41" s="23" t="s">
        <v>46</v>
      </c>
      <c r="B41" s="23" t="s">
        <v>47</v>
      </c>
      <c r="C41" s="29"/>
      <c r="D41" s="31" t="s">
        <v>158</v>
      </c>
      <c r="E41" s="29"/>
      <c r="F41" s="23"/>
      <c r="G41" s="23"/>
      <c r="H41" s="23"/>
    </row>
    <row r="42" spans="1:8" x14ac:dyDescent="0.25">
      <c r="F42" s="22" t="s">
        <v>48</v>
      </c>
      <c r="G42" s="22" t="str">
        <f>IF((COUNT(C37:C41)&lt;&gt;COUNT(G37:G41)),"", ROUND(SUM(G37:G41),2))</f>
        <v/>
      </c>
      <c r="H42" s="18" t="str">
        <f>IF((COUNT(C37:C41)&lt;&gt;COUNT(G37:G41)),"Neužpildytos visų objektų kainos", "")</f>
        <v>Neužpildytos visų objektų kainos</v>
      </c>
    </row>
    <row r="43" spans="1:8" x14ac:dyDescent="0.25">
      <c r="D43" s="22" t="s">
        <v>49</v>
      </c>
      <c r="E43" s="30"/>
      <c r="F43" s="22" t="s">
        <v>50</v>
      </c>
      <c r="G43" s="22" t="str">
        <f>IF(OR(G42="",E43=""),"", ROUND(PRODUCT(E43,G42)/100,2))</f>
        <v/>
      </c>
      <c r="H43" s="18" t="str">
        <f>IF(E43="", "Nurodykite taikomą PVM dydį", "")</f>
        <v>Nurodykite taikomą PVM dydį</v>
      </c>
    </row>
    <row r="44" spans="1:8" x14ac:dyDescent="0.25">
      <c r="F44" s="22" t="s">
        <v>51</v>
      </c>
      <c r="G44" s="38">
        <f>IF(ISBLANK(G43), "", ROUND(SUM(G42:G43),2))</f>
        <v>0</v>
      </c>
    </row>
    <row r="45" spans="1:8" s="34" customFormat="1" ht="45.75" customHeight="1" x14ac:dyDescent="0.25">
      <c r="A45" s="41" t="s">
        <v>159</v>
      </c>
      <c r="B45" s="41"/>
      <c r="C45" s="41"/>
      <c r="D45" s="41"/>
      <c r="E45" s="41"/>
      <c r="F45" s="41"/>
      <c r="G45" s="41"/>
      <c r="H45" s="41"/>
    </row>
    <row r="46" spans="1:8" s="34" customFormat="1" x14ac:dyDescent="0.25">
      <c r="A46" s="34" t="s">
        <v>160</v>
      </c>
      <c r="C46" s="35"/>
      <c r="D46" s="36"/>
      <c r="E46" s="27"/>
      <c r="F46" s="37"/>
      <c r="G46" s="37"/>
      <c r="H46" s="27"/>
    </row>
    <row r="48" spans="1:8" x14ac:dyDescent="0.25">
      <c r="A48" s="12" t="s">
        <v>52</v>
      </c>
      <c r="B48" s="12" t="s">
        <v>53</v>
      </c>
    </row>
    <row r="50" spans="1:8" x14ac:dyDescent="0.25">
      <c r="A50" s="12" t="s">
        <v>28</v>
      </c>
    </row>
    <row r="51" spans="1:8" ht="43.5" x14ac:dyDescent="0.25">
      <c r="A51" s="22" t="s">
        <v>29</v>
      </c>
      <c r="B51" s="22" t="s">
        <v>30</v>
      </c>
      <c r="C51" s="28" t="s">
        <v>31</v>
      </c>
      <c r="D51" s="22" t="s">
        <v>32</v>
      </c>
      <c r="E51" s="28" t="s">
        <v>33</v>
      </c>
      <c r="F51" s="26" t="s">
        <v>34</v>
      </c>
      <c r="G51" s="26" t="s">
        <v>35</v>
      </c>
      <c r="H51" s="26" t="s">
        <v>36</v>
      </c>
    </row>
    <row r="52" spans="1:8" x14ac:dyDescent="0.25">
      <c r="A52" s="22" t="s">
        <v>54</v>
      </c>
      <c r="B52" s="22" t="s">
        <v>55</v>
      </c>
      <c r="C52" s="29"/>
      <c r="D52" s="23"/>
      <c r="E52" s="29"/>
      <c r="F52" s="23"/>
      <c r="G52" s="23"/>
      <c r="H52" s="23"/>
    </row>
    <row r="53" spans="1:8" x14ac:dyDescent="0.25">
      <c r="A53" s="23" t="s">
        <v>56</v>
      </c>
      <c r="B53" s="23" t="s">
        <v>55</v>
      </c>
      <c r="C53" s="29">
        <v>8</v>
      </c>
      <c r="D53" s="23"/>
      <c r="E53" s="29" t="s">
        <v>40</v>
      </c>
      <c r="F53" s="24"/>
      <c r="G53" s="23" t="str">
        <f>IF(ISBLANK(F53),"", PRODUCT(C53,F53))</f>
        <v/>
      </c>
      <c r="H53" s="25"/>
    </row>
    <row r="54" spans="1:8" ht="30" x14ac:dyDescent="0.25">
      <c r="A54" s="23" t="s">
        <v>57</v>
      </c>
      <c r="B54" s="40" t="s">
        <v>58</v>
      </c>
      <c r="C54" s="29"/>
      <c r="D54" s="39" t="s">
        <v>161</v>
      </c>
      <c r="E54" s="29"/>
      <c r="F54" s="23"/>
      <c r="G54" s="23"/>
      <c r="H54" s="23"/>
    </row>
    <row r="55" spans="1:8" x14ac:dyDescent="0.25">
      <c r="A55" s="23" t="s">
        <v>59</v>
      </c>
      <c r="B55" s="23" t="s">
        <v>60</v>
      </c>
      <c r="C55" s="29"/>
      <c r="D55" s="31" t="s">
        <v>158</v>
      </c>
      <c r="E55" s="29"/>
      <c r="F55" s="23"/>
      <c r="G55" s="23"/>
      <c r="H55" s="23"/>
    </row>
    <row r="56" spans="1:8" x14ac:dyDescent="0.25">
      <c r="A56" s="23" t="s">
        <v>61</v>
      </c>
      <c r="B56" s="23" t="s">
        <v>170</v>
      </c>
      <c r="C56" s="29"/>
      <c r="D56" s="31" t="s">
        <v>158</v>
      </c>
      <c r="E56" s="29"/>
      <c r="F56" s="23"/>
      <c r="G56" s="23"/>
      <c r="H56" s="23"/>
    </row>
    <row r="57" spans="1:8" x14ac:dyDescent="0.25">
      <c r="A57" s="23" t="s">
        <v>62</v>
      </c>
      <c r="B57" s="23" t="s">
        <v>171</v>
      </c>
      <c r="C57" s="23"/>
      <c r="D57" s="31" t="s">
        <v>158</v>
      </c>
      <c r="E57" s="29"/>
      <c r="F57" s="23"/>
      <c r="G57" s="23"/>
      <c r="H57" s="23"/>
    </row>
    <row r="58" spans="1:8" x14ac:dyDescent="0.25">
      <c r="F58" s="22" t="s">
        <v>48</v>
      </c>
      <c r="G58" s="22" t="str">
        <f>IF((COUNT(C53:C57)&lt;&gt;COUNT(G53:G57)),"", ROUND(SUM(G53:G57),2))</f>
        <v/>
      </c>
      <c r="H58" s="18" t="str">
        <f>IF((COUNT(C53:C57)&lt;&gt;COUNT(G53:G57)),"Neužpildytos visų objektų kainos", "")</f>
        <v>Neužpildytos visų objektų kainos</v>
      </c>
    </row>
    <row r="59" spans="1:8" x14ac:dyDescent="0.25">
      <c r="D59" s="22" t="s">
        <v>49</v>
      </c>
      <c r="E59" s="30"/>
      <c r="F59" s="22" t="s">
        <v>50</v>
      </c>
      <c r="G59" s="22" t="str">
        <f>IF(OR(G58="",E59=""),"", ROUND(PRODUCT(E59,G58)/100,2))</f>
        <v/>
      </c>
      <c r="H59" s="18" t="str">
        <f>IF(E59="", "Nurodykite taikomą PVM dydį", "")</f>
        <v>Nurodykite taikomą PVM dydį</v>
      </c>
    </row>
    <row r="60" spans="1:8" x14ac:dyDescent="0.25">
      <c r="F60" s="22" t="s">
        <v>51</v>
      </c>
      <c r="G60" s="38">
        <f>IF(ISBLANK(G59), "", ROUND(SUM(G58:G59),2))</f>
        <v>0</v>
      </c>
    </row>
    <row r="62" spans="1:8" s="34" customFormat="1" ht="45.75" customHeight="1" x14ac:dyDescent="0.25">
      <c r="A62" s="41" t="s">
        <v>159</v>
      </c>
      <c r="B62" s="41"/>
      <c r="C62" s="41"/>
      <c r="D62" s="41"/>
      <c r="E62" s="41"/>
      <c r="F62" s="41"/>
      <c r="G62" s="41"/>
      <c r="H62" s="41"/>
    </row>
    <row r="63" spans="1:8" s="34" customFormat="1" x14ac:dyDescent="0.25">
      <c r="A63" s="34" t="s">
        <v>160</v>
      </c>
      <c r="C63" s="35"/>
      <c r="D63" s="36"/>
      <c r="E63" s="27"/>
      <c r="F63" s="37"/>
      <c r="G63" s="37"/>
      <c r="H63" s="27"/>
    </row>
    <row r="65" spans="1:8" x14ac:dyDescent="0.25">
      <c r="A65" s="12" t="s">
        <v>63</v>
      </c>
      <c r="B65" s="12" t="s">
        <v>64</v>
      </c>
    </row>
    <row r="67" spans="1:8" x14ac:dyDescent="0.25">
      <c r="A67" s="12" t="s">
        <v>28</v>
      </c>
    </row>
    <row r="68" spans="1:8" ht="43.5" x14ac:dyDescent="0.25">
      <c r="A68" s="22" t="s">
        <v>29</v>
      </c>
      <c r="B68" s="22" t="s">
        <v>30</v>
      </c>
      <c r="C68" s="28" t="s">
        <v>31</v>
      </c>
      <c r="D68" s="28" t="s">
        <v>32</v>
      </c>
      <c r="E68" s="28" t="s">
        <v>33</v>
      </c>
      <c r="F68" s="26" t="s">
        <v>34</v>
      </c>
      <c r="G68" s="26" t="s">
        <v>35</v>
      </c>
      <c r="H68" s="26" t="s">
        <v>36</v>
      </c>
    </row>
    <row r="69" spans="1:8" x14ac:dyDescent="0.25">
      <c r="A69" s="22" t="s">
        <v>65</v>
      </c>
      <c r="B69" s="22" t="s">
        <v>66</v>
      </c>
      <c r="C69" s="29"/>
      <c r="D69" s="23"/>
      <c r="E69" s="29"/>
      <c r="F69" s="23"/>
      <c r="G69" s="23"/>
      <c r="H69" s="23"/>
    </row>
    <row r="70" spans="1:8" x14ac:dyDescent="0.25">
      <c r="A70" s="23" t="s">
        <v>67</v>
      </c>
      <c r="B70" s="23" t="s">
        <v>66</v>
      </c>
      <c r="C70" s="29">
        <v>42</v>
      </c>
      <c r="D70" s="23"/>
      <c r="E70" s="29" t="s">
        <v>40</v>
      </c>
      <c r="F70" s="24"/>
      <c r="G70" s="23" t="str">
        <f>IF(ISBLANK(F70),"", PRODUCT(C70,F70))</f>
        <v/>
      </c>
      <c r="H70" s="25"/>
    </row>
    <row r="71" spans="1:8" ht="30" x14ac:dyDescent="0.25">
      <c r="A71" s="23" t="s">
        <v>68</v>
      </c>
      <c r="B71" s="40" t="s">
        <v>69</v>
      </c>
      <c r="C71" s="23"/>
      <c r="D71" s="39" t="s">
        <v>162</v>
      </c>
      <c r="E71" s="29"/>
      <c r="F71" s="23"/>
      <c r="G71" s="23"/>
      <c r="H71" s="23"/>
    </row>
    <row r="72" spans="1:8" x14ac:dyDescent="0.25">
      <c r="A72" s="23" t="s">
        <v>70</v>
      </c>
      <c r="B72" s="23" t="s">
        <v>172</v>
      </c>
      <c r="C72" s="23"/>
      <c r="D72" s="31" t="s">
        <v>158</v>
      </c>
      <c r="E72" s="29"/>
      <c r="F72" s="23"/>
      <c r="G72" s="23"/>
      <c r="H72" s="23"/>
    </row>
    <row r="73" spans="1:8" x14ac:dyDescent="0.25">
      <c r="F73" s="22" t="s">
        <v>48</v>
      </c>
      <c r="G73" s="22" t="str">
        <f>IF((COUNT(C70:C72)&lt;&gt;COUNT(G70:G72)),"", ROUND(SUM(G70:G72),2))</f>
        <v/>
      </c>
      <c r="H73" s="18" t="str">
        <f>IF((COUNT(C70:C72)&lt;&gt;COUNT(G70:G72)),"Neužpildytos visų objektų kainos", "")</f>
        <v>Neužpildytos visų objektų kainos</v>
      </c>
    </row>
    <row r="74" spans="1:8" x14ac:dyDescent="0.25">
      <c r="D74" s="22" t="s">
        <v>49</v>
      </c>
      <c r="E74" s="30"/>
      <c r="F74" s="22" t="s">
        <v>50</v>
      </c>
      <c r="G74" s="22" t="str">
        <f>IF(OR(G73="",E74=""),"", ROUND(PRODUCT(E74,G73)/100,2))</f>
        <v/>
      </c>
      <c r="H74" s="18" t="str">
        <f>IF(E74="", "Nurodykite taikomą PVM dydį", "")</f>
        <v>Nurodykite taikomą PVM dydį</v>
      </c>
    </row>
    <row r="75" spans="1:8" x14ac:dyDescent="0.25">
      <c r="F75" s="22" t="s">
        <v>51</v>
      </c>
      <c r="G75" s="38">
        <f>IF(ISBLANK(G74), "", ROUND(SUM(G73:G74),2))</f>
        <v>0</v>
      </c>
    </row>
    <row r="77" spans="1:8" s="34" customFormat="1" ht="45.75" customHeight="1" x14ac:dyDescent="0.25">
      <c r="A77" s="41" t="s">
        <v>159</v>
      </c>
      <c r="B77" s="41"/>
      <c r="C77" s="41"/>
      <c r="D77" s="41"/>
      <c r="E77" s="41"/>
      <c r="F77" s="41"/>
      <c r="G77" s="41"/>
      <c r="H77" s="41"/>
    </row>
    <row r="78" spans="1:8" s="34" customFormat="1" x14ac:dyDescent="0.25">
      <c r="A78" s="34" t="s">
        <v>160</v>
      </c>
      <c r="C78" s="35"/>
      <c r="D78" s="36"/>
      <c r="E78" s="27"/>
      <c r="F78" s="37"/>
      <c r="G78" s="37"/>
      <c r="H78" s="27"/>
    </row>
    <row r="80" spans="1:8" x14ac:dyDescent="0.25">
      <c r="A80" s="12" t="s">
        <v>71</v>
      </c>
      <c r="B80" s="12" t="s">
        <v>72</v>
      </c>
    </row>
    <row r="82" spans="1:8" x14ac:dyDescent="0.25">
      <c r="A82" s="12" t="s">
        <v>28</v>
      </c>
    </row>
    <row r="83" spans="1:8" ht="43.5" x14ac:dyDescent="0.25">
      <c r="A83" s="22" t="s">
        <v>29</v>
      </c>
      <c r="B83" s="22" t="s">
        <v>30</v>
      </c>
      <c r="C83" s="28" t="s">
        <v>31</v>
      </c>
      <c r="D83" s="28" t="s">
        <v>32</v>
      </c>
      <c r="E83" s="28" t="s">
        <v>33</v>
      </c>
      <c r="F83" s="26" t="s">
        <v>34</v>
      </c>
      <c r="G83" s="26" t="s">
        <v>35</v>
      </c>
      <c r="H83" s="26" t="s">
        <v>36</v>
      </c>
    </row>
    <row r="84" spans="1:8" x14ac:dyDescent="0.25">
      <c r="A84" s="22" t="s">
        <v>73</v>
      </c>
      <c r="B84" s="22" t="s">
        <v>74</v>
      </c>
      <c r="C84" s="29"/>
      <c r="D84" s="23"/>
      <c r="E84" s="29"/>
      <c r="F84" s="23"/>
      <c r="G84" s="23"/>
      <c r="H84" s="23"/>
    </row>
    <row r="85" spans="1:8" x14ac:dyDescent="0.25">
      <c r="A85" s="23" t="s">
        <v>75</v>
      </c>
      <c r="B85" s="23" t="s">
        <v>74</v>
      </c>
      <c r="C85" s="29">
        <v>8</v>
      </c>
      <c r="D85" s="23"/>
      <c r="E85" s="29" t="s">
        <v>40</v>
      </c>
      <c r="F85" s="24"/>
      <c r="G85" s="23" t="str">
        <f>IF(ISBLANK(F85),"", PRODUCT(C85,F85))</f>
        <v/>
      </c>
      <c r="H85" s="25"/>
    </row>
    <row r="86" spans="1:8" x14ac:dyDescent="0.25">
      <c r="A86" s="23" t="s">
        <v>76</v>
      </c>
      <c r="B86" s="23" t="s">
        <v>77</v>
      </c>
      <c r="C86" s="23"/>
      <c r="D86" s="31" t="s">
        <v>158</v>
      </c>
      <c r="E86" s="29"/>
      <c r="F86" s="23"/>
      <c r="G86" s="23"/>
      <c r="H86" s="23"/>
    </row>
    <row r="87" spans="1:8" ht="30" x14ac:dyDescent="0.25">
      <c r="A87" s="23" t="s">
        <v>78</v>
      </c>
      <c r="B87" s="40" t="s">
        <v>79</v>
      </c>
      <c r="C87" s="23"/>
      <c r="D87" s="39" t="s">
        <v>163</v>
      </c>
      <c r="E87" s="29"/>
      <c r="F87" s="23"/>
      <c r="G87" s="23"/>
      <c r="H87" s="23"/>
    </row>
    <row r="88" spans="1:8" ht="30" x14ac:dyDescent="0.25">
      <c r="A88" s="23" t="s">
        <v>80</v>
      </c>
      <c r="B88" s="40" t="s">
        <v>81</v>
      </c>
      <c r="C88" s="23"/>
      <c r="D88" s="39" t="s">
        <v>164</v>
      </c>
      <c r="E88" s="29"/>
      <c r="F88" s="23"/>
      <c r="G88" s="23"/>
      <c r="H88" s="23"/>
    </row>
    <row r="89" spans="1:8" x14ac:dyDescent="0.25">
      <c r="A89" s="23" t="s">
        <v>82</v>
      </c>
      <c r="B89" s="40" t="s">
        <v>83</v>
      </c>
      <c r="C89" s="23"/>
      <c r="D89" s="39" t="s">
        <v>158</v>
      </c>
      <c r="E89" s="29"/>
      <c r="F89" s="23"/>
      <c r="G89" s="23"/>
      <c r="H89" s="23"/>
    </row>
    <row r="90" spans="1:8" ht="30" x14ac:dyDescent="0.25">
      <c r="A90" s="23" t="s">
        <v>84</v>
      </c>
      <c r="B90" s="40" t="s">
        <v>85</v>
      </c>
      <c r="C90" s="23"/>
      <c r="D90" s="39" t="s">
        <v>164</v>
      </c>
      <c r="E90" s="29"/>
      <c r="F90" s="23"/>
      <c r="G90" s="23"/>
      <c r="H90" s="23"/>
    </row>
    <row r="91" spans="1:8" x14ac:dyDescent="0.25">
      <c r="A91" s="23" t="s">
        <v>86</v>
      </c>
      <c r="B91" s="40" t="s">
        <v>173</v>
      </c>
      <c r="C91" s="23"/>
      <c r="D91" s="31" t="s">
        <v>158</v>
      </c>
      <c r="E91" s="29"/>
      <c r="F91" s="23"/>
      <c r="G91" s="23"/>
      <c r="H91" s="23"/>
    </row>
    <row r="92" spans="1:8" x14ac:dyDescent="0.25">
      <c r="F92" s="22" t="s">
        <v>48</v>
      </c>
      <c r="G92" s="22" t="str">
        <f>IF((COUNT(C85:C91)&lt;&gt;COUNT(G85:G91)),"", ROUND(SUM(G85:G91),2))</f>
        <v/>
      </c>
      <c r="H92" s="18" t="str">
        <f>IF((COUNT(C85:C91)&lt;&gt;COUNT(G85:G91)),"Neužpildytos visų objektų kainos", "")</f>
        <v>Neužpildytos visų objektų kainos</v>
      </c>
    </row>
    <row r="93" spans="1:8" x14ac:dyDescent="0.25">
      <c r="D93" s="22" t="s">
        <v>49</v>
      </c>
      <c r="E93" s="30"/>
      <c r="F93" s="22" t="s">
        <v>50</v>
      </c>
      <c r="G93" s="22" t="str">
        <f>IF(OR(G92="",E93=""),"", ROUND(PRODUCT(E93,G92)/100,2))</f>
        <v/>
      </c>
      <c r="H93" s="18" t="str">
        <f>IF(E93="", "Nurodykite taikomą PVM dydį", "")</f>
        <v>Nurodykite taikomą PVM dydį</v>
      </c>
    </row>
    <row r="94" spans="1:8" x14ac:dyDescent="0.25">
      <c r="F94" s="22" t="s">
        <v>51</v>
      </c>
      <c r="G94" s="38">
        <f>IF(ISBLANK(G93), "", ROUND(SUM(G92:G93),2))</f>
        <v>0</v>
      </c>
    </row>
    <row r="96" spans="1:8" s="34" customFormat="1" ht="45.75" customHeight="1" x14ac:dyDescent="0.25">
      <c r="A96" s="41" t="s">
        <v>159</v>
      </c>
      <c r="B96" s="41"/>
      <c r="C96" s="41"/>
      <c r="D96" s="41"/>
      <c r="E96" s="41"/>
      <c r="F96" s="41"/>
      <c r="G96" s="41"/>
      <c r="H96" s="41"/>
    </row>
    <row r="97" spans="1:8" s="34" customFormat="1" x14ac:dyDescent="0.25">
      <c r="A97" s="34" t="s">
        <v>160</v>
      </c>
      <c r="C97" s="35"/>
      <c r="D97" s="36"/>
      <c r="E97" s="27"/>
      <c r="F97" s="37"/>
      <c r="G97" s="37"/>
      <c r="H97" s="27"/>
    </row>
    <row r="99" spans="1:8" x14ac:dyDescent="0.25">
      <c r="A99" s="12" t="s">
        <v>87</v>
      </c>
      <c r="B99" s="12" t="s">
        <v>88</v>
      </c>
    </row>
    <row r="101" spans="1:8" x14ac:dyDescent="0.25">
      <c r="A101" s="12" t="s">
        <v>28</v>
      </c>
    </row>
    <row r="102" spans="1:8" ht="43.5" x14ac:dyDescent="0.25">
      <c r="A102" s="22" t="s">
        <v>29</v>
      </c>
      <c r="B102" s="22" t="s">
        <v>30</v>
      </c>
      <c r="C102" s="28" t="s">
        <v>31</v>
      </c>
      <c r="D102" s="28" t="s">
        <v>32</v>
      </c>
      <c r="E102" s="28" t="s">
        <v>33</v>
      </c>
      <c r="F102" s="26" t="s">
        <v>34</v>
      </c>
      <c r="G102" s="26" t="s">
        <v>35</v>
      </c>
      <c r="H102" s="26" t="s">
        <v>36</v>
      </c>
    </row>
    <row r="103" spans="1:8" x14ac:dyDescent="0.25">
      <c r="A103" s="22" t="s">
        <v>89</v>
      </c>
      <c r="B103" s="22" t="s">
        <v>90</v>
      </c>
      <c r="C103" s="29"/>
      <c r="D103" s="23"/>
      <c r="E103" s="29"/>
      <c r="F103" s="23"/>
      <c r="G103" s="23"/>
      <c r="H103" s="23"/>
    </row>
    <row r="104" spans="1:8" x14ac:dyDescent="0.25">
      <c r="A104" s="23" t="s">
        <v>91</v>
      </c>
      <c r="B104" s="23" t="s">
        <v>90</v>
      </c>
      <c r="C104" s="29">
        <v>16</v>
      </c>
      <c r="D104" s="23"/>
      <c r="E104" s="29" t="s">
        <v>40</v>
      </c>
      <c r="F104" s="24"/>
      <c r="G104" s="23" t="str">
        <f>IF(ISBLANK(F104),"", PRODUCT(C104,F104))</f>
        <v/>
      </c>
      <c r="H104" s="25"/>
    </row>
    <row r="105" spans="1:8" ht="45" x14ac:dyDescent="0.25">
      <c r="A105" s="23" t="s">
        <v>92</v>
      </c>
      <c r="B105" s="40" t="s">
        <v>165</v>
      </c>
      <c r="C105" s="23"/>
      <c r="D105" s="39" t="s">
        <v>166</v>
      </c>
      <c r="E105" s="29"/>
      <c r="F105" s="23"/>
      <c r="G105" s="23"/>
      <c r="H105" s="23"/>
    </row>
    <row r="106" spans="1:8" x14ac:dyDescent="0.25">
      <c r="F106" s="22" t="s">
        <v>48</v>
      </c>
      <c r="G106" s="22" t="str">
        <f>IF((COUNT(C104:C105)&lt;&gt;COUNT(G104:G105)),"", ROUND(SUM(G104:G105),2))</f>
        <v/>
      </c>
      <c r="H106" s="18" t="str">
        <f>IF((COUNT(C104:C105)&lt;&gt;COUNT(G104:G105)),"Neužpildytos visų objektų kainos", "")</f>
        <v>Neužpildytos visų objektų kainos</v>
      </c>
    </row>
    <row r="107" spans="1:8" x14ac:dyDescent="0.25">
      <c r="D107" s="22" t="s">
        <v>49</v>
      </c>
      <c r="E107" s="30"/>
      <c r="F107" s="22" t="s">
        <v>50</v>
      </c>
      <c r="G107" s="22" t="str">
        <f>IF(OR(G106="",E107=""),"", ROUND(PRODUCT(E107,G106)/100,2))</f>
        <v/>
      </c>
      <c r="H107" s="18" t="str">
        <f>IF(E107="", "Nurodykite taikomą PVM dydį", "")</f>
        <v>Nurodykite taikomą PVM dydį</v>
      </c>
    </row>
    <row r="108" spans="1:8" x14ac:dyDescent="0.25">
      <c r="F108" s="22" t="s">
        <v>51</v>
      </c>
      <c r="G108" s="38">
        <f>IF(ISBLANK(G107), "", ROUND(SUM(G106:G107),2))</f>
        <v>0</v>
      </c>
    </row>
    <row r="110" spans="1:8" s="34" customFormat="1" ht="45.75" customHeight="1" x14ac:dyDescent="0.25">
      <c r="A110" s="41" t="s">
        <v>159</v>
      </c>
      <c r="B110" s="41"/>
      <c r="C110" s="41"/>
      <c r="D110" s="41"/>
      <c r="E110" s="41"/>
      <c r="F110" s="41"/>
      <c r="G110" s="41"/>
      <c r="H110" s="41"/>
    </row>
    <row r="111" spans="1:8" s="34" customFormat="1" x14ac:dyDescent="0.25">
      <c r="A111" s="34" t="s">
        <v>160</v>
      </c>
      <c r="C111" s="35"/>
      <c r="D111" s="36"/>
      <c r="E111" s="27"/>
      <c r="F111" s="37"/>
      <c r="G111" s="37"/>
      <c r="H111" s="27"/>
    </row>
    <row r="113" spans="1:8" x14ac:dyDescent="0.25">
      <c r="A113" s="12" t="s">
        <v>93</v>
      </c>
      <c r="B113" s="12" t="s">
        <v>94</v>
      </c>
    </row>
    <row r="115" spans="1:8" x14ac:dyDescent="0.25">
      <c r="A115" s="12" t="s">
        <v>28</v>
      </c>
    </row>
    <row r="116" spans="1:8" ht="43.5" x14ac:dyDescent="0.25">
      <c r="A116" s="22" t="s">
        <v>29</v>
      </c>
      <c r="B116" s="22" t="s">
        <v>30</v>
      </c>
      <c r="C116" s="28" t="s">
        <v>31</v>
      </c>
      <c r="D116" s="28" t="s">
        <v>32</v>
      </c>
      <c r="E116" s="28" t="s">
        <v>33</v>
      </c>
      <c r="F116" s="26" t="s">
        <v>34</v>
      </c>
      <c r="G116" s="26" t="s">
        <v>35</v>
      </c>
      <c r="H116" s="26" t="s">
        <v>36</v>
      </c>
    </row>
    <row r="117" spans="1:8" x14ac:dyDescent="0.25">
      <c r="A117" s="22" t="s">
        <v>95</v>
      </c>
      <c r="B117" s="22" t="s">
        <v>96</v>
      </c>
      <c r="C117" s="29"/>
      <c r="D117" s="23"/>
      <c r="E117" s="29"/>
      <c r="F117" s="23"/>
      <c r="G117" s="23"/>
      <c r="H117" s="23"/>
    </row>
    <row r="118" spans="1:8" x14ac:dyDescent="0.25">
      <c r="A118" s="23" t="s">
        <v>97</v>
      </c>
      <c r="B118" s="23" t="s">
        <v>96</v>
      </c>
      <c r="C118" s="29">
        <v>13</v>
      </c>
      <c r="D118" s="23"/>
      <c r="E118" s="29" t="s">
        <v>40</v>
      </c>
      <c r="F118" s="24"/>
      <c r="G118" s="23" t="str">
        <f>IF(ISBLANK(F118),"", PRODUCT(C118,F118))</f>
        <v/>
      </c>
      <c r="H118" s="25"/>
    </row>
    <row r="119" spans="1:8" x14ac:dyDescent="0.25">
      <c r="A119" s="23" t="s">
        <v>98</v>
      </c>
      <c r="B119" s="23" t="s">
        <v>99</v>
      </c>
      <c r="C119" s="23"/>
      <c r="D119" s="31" t="s">
        <v>158</v>
      </c>
      <c r="E119" s="29"/>
      <c r="F119" s="23"/>
      <c r="G119" s="23"/>
      <c r="H119" s="23"/>
    </row>
    <row r="120" spans="1:8" ht="30" x14ac:dyDescent="0.25">
      <c r="A120" s="23" t="s">
        <v>100</v>
      </c>
      <c r="B120" s="23" t="s">
        <v>101</v>
      </c>
      <c r="C120" s="23"/>
      <c r="D120" s="39" t="s">
        <v>167</v>
      </c>
      <c r="E120" s="29"/>
      <c r="F120" s="23"/>
      <c r="G120" s="23"/>
      <c r="H120" s="23"/>
    </row>
    <row r="121" spans="1:8" x14ac:dyDescent="0.25">
      <c r="A121" s="23" t="s">
        <v>102</v>
      </c>
      <c r="B121" s="23" t="s">
        <v>103</v>
      </c>
      <c r="C121" s="23"/>
      <c r="D121" s="31" t="s">
        <v>158</v>
      </c>
      <c r="E121" s="29"/>
      <c r="F121" s="23"/>
      <c r="G121" s="23"/>
      <c r="H121" s="23"/>
    </row>
    <row r="122" spans="1:8" x14ac:dyDescent="0.25">
      <c r="F122" s="22" t="s">
        <v>48</v>
      </c>
      <c r="G122" s="22" t="str">
        <f>IF((COUNT(C118:C121)&lt;&gt;COUNT(G118:G121)),"", ROUND(SUM(G118:G121),2))</f>
        <v/>
      </c>
      <c r="H122" s="18" t="str">
        <f>IF((COUNT(C118:C121)&lt;&gt;COUNT(G118:G121)),"Neužpildytos visų objektų kainos", "")</f>
        <v>Neužpildytos visų objektų kainos</v>
      </c>
    </row>
    <row r="123" spans="1:8" x14ac:dyDescent="0.25">
      <c r="D123" s="22" t="s">
        <v>49</v>
      </c>
      <c r="E123" s="30"/>
      <c r="F123" s="22" t="s">
        <v>50</v>
      </c>
      <c r="G123" s="22" t="str">
        <f>IF(OR(G122="",E123=""),"", ROUND(PRODUCT(E123,G122)/100,2))</f>
        <v/>
      </c>
      <c r="H123" s="18" t="str">
        <f>IF(E123="", "Nurodykite taikomą PVM dydį", "")</f>
        <v>Nurodykite taikomą PVM dydį</v>
      </c>
    </row>
    <row r="124" spans="1:8" x14ac:dyDescent="0.25">
      <c r="F124" s="22" t="s">
        <v>51</v>
      </c>
      <c r="G124" s="38">
        <f>IF(ISBLANK(G123), "", ROUND(SUM(G122:G123),2))</f>
        <v>0</v>
      </c>
    </row>
    <row r="126" spans="1:8" s="34" customFormat="1" ht="45.75" customHeight="1" x14ac:dyDescent="0.25">
      <c r="A126" s="41" t="s">
        <v>159</v>
      </c>
      <c r="B126" s="41"/>
      <c r="C126" s="41"/>
      <c r="D126" s="41"/>
      <c r="E126" s="41"/>
      <c r="F126" s="41"/>
      <c r="G126" s="41"/>
      <c r="H126" s="41"/>
    </row>
    <row r="127" spans="1:8" s="34" customFormat="1" x14ac:dyDescent="0.25">
      <c r="A127" s="34" t="s">
        <v>160</v>
      </c>
      <c r="C127" s="35"/>
      <c r="D127" s="36"/>
      <c r="E127" s="27"/>
      <c r="F127" s="37"/>
      <c r="G127" s="37"/>
      <c r="H127" s="27"/>
    </row>
    <row r="129" spans="1:8" x14ac:dyDescent="0.25">
      <c r="A129" s="12" t="s">
        <v>104</v>
      </c>
      <c r="B129" s="12" t="s">
        <v>105</v>
      </c>
    </row>
    <row r="131" spans="1:8" x14ac:dyDescent="0.25">
      <c r="A131" s="12" t="s">
        <v>28</v>
      </c>
    </row>
    <row r="132" spans="1:8" ht="43.5" x14ac:dyDescent="0.25">
      <c r="A132" s="22" t="s">
        <v>29</v>
      </c>
      <c r="B132" s="22" t="s">
        <v>30</v>
      </c>
      <c r="C132" s="28" t="s">
        <v>31</v>
      </c>
      <c r="D132" s="28" t="s">
        <v>32</v>
      </c>
      <c r="E132" s="28" t="s">
        <v>33</v>
      </c>
      <c r="F132" s="26" t="s">
        <v>34</v>
      </c>
      <c r="G132" s="26" t="s">
        <v>35</v>
      </c>
      <c r="H132" s="26" t="s">
        <v>36</v>
      </c>
    </row>
    <row r="133" spans="1:8" x14ac:dyDescent="0.25">
      <c r="A133" s="22" t="s">
        <v>106</v>
      </c>
      <c r="B133" s="22" t="s">
        <v>107</v>
      </c>
      <c r="C133" s="29"/>
      <c r="D133" s="29"/>
      <c r="E133" s="29"/>
      <c r="F133" s="23"/>
      <c r="G133" s="23"/>
      <c r="H133" s="23"/>
    </row>
    <row r="134" spans="1:8" x14ac:dyDescent="0.25">
      <c r="A134" s="23" t="s">
        <v>108</v>
      </c>
      <c r="B134" s="23" t="s">
        <v>107</v>
      </c>
      <c r="C134" s="29">
        <v>5</v>
      </c>
      <c r="D134" s="29"/>
      <c r="E134" s="29" t="s">
        <v>40</v>
      </c>
      <c r="F134" s="24"/>
      <c r="G134" s="23" t="str">
        <f>IF(ISBLANK(F134),"", PRODUCT(C134,F134))</f>
        <v/>
      </c>
      <c r="H134" s="25"/>
    </row>
    <row r="135" spans="1:8" ht="30" x14ac:dyDescent="0.25">
      <c r="A135" s="23" t="s">
        <v>109</v>
      </c>
      <c r="B135" s="23" t="s">
        <v>110</v>
      </c>
      <c r="C135" s="29"/>
      <c r="D135" s="39" t="s">
        <v>163</v>
      </c>
      <c r="E135" s="29"/>
      <c r="F135" s="23"/>
      <c r="G135" s="23"/>
      <c r="H135" s="23"/>
    </row>
    <row r="136" spans="1:8" ht="30" x14ac:dyDescent="0.25">
      <c r="A136" s="23" t="s">
        <v>111</v>
      </c>
      <c r="B136" s="23" t="s">
        <v>112</v>
      </c>
      <c r="C136" s="29"/>
      <c r="D136" s="39" t="s">
        <v>163</v>
      </c>
      <c r="E136" s="29"/>
      <c r="F136" s="23"/>
      <c r="G136" s="23"/>
      <c r="H136" s="23"/>
    </row>
    <row r="137" spans="1:8" x14ac:dyDescent="0.25">
      <c r="A137" s="23" t="s">
        <v>113</v>
      </c>
      <c r="B137" s="23" t="s">
        <v>114</v>
      </c>
      <c r="C137" s="23"/>
      <c r="D137" s="31" t="s">
        <v>158</v>
      </c>
      <c r="E137" s="29"/>
      <c r="F137" s="23"/>
      <c r="G137" s="23"/>
      <c r="H137" s="23"/>
    </row>
    <row r="138" spans="1:8" x14ac:dyDescent="0.25">
      <c r="F138" s="22" t="s">
        <v>48</v>
      </c>
      <c r="G138" s="22" t="str">
        <f>IF((COUNT(C134:C137)&lt;&gt;COUNT(G134:G137)),"", ROUND(SUM(G134:G137),2))</f>
        <v/>
      </c>
      <c r="H138" s="18" t="str">
        <f>IF((COUNT(C134:C137)&lt;&gt;COUNT(G134:G137)),"Neužpildytos visų objektų kainos", "")</f>
        <v>Neužpildytos visų objektų kainos</v>
      </c>
    </row>
    <row r="139" spans="1:8" x14ac:dyDescent="0.25">
      <c r="D139" s="22" t="s">
        <v>49</v>
      </c>
      <c r="E139" s="30"/>
      <c r="F139" s="22" t="s">
        <v>50</v>
      </c>
      <c r="G139" s="22" t="str">
        <f>IF(OR(G138="",E139=""),"", ROUND(PRODUCT(E139,G138)/100,2))</f>
        <v/>
      </c>
      <c r="H139" s="18" t="str">
        <f>IF(E139="", "Nurodykite taikomą PVM dydį", "")</f>
        <v>Nurodykite taikomą PVM dydį</v>
      </c>
    </row>
    <row r="140" spans="1:8" x14ac:dyDescent="0.25">
      <c r="F140" s="22" t="s">
        <v>51</v>
      </c>
      <c r="G140" s="38">
        <f>IF(ISBLANK(G139), "", ROUND(SUM(G138:G139),2))</f>
        <v>0</v>
      </c>
    </row>
    <row r="142" spans="1:8" s="34" customFormat="1" ht="45.75" customHeight="1" x14ac:dyDescent="0.25">
      <c r="A142" s="41" t="s">
        <v>159</v>
      </c>
      <c r="B142" s="41"/>
      <c r="C142" s="41"/>
      <c r="D142" s="41"/>
      <c r="E142" s="41"/>
      <c r="F142" s="41"/>
      <c r="G142" s="41"/>
      <c r="H142" s="41"/>
    </row>
    <row r="143" spans="1:8" s="34" customFormat="1" x14ac:dyDescent="0.25">
      <c r="A143" s="34" t="s">
        <v>160</v>
      </c>
      <c r="C143" s="35"/>
      <c r="D143" s="36"/>
      <c r="E143" s="27"/>
      <c r="F143" s="37"/>
      <c r="G143" s="37"/>
      <c r="H143" s="27"/>
    </row>
    <row r="145" spans="1:8" x14ac:dyDescent="0.25">
      <c r="A145" s="12" t="s">
        <v>115</v>
      </c>
      <c r="B145" s="12" t="s">
        <v>116</v>
      </c>
    </row>
    <row r="147" spans="1:8" x14ac:dyDescent="0.25">
      <c r="A147" s="12" t="s">
        <v>28</v>
      </c>
    </row>
    <row r="148" spans="1:8" ht="43.5" x14ac:dyDescent="0.25">
      <c r="A148" s="22" t="s">
        <v>29</v>
      </c>
      <c r="B148" s="22" t="s">
        <v>30</v>
      </c>
      <c r="C148" s="28" t="s">
        <v>31</v>
      </c>
      <c r="D148" s="28" t="s">
        <v>32</v>
      </c>
      <c r="E148" s="28" t="s">
        <v>33</v>
      </c>
      <c r="F148" s="26" t="s">
        <v>34</v>
      </c>
      <c r="G148" s="26" t="s">
        <v>35</v>
      </c>
      <c r="H148" s="26" t="s">
        <v>36</v>
      </c>
    </row>
    <row r="149" spans="1:8" x14ac:dyDescent="0.25">
      <c r="A149" s="22" t="s">
        <v>117</v>
      </c>
      <c r="B149" s="22" t="s">
        <v>118</v>
      </c>
      <c r="C149" s="29"/>
      <c r="D149" s="29"/>
      <c r="E149" s="29"/>
      <c r="F149" s="23"/>
      <c r="G149" s="23"/>
      <c r="H149" s="23"/>
    </row>
    <row r="150" spans="1:8" x14ac:dyDescent="0.25">
      <c r="A150" s="23" t="s">
        <v>119</v>
      </c>
      <c r="B150" s="23" t="s">
        <v>118</v>
      </c>
      <c r="C150" s="29">
        <v>17</v>
      </c>
      <c r="D150" s="29"/>
      <c r="E150" s="29" t="s">
        <v>40</v>
      </c>
      <c r="F150" s="24"/>
      <c r="G150" s="23" t="str">
        <f>IF(ISBLANK(F150),"", PRODUCT(C150,F150))</f>
        <v/>
      </c>
      <c r="H150" s="25"/>
    </row>
    <row r="151" spans="1:8" ht="30" x14ac:dyDescent="0.25">
      <c r="A151" s="23" t="s">
        <v>120</v>
      </c>
      <c r="B151" s="40" t="s">
        <v>121</v>
      </c>
      <c r="C151" s="29"/>
      <c r="D151" s="39" t="s">
        <v>163</v>
      </c>
      <c r="E151" s="29"/>
      <c r="F151" s="23"/>
      <c r="G151" s="23"/>
      <c r="H151" s="23"/>
    </row>
    <row r="152" spans="1:8" ht="30" x14ac:dyDescent="0.25">
      <c r="A152" s="23" t="s">
        <v>122</v>
      </c>
      <c r="B152" s="23" t="s">
        <v>123</v>
      </c>
      <c r="C152" s="29"/>
      <c r="D152" s="39" t="s">
        <v>164</v>
      </c>
      <c r="E152" s="29"/>
      <c r="F152" s="23"/>
      <c r="G152" s="23"/>
      <c r="H152" s="23"/>
    </row>
    <row r="153" spans="1:8" x14ac:dyDescent="0.25">
      <c r="A153" s="23" t="s">
        <v>124</v>
      </c>
      <c r="B153" s="23" t="s">
        <v>125</v>
      </c>
      <c r="C153" s="23"/>
      <c r="D153" s="39" t="s">
        <v>158</v>
      </c>
      <c r="E153" s="29"/>
      <c r="F153" s="23"/>
      <c r="G153" s="23"/>
      <c r="H153" s="23"/>
    </row>
    <row r="154" spans="1:8" x14ac:dyDescent="0.25">
      <c r="A154" s="23" t="s">
        <v>126</v>
      </c>
      <c r="B154" s="23" t="s">
        <v>127</v>
      </c>
      <c r="C154" s="23"/>
      <c r="D154" s="39" t="s">
        <v>158</v>
      </c>
      <c r="E154" s="29"/>
      <c r="F154" s="23"/>
      <c r="G154" s="23"/>
      <c r="H154" s="23"/>
    </row>
    <row r="155" spans="1:8" ht="30" x14ac:dyDescent="0.25">
      <c r="A155" s="23" t="s">
        <v>128</v>
      </c>
      <c r="B155" s="23" t="s">
        <v>129</v>
      </c>
      <c r="C155" s="23"/>
      <c r="D155" s="39" t="s">
        <v>164</v>
      </c>
      <c r="E155" s="29"/>
      <c r="F155" s="23"/>
      <c r="G155" s="23"/>
      <c r="H155" s="23"/>
    </row>
    <row r="156" spans="1:8" x14ac:dyDescent="0.25">
      <c r="A156" s="23" t="s">
        <v>130</v>
      </c>
      <c r="B156" s="23" t="s">
        <v>174</v>
      </c>
      <c r="C156" s="23"/>
      <c r="D156" s="31" t="s">
        <v>158</v>
      </c>
      <c r="E156" s="29"/>
      <c r="F156" s="23"/>
      <c r="G156" s="23"/>
      <c r="H156" s="23"/>
    </row>
    <row r="157" spans="1:8" x14ac:dyDescent="0.25">
      <c r="F157" s="22" t="s">
        <v>48</v>
      </c>
      <c r="G157" s="22" t="str">
        <f>IF((COUNT(C150:C156)&lt;&gt;COUNT(G150:G156)),"", ROUND(SUM(G150:G156),2))</f>
        <v/>
      </c>
      <c r="H157" s="18" t="str">
        <f>IF((COUNT(C150:C156)&lt;&gt;COUNT(G150:G156)),"Neužpildytos visų objektų kainos", "")</f>
        <v>Neužpildytos visų objektų kainos</v>
      </c>
    </row>
    <row r="158" spans="1:8" x14ac:dyDescent="0.25">
      <c r="D158" s="22" t="s">
        <v>49</v>
      </c>
      <c r="E158" s="30"/>
      <c r="F158" s="22" t="s">
        <v>50</v>
      </c>
      <c r="G158" s="22" t="str">
        <f>IF(OR(G157="",E158=""),"", ROUND(PRODUCT(E158,G157)/100,2))</f>
        <v/>
      </c>
      <c r="H158" s="18" t="str">
        <f>IF(E158="", "Nurodykite taikomą PVM dydį", "")</f>
        <v>Nurodykite taikomą PVM dydį</v>
      </c>
    </row>
    <row r="159" spans="1:8" x14ac:dyDescent="0.25">
      <c r="F159" s="22" t="s">
        <v>51</v>
      </c>
      <c r="G159" s="38">
        <f>IF(ISBLANK(G158), "", ROUND(SUM(G157:G158),2))</f>
        <v>0</v>
      </c>
    </row>
    <row r="161" spans="1:8" s="34" customFormat="1" ht="45.75" customHeight="1" x14ac:dyDescent="0.25">
      <c r="A161" s="41" t="s">
        <v>159</v>
      </c>
      <c r="B161" s="41"/>
      <c r="C161" s="41"/>
      <c r="D161" s="41"/>
      <c r="E161" s="41"/>
      <c r="F161" s="41"/>
      <c r="G161" s="41"/>
      <c r="H161" s="41"/>
    </row>
    <row r="162" spans="1:8" s="34" customFormat="1" x14ac:dyDescent="0.25">
      <c r="A162" s="34" t="s">
        <v>160</v>
      </c>
      <c r="C162" s="35"/>
      <c r="D162" s="36"/>
      <c r="E162" s="27"/>
      <c r="F162" s="37"/>
      <c r="G162" s="37"/>
      <c r="H162" s="27"/>
    </row>
  </sheetData>
  <mergeCells count="35">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C14:F14"/>
    <mergeCell ref="A27:F27"/>
    <mergeCell ref="A26:F26"/>
    <mergeCell ref="C19:F19"/>
    <mergeCell ref="A45:H45"/>
    <mergeCell ref="A16:B16"/>
    <mergeCell ref="A23:F23"/>
    <mergeCell ref="C15:F15"/>
    <mergeCell ref="A18:B18"/>
    <mergeCell ref="C17:F17"/>
    <mergeCell ref="A15:B15"/>
    <mergeCell ref="A62:H62"/>
    <mergeCell ref="A29:F29"/>
    <mergeCell ref="A161:H161"/>
    <mergeCell ref="A77:H77"/>
    <mergeCell ref="A96:H96"/>
    <mergeCell ref="A110:H110"/>
    <mergeCell ref="A126:H126"/>
    <mergeCell ref="A142:H142"/>
  </mergeCells>
  <pageMargins left="0.7" right="0.7"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34" workbookViewId="0">
      <selection activeCell="E49" sqref="E49"/>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88" t="s">
        <v>131</v>
      </c>
      <c r="B2" s="71"/>
      <c r="C2" s="71"/>
      <c r="D2" s="71"/>
      <c r="E2" s="71"/>
      <c r="F2" s="71"/>
      <c r="G2" s="71"/>
      <c r="H2" s="71"/>
      <c r="I2" s="71"/>
      <c r="J2" s="71"/>
      <c r="K2" s="71"/>
    </row>
    <row r="3" spans="1:11" x14ac:dyDescent="0.25">
      <c r="A3" s="71"/>
      <c r="B3" s="71"/>
      <c r="C3" s="71"/>
      <c r="D3" s="71"/>
      <c r="E3" s="71"/>
      <c r="F3" s="71"/>
      <c r="G3" s="71"/>
      <c r="H3" s="71"/>
      <c r="I3" s="71"/>
      <c r="J3" s="71"/>
      <c r="K3" s="71"/>
    </row>
    <row r="4" spans="1:11" ht="15.95" customHeight="1" thickBot="1" x14ac:dyDescent="0.3">
      <c r="A4" s="1"/>
      <c r="B4" s="1"/>
      <c r="C4" s="1"/>
      <c r="D4" s="1"/>
      <c r="E4" s="1"/>
      <c r="F4" s="1"/>
      <c r="G4" s="1"/>
      <c r="H4" s="1"/>
      <c r="I4" s="1"/>
      <c r="J4" s="1"/>
    </row>
    <row r="5" spans="1:11" ht="48" customHeight="1" x14ac:dyDescent="0.25">
      <c r="A5" s="69" t="s">
        <v>132</v>
      </c>
      <c r="B5" s="63"/>
      <c r="C5" s="61" t="s">
        <v>133</v>
      </c>
      <c r="D5" s="62"/>
      <c r="E5" s="63"/>
      <c r="F5" s="61" t="s">
        <v>134</v>
      </c>
      <c r="G5" s="62"/>
      <c r="H5" s="63"/>
      <c r="I5" s="61" t="s">
        <v>135</v>
      </c>
      <c r="J5" s="63"/>
      <c r="K5" s="2" t="s">
        <v>136</v>
      </c>
    </row>
    <row r="6" spans="1:11" ht="48.95" customHeight="1" x14ac:dyDescent="0.25">
      <c r="A6" s="60"/>
      <c r="B6" s="59"/>
      <c r="C6" s="57"/>
      <c r="D6" s="58"/>
      <c r="E6" s="59"/>
      <c r="F6" s="57"/>
      <c r="G6" s="58"/>
      <c r="H6" s="59"/>
      <c r="I6" s="57"/>
      <c r="J6" s="59"/>
      <c r="K6" s="7"/>
    </row>
    <row r="7" spans="1:11" ht="48.95" customHeight="1" x14ac:dyDescent="0.25">
      <c r="A7" s="60"/>
      <c r="B7" s="59"/>
      <c r="C7" s="57"/>
      <c r="D7" s="58"/>
      <c r="E7" s="59"/>
      <c r="F7" s="57"/>
      <c r="G7" s="58"/>
      <c r="H7" s="59"/>
      <c r="I7" s="57"/>
      <c r="J7" s="59"/>
      <c r="K7" s="7"/>
    </row>
    <row r="8" spans="1:11" ht="48.95" customHeight="1" x14ac:dyDescent="0.25">
      <c r="A8" s="60"/>
      <c r="B8" s="59"/>
      <c r="C8" s="57"/>
      <c r="D8" s="58"/>
      <c r="E8" s="59"/>
      <c r="F8" s="57"/>
      <c r="G8" s="58"/>
      <c r="H8" s="59"/>
      <c r="I8" s="57"/>
      <c r="J8" s="59"/>
      <c r="K8" s="7"/>
    </row>
    <row r="9" spans="1:11" ht="48.95" customHeight="1" x14ac:dyDescent="0.25">
      <c r="A9" s="60"/>
      <c r="B9" s="59"/>
      <c r="C9" s="57"/>
      <c r="D9" s="58"/>
      <c r="E9" s="59"/>
      <c r="F9" s="57"/>
      <c r="G9" s="58"/>
      <c r="H9" s="59"/>
      <c r="I9" s="57"/>
      <c r="J9" s="59"/>
      <c r="K9" s="7"/>
    </row>
    <row r="10" spans="1:11" ht="48.95" customHeight="1" x14ac:dyDescent="0.25">
      <c r="A10" s="60"/>
      <c r="B10" s="59"/>
      <c r="C10" s="57"/>
      <c r="D10" s="58"/>
      <c r="E10" s="59"/>
      <c r="F10" s="57"/>
      <c r="G10" s="58"/>
      <c r="H10" s="59"/>
      <c r="I10" s="57"/>
      <c r="J10" s="59"/>
      <c r="K10" s="7"/>
    </row>
    <row r="11" spans="1:11" ht="48.95" customHeight="1" x14ac:dyDescent="0.25">
      <c r="A11" s="60"/>
      <c r="B11" s="59"/>
      <c r="C11" s="57"/>
      <c r="D11" s="58"/>
      <c r="E11" s="59"/>
      <c r="F11" s="57"/>
      <c r="G11" s="58"/>
      <c r="H11" s="59"/>
      <c r="I11" s="57"/>
      <c r="J11" s="59"/>
      <c r="K11" s="7"/>
    </row>
    <row r="12" spans="1:11" ht="48.95" customHeight="1" x14ac:dyDescent="0.25">
      <c r="A12" s="60"/>
      <c r="B12" s="59"/>
      <c r="C12" s="57"/>
      <c r="D12" s="58"/>
      <c r="E12" s="59"/>
      <c r="F12" s="57"/>
      <c r="G12" s="58"/>
      <c r="H12" s="59"/>
      <c r="I12" s="57"/>
      <c r="J12" s="59"/>
      <c r="K12" s="7"/>
    </row>
    <row r="13" spans="1:11" ht="48.95" customHeight="1" x14ac:dyDescent="0.25">
      <c r="A13" s="60"/>
      <c r="B13" s="59"/>
      <c r="C13" s="57"/>
      <c r="D13" s="58"/>
      <c r="E13" s="59"/>
      <c r="F13" s="57"/>
      <c r="G13" s="58"/>
      <c r="H13" s="59"/>
      <c r="I13" s="57"/>
      <c r="J13" s="59"/>
      <c r="K13" s="7"/>
    </row>
    <row r="14" spans="1:11" ht="48.95" customHeight="1" x14ac:dyDescent="0.25">
      <c r="A14" s="60"/>
      <c r="B14" s="59"/>
      <c r="C14" s="57"/>
      <c r="D14" s="58"/>
      <c r="E14" s="59"/>
      <c r="F14" s="57"/>
      <c r="G14" s="58"/>
      <c r="H14" s="59"/>
      <c r="I14" s="57"/>
      <c r="J14" s="59"/>
      <c r="K14" s="7"/>
    </row>
    <row r="15" spans="1:11" ht="48" customHeight="1" thickBot="1" x14ac:dyDescent="0.3">
      <c r="A15" s="76"/>
      <c r="B15" s="68"/>
      <c r="C15" s="66"/>
      <c r="D15" s="67"/>
      <c r="E15" s="68"/>
      <c r="F15" s="66"/>
      <c r="G15" s="67"/>
      <c r="H15" s="68"/>
      <c r="I15" s="66"/>
      <c r="J15" s="68"/>
      <c r="K15" s="8"/>
    </row>
    <row r="16" spans="1:11" ht="18.95" customHeight="1" x14ac:dyDescent="0.25">
      <c r="A16" s="3"/>
      <c r="B16" s="3"/>
      <c r="C16" s="3"/>
      <c r="D16" s="3"/>
      <c r="E16" s="3"/>
      <c r="F16" s="3"/>
      <c r="G16" s="3"/>
      <c r="H16" s="3"/>
      <c r="I16" s="3"/>
      <c r="J16" s="3"/>
      <c r="K16" s="4"/>
    </row>
    <row r="17" spans="1:11" ht="48.95" customHeight="1" x14ac:dyDescent="0.25">
      <c r="A17" s="87" t="s">
        <v>137</v>
      </c>
      <c r="B17" s="71"/>
      <c r="C17" s="71"/>
      <c r="D17" s="71"/>
      <c r="E17" s="71"/>
      <c r="F17" s="71"/>
      <c r="G17" s="71"/>
      <c r="H17" s="71"/>
      <c r="I17" s="71"/>
      <c r="J17" s="71"/>
      <c r="K17" s="71"/>
    </row>
    <row r="18" spans="1:11" ht="15.95" customHeight="1" thickBot="1" x14ac:dyDescent="0.3">
      <c r="A18" s="3"/>
      <c r="B18" s="3"/>
      <c r="C18" s="3"/>
      <c r="D18" s="3"/>
      <c r="E18" s="3"/>
      <c r="F18" s="3"/>
      <c r="G18" s="3"/>
      <c r="H18" s="3"/>
      <c r="I18" s="3"/>
      <c r="J18" s="3"/>
      <c r="K18" s="4"/>
    </row>
    <row r="19" spans="1:11" ht="48.95" customHeight="1" x14ac:dyDescent="0.25">
      <c r="A19" s="69" t="s">
        <v>30</v>
      </c>
      <c r="B19" s="63"/>
      <c r="C19" s="61" t="s">
        <v>133</v>
      </c>
      <c r="D19" s="62"/>
      <c r="E19" s="63"/>
      <c r="F19" s="61" t="s">
        <v>138</v>
      </c>
      <c r="G19" s="62"/>
      <c r="H19" s="63"/>
      <c r="I19" s="74" t="s">
        <v>135</v>
      </c>
      <c r="J19" s="75"/>
      <c r="K19" s="4"/>
    </row>
    <row r="20" spans="1:11" ht="48.95" customHeight="1" x14ac:dyDescent="0.25">
      <c r="A20" s="60"/>
      <c r="B20" s="59"/>
      <c r="C20" s="57"/>
      <c r="D20" s="58"/>
      <c r="E20" s="59"/>
      <c r="F20" s="57"/>
      <c r="G20" s="58"/>
      <c r="H20" s="59"/>
      <c r="I20" s="64"/>
      <c r="J20" s="65"/>
      <c r="K20" s="4"/>
    </row>
    <row r="21" spans="1:11" ht="48.95" customHeight="1" x14ac:dyDescent="0.25">
      <c r="A21" s="60"/>
      <c r="B21" s="59"/>
      <c r="C21" s="57"/>
      <c r="D21" s="58"/>
      <c r="E21" s="59"/>
      <c r="F21" s="57"/>
      <c r="G21" s="58"/>
      <c r="H21" s="59"/>
      <c r="I21" s="64"/>
      <c r="J21" s="65"/>
      <c r="K21" s="4"/>
    </row>
    <row r="22" spans="1:11" ht="48.95" customHeight="1" x14ac:dyDescent="0.25">
      <c r="A22" s="60"/>
      <c r="B22" s="59"/>
      <c r="C22" s="57"/>
      <c r="D22" s="58"/>
      <c r="E22" s="59"/>
      <c r="F22" s="57"/>
      <c r="G22" s="58"/>
      <c r="H22" s="59"/>
      <c r="I22" s="64"/>
      <c r="J22" s="65"/>
      <c r="K22" s="4"/>
    </row>
    <row r="23" spans="1:11" ht="48.95" customHeight="1" x14ac:dyDescent="0.25">
      <c r="A23" s="60"/>
      <c r="B23" s="59"/>
      <c r="C23" s="57"/>
      <c r="D23" s="58"/>
      <c r="E23" s="59"/>
      <c r="F23" s="57"/>
      <c r="G23" s="58"/>
      <c r="H23" s="59"/>
      <c r="I23" s="64"/>
      <c r="J23" s="65"/>
      <c r="K23" s="4"/>
    </row>
    <row r="24" spans="1:11" ht="48.95" customHeight="1" x14ac:dyDescent="0.25">
      <c r="A24" s="60"/>
      <c r="B24" s="59"/>
      <c r="C24" s="57"/>
      <c r="D24" s="58"/>
      <c r="E24" s="59"/>
      <c r="F24" s="57"/>
      <c r="G24" s="58"/>
      <c r="H24" s="59"/>
      <c r="I24" s="64"/>
      <c r="J24" s="65"/>
      <c r="K24" s="4"/>
    </row>
    <row r="25" spans="1:11" ht="48.95" customHeight="1" x14ac:dyDescent="0.25">
      <c r="A25" s="60"/>
      <c r="B25" s="59"/>
      <c r="C25" s="57"/>
      <c r="D25" s="58"/>
      <c r="E25" s="59"/>
      <c r="F25" s="57"/>
      <c r="G25" s="58"/>
      <c r="H25" s="59"/>
      <c r="I25" s="64"/>
      <c r="J25" s="65"/>
      <c r="K25" s="4"/>
    </row>
    <row r="26" spans="1:11" ht="48.95" customHeight="1" x14ac:dyDescent="0.25">
      <c r="A26" s="60"/>
      <c r="B26" s="59"/>
      <c r="C26" s="57"/>
      <c r="D26" s="58"/>
      <c r="E26" s="59"/>
      <c r="F26" s="57"/>
      <c r="G26" s="58"/>
      <c r="H26" s="59"/>
      <c r="I26" s="64"/>
      <c r="J26" s="65"/>
      <c r="K26" s="4"/>
    </row>
    <row r="27" spans="1:11" ht="48.95" customHeight="1" x14ac:dyDescent="0.25">
      <c r="A27" s="60"/>
      <c r="B27" s="59"/>
      <c r="C27" s="57"/>
      <c r="D27" s="58"/>
      <c r="E27" s="59"/>
      <c r="F27" s="57"/>
      <c r="G27" s="58"/>
      <c r="H27" s="59"/>
      <c r="I27" s="64"/>
      <c r="J27" s="65"/>
      <c r="K27" s="4"/>
    </row>
    <row r="28" spans="1:11" ht="48.95" customHeight="1" x14ac:dyDescent="0.25">
      <c r="A28" s="60"/>
      <c r="B28" s="59"/>
      <c r="C28" s="57"/>
      <c r="D28" s="58"/>
      <c r="E28" s="59"/>
      <c r="F28" s="57"/>
      <c r="G28" s="58"/>
      <c r="H28" s="59"/>
      <c r="I28" s="64"/>
      <c r="J28" s="65"/>
      <c r="K28" s="4"/>
    </row>
    <row r="29" spans="1:11" ht="48.95" customHeight="1" x14ac:dyDescent="0.25">
      <c r="A29" s="60"/>
      <c r="B29" s="59"/>
      <c r="C29" s="57"/>
      <c r="D29" s="58"/>
      <c r="E29" s="59"/>
      <c r="F29" s="57"/>
      <c r="G29" s="58"/>
      <c r="H29" s="59"/>
      <c r="I29" s="64"/>
      <c r="J29" s="65"/>
      <c r="K29" s="4"/>
    </row>
    <row r="31" spans="1:11" ht="33" customHeight="1" x14ac:dyDescent="0.25">
      <c r="A31" s="80"/>
      <c r="B31" s="71"/>
      <c r="C31" s="71"/>
      <c r="D31" s="71"/>
      <c r="E31" s="71"/>
      <c r="F31" s="71"/>
      <c r="G31" s="71"/>
      <c r="H31" s="71"/>
      <c r="I31" s="71"/>
      <c r="J31" s="71"/>
    </row>
    <row r="33" spans="1:10" ht="15.95" customHeight="1" x14ac:dyDescent="0.25">
      <c r="A33" s="70" t="s">
        <v>139</v>
      </c>
      <c r="B33" s="71"/>
      <c r="C33" s="71"/>
      <c r="D33" s="71"/>
      <c r="E33" s="71"/>
      <c r="F33" s="71"/>
      <c r="G33" s="71"/>
      <c r="H33" s="71"/>
      <c r="I33" s="71"/>
      <c r="J33" s="71"/>
    </row>
    <row r="34" spans="1:10" ht="15.95" customHeight="1" thickBot="1" x14ac:dyDescent="0.3"/>
    <row r="35" spans="1:10" ht="15.95" customHeight="1" x14ac:dyDescent="0.25">
      <c r="A35" s="6" t="s">
        <v>29</v>
      </c>
      <c r="B35" s="78" t="s">
        <v>140</v>
      </c>
      <c r="C35" s="62"/>
      <c r="D35" s="62"/>
      <c r="E35" s="62"/>
      <c r="F35" s="62"/>
      <c r="G35" s="63"/>
      <c r="H35" s="79" t="s">
        <v>141</v>
      </c>
      <c r="I35" s="62"/>
      <c r="J35" s="75"/>
    </row>
    <row r="36" spans="1:10" ht="48" customHeight="1" x14ac:dyDescent="0.25">
      <c r="A36" s="9" t="s">
        <v>142</v>
      </c>
      <c r="B36" s="73" t="s">
        <v>143</v>
      </c>
      <c r="C36" s="58"/>
      <c r="D36" s="58"/>
      <c r="E36" s="58"/>
      <c r="F36" s="58"/>
      <c r="G36" s="59"/>
      <c r="H36" s="77"/>
      <c r="I36" s="58"/>
      <c r="J36" s="65"/>
    </row>
    <row r="37" spans="1:10" ht="48" customHeight="1" x14ac:dyDescent="0.25">
      <c r="A37" s="9" t="s">
        <v>144</v>
      </c>
      <c r="B37" s="73" t="s">
        <v>145</v>
      </c>
      <c r="C37" s="58"/>
      <c r="D37" s="58"/>
      <c r="E37" s="58"/>
      <c r="F37" s="58"/>
      <c r="G37" s="59"/>
      <c r="H37" s="77"/>
      <c r="I37" s="58"/>
      <c r="J37" s="65"/>
    </row>
    <row r="38" spans="1:10" ht="48" customHeight="1" x14ac:dyDescent="0.25">
      <c r="A38" s="9" t="s">
        <v>146</v>
      </c>
      <c r="B38" s="73" t="s">
        <v>147</v>
      </c>
      <c r="C38" s="58"/>
      <c r="D38" s="58"/>
      <c r="E38" s="58"/>
      <c r="F38" s="58"/>
      <c r="G38" s="59"/>
      <c r="H38" s="77"/>
      <c r="I38" s="58"/>
      <c r="J38" s="65"/>
    </row>
    <row r="39" spans="1:10" ht="48" customHeight="1" x14ac:dyDescent="0.25">
      <c r="A39" s="9" t="s">
        <v>148</v>
      </c>
      <c r="B39" s="73" t="s">
        <v>149</v>
      </c>
      <c r="C39" s="58"/>
      <c r="D39" s="58"/>
      <c r="E39" s="58"/>
      <c r="F39" s="58"/>
      <c r="G39" s="59"/>
      <c r="H39" s="77"/>
      <c r="I39" s="58"/>
      <c r="J39" s="65"/>
    </row>
    <row r="40" spans="1:10" ht="48" customHeight="1" x14ac:dyDescent="0.25">
      <c r="A40" s="9" t="s">
        <v>150</v>
      </c>
      <c r="B40" s="73" t="s">
        <v>151</v>
      </c>
      <c r="C40" s="58"/>
      <c r="D40" s="58"/>
      <c r="E40" s="58"/>
      <c r="F40" s="58"/>
      <c r="G40" s="59"/>
      <c r="H40" s="77"/>
      <c r="I40" s="58"/>
      <c r="J40" s="65"/>
    </row>
    <row r="41" spans="1:10" ht="48" customHeight="1" x14ac:dyDescent="0.25">
      <c r="A41" s="9" t="s">
        <v>152</v>
      </c>
      <c r="B41" s="73" t="s">
        <v>153</v>
      </c>
      <c r="C41" s="58"/>
      <c r="D41" s="58"/>
      <c r="E41" s="58"/>
      <c r="F41" s="58"/>
      <c r="G41" s="59"/>
      <c r="H41" s="77"/>
      <c r="I41" s="58"/>
      <c r="J41" s="65"/>
    </row>
    <row r="42" spans="1:10" ht="48" customHeight="1" x14ac:dyDescent="0.25">
      <c r="A42" s="10"/>
      <c r="B42" s="86"/>
      <c r="C42" s="58"/>
      <c r="D42" s="58"/>
      <c r="E42" s="58"/>
      <c r="F42" s="58"/>
      <c r="G42" s="59"/>
      <c r="H42" s="77"/>
      <c r="I42" s="58"/>
      <c r="J42" s="65"/>
    </row>
    <row r="43" spans="1:10" ht="48" customHeight="1" x14ac:dyDescent="0.25">
      <c r="A43" s="10"/>
      <c r="B43" s="86"/>
      <c r="C43" s="58"/>
      <c r="D43" s="58"/>
      <c r="E43" s="58"/>
      <c r="F43" s="58"/>
      <c r="G43" s="59"/>
      <c r="H43" s="77"/>
      <c r="I43" s="58"/>
      <c r="J43" s="65"/>
    </row>
    <row r="44" spans="1:10" ht="48" customHeight="1" x14ac:dyDescent="0.25">
      <c r="A44" s="10"/>
      <c r="B44" s="86"/>
      <c r="C44" s="58"/>
      <c r="D44" s="58"/>
      <c r="E44" s="58"/>
      <c r="F44" s="58"/>
      <c r="G44" s="59"/>
      <c r="H44" s="77"/>
      <c r="I44" s="58"/>
      <c r="J44" s="65"/>
    </row>
    <row r="45" spans="1:10" ht="48" customHeight="1" x14ac:dyDescent="0.25">
      <c r="A45" s="10"/>
      <c r="B45" s="86"/>
      <c r="C45" s="58"/>
      <c r="D45" s="58"/>
      <c r="E45" s="58"/>
      <c r="F45" s="58"/>
      <c r="G45" s="59"/>
      <c r="H45" s="77"/>
      <c r="I45" s="58"/>
      <c r="J45" s="65"/>
    </row>
    <row r="46" spans="1:10" ht="48.95" customHeight="1" thickBot="1" x14ac:dyDescent="0.3">
      <c r="A46" s="11"/>
      <c r="B46" s="81"/>
      <c r="C46" s="67"/>
      <c r="D46" s="67"/>
      <c r="E46" s="67"/>
      <c r="F46" s="67"/>
      <c r="G46" s="68"/>
      <c r="H46" s="82"/>
      <c r="I46" s="83"/>
      <c r="J46" s="84"/>
    </row>
    <row r="48" spans="1:10" ht="161.25" customHeight="1" x14ac:dyDescent="0.25">
      <c r="A48" s="80" t="s">
        <v>168</v>
      </c>
      <c r="B48" s="71"/>
      <c r="C48" s="71"/>
      <c r="D48" s="71"/>
      <c r="E48" s="71"/>
      <c r="F48" s="71"/>
      <c r="G48" s="71"/>
      <c r="H48" s="71"/>
      <c r="I48" s="71"/>
      <c r="J48" s="71"/>
    </row>
    <row r="51" spans="1:10" x14ac:dyDescent="0.25">
      <c r="A51" s="85" t="s">
        <v>154</v>
      </c>
      <c r="B51" s="71"/>
      <c r="C51" s="71"/>
      <c r="D51" s="71"/>
      <c r="E51" s="72"/>
      <c r="F51" s="71"/>
      <c r="G51" s="71"/>
      <c r="H51" s="71"/>
      <c r="I51" s="71"/>
      <c r="J51" s="71"/>
    </row>
    <row r="53" spans="1:10" x14ac:dyDescent="0.25">
      <c r="A53" s="85" t="s">
        <v>155</v>
      </c>
      <c r="B53" s="71"/>
      <c r="C53" s="71"/>
      <c r="D53" s="71"/>
      <c r="E53" s="72"/>
      <c r="F53" s="71"/>
      <c r="G53" s="71"/>
      <c r="H53" s="71"/>
      <c r="I53" s="71"/>
      <c r="J53" s="71"/>
    </row>
    <row r="100" spans="1:1" ht="15.75" x14ac:dyDescent="0.25">
      <c r="A100" t="s">
        <v>156</v>
      </c>
    </row>
  </sheetData>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Poškevičienė</cp:lastModifiedBy>
  <cp:lastPrinted>2026-06-29T10:32:49Z</cp:lastPrinted>
  <dcterms:created xsi:type="dcterms:W3CDTF">2023-04-04T12:16:45Z</dcterms:created>
  <dcterms:modified xsi:type="dcterms:W3CDTF">2026-06-29T12:43:37Z</dcterms:modified>
</cp:coreProperties>
</file>