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vajūnas\Documents\VIESIEJI PIRKIMAI\2026\SALDYTI TESLOS GAMINIAI\"/>
    </mc:Choice>
  </mc:AlternateContent>
  <bookViews>
    <workbookView xWindow="0" yWindow="0" windowWidth="25125" windowHeight="11730"/>
  </bookViews>
  <sheets>
    <sheet name="Pasiūlymas" sheetId="1" r:id="rId1"/>
    <sheet name="Subtiekėjai ir priedai" sheetId="2" r:id="rId2"/>
  </sheets>
  <calcPr calcId="162913"/>
</workbook>
</file>

<file path=xl/calcChain.xml><?xml version="1.0" encoding="utf-8"?>
<calcChain xmlns="http://schemas.openxmlformats.org/spreadsheetml/2006/main">
  <c r="F221" i="1" l="1"/>
  <c r="F227" i="1" s="1"/>
  <c r="F228" i="1" s="1"/>
  <c r="F229" i="1" s="1"/>
  <c r="F201" i="1"/>
  <c r="F207" i="1" s="1"/>
  <c r="F208" i="1" s="1"/>
  <c r="F209" i="1" s="1"/>
  <c r="F181" i="1"/>
  <c r="F187" i="1" s="1"/>
  <c r="F188" i="1" s="1"/>
  <c r="F189" i="1" s="1"/>
  <c r="F81" i="1" l="1"/>
  <c r="G168" i="1" l="1"/>
  <c r="F161" i="1"/>
  <c r="F167" i="1" s="1"/>
  <c r="F168" i="1" s="1"/>
  <c r="F169" i="1" s="1"/>
  <c r="G148" i="1"/>
  <c r="F141" i="1"/>
  <c r="F147" i="1" s="1"/>
  <c r="F148" i="1" s="1"/>
  <c r="F149" i="1" s="1"/>
  <c r="G128" i="1"/>
  <c r="F121" i="1"/>
  <c r="F127" i="1" s="1"/>
  <c r="F128" i="1" s="1"/>
  <c r="F129" i="1" s="1"/>
  <c r="G108" i="1"/>
  <c r="F101" i="1"/>
  <c r="F107" i="1" s="1"/>
  <c r="F108" i="1" s="1"/>
  <c r="F109" i="1" s="1"/>
  <c r="G88" i="1"/>
  <c r="F87" i="1"/>
  <c r="F88" i="1" s="1"/>
  <c r="F89" i="1" s="1"/>
  <c r="G68" i="1"/>
  <c r="F61" i="1"/>
  <c r="F67" i="1" s="1"/>
  <c r="F68" i="1" s="1"/>
  <c r="F69" i="1" s="1"/>
  <c r="G48" i="1"/>
  <c r="F41" i="1"/>
  <c r="F47" i="1" s="1"/>
  <c r="F48" i="1" s="1"/>
  <c r="F49" i="1" s="1"/>
  <c r="G67" i="1" l="1"/>
  <c r="G107" i="1"/>
  <c r="G147" i="1"/>
  <c r="G167" i="1"/>
  <c r="G47" i="1"/>
  <c r="G87" i="1"/>
  <c r="G127" i="1"/>
</calcChain>
</file>

<file path=xl/sharedStrings.xml><?xml version="1.0" encoding="utf-8"?>
<sst xmlns="http://schemas.openxmlformats.org/spreadsheetml/2006/main" count="481" uniqueCount="271">
  <si>
    <t>Kam:</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</si>
  <si>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</si>
  <si>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</si>
  <si>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</si>
  <si>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</si>
  <si>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</si>
  <si>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</si>
  <si>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</si>
  <si>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</si>
  <si>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</si>
  <si>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</si>
  <si>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</si>
  <si>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</si>
  <si>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</si>
  <si>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</si>
  <si>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</si>
  <si>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</si>
  <si>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</si>
  <si>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</si>
  <si>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</si>
  <si>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</si>
  <si>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</si>
  <si>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1. DALIS</t>
  </si>
  <si>
    <t>Tiekėjo pasiūlymas:</t>
  </si>
  <si>
    <t>Nr.</t>
  </si>
  <si>
    <t>Pavadinimas</t>
  </si>
  <si>
    <t>Mato vienetas</t>
  </si>
  <si>
    <t>Suma be PVM, Eur</t>
  </si>
  <si>
    <t>1.</t>
  </si>
  <si>
    <t>1.1.</t>
  </si>
  <si>
    <t>vnt.</t>
  </si>
  <si>
    <t>1.1.1.</t>
  </si>
  <si>
    <t>1.1.2.</t>
  </si>
  <si>
    <t>1.1.3.</t>
  </si>
  <si>
    <t>1.1.4.</t>
  </si>
  <si>
    <t>1.1.5.</t>
  </si>
  <si>
    <t>1.1.6.</t>
  </si>
  <si>
    <t>1.1.7.</t>
  </si>
  <si>
    <t>1.1.8.</t>
  </si>
  <si>
    <t>Taikomas PVM dydis (%)</t>
  </si>
  <si>
    <t>PVM suma</t>
  </si>
  <si>
    <t>2. DALIS</t>
  </si>
  <si>
    <t>2.</t>
  </si>
  <si>
    <t>2.1.</t>
  </si>
  <si>
    <t>2.1.1.</t>
  </si>
  <si>
    <t>2.1.2.</t>
  </si>
  <si>
    <t>2.1.3.</t>
  </si>
  <si>
    <t>2.1.5.</t>
  </si>
  <si>
    <t>2.1.6.</t>
  </si>
  <si>
    <t>2.1.7.</t>
  </si>
  <si>
    <t>2.1.8.</t>
  </si>
  <si>
    <t>3. DALIS</t>
  </si>
  <si>
    <t>3.</t>
  </si>
  <si>
    <t>3.1.</t>
  </si>
  <si>
    <t>3.1.1.</t>
  </si>
  <si>
    <t>3.1.2.</t>
  </si>
  <si>
    <t>3.1.3.</t>
  </si>
  <si>
    <t>3.1.5.</t>
  </si>
  <si>
    <t>3.1.6.</t>
  </si>
  <si>
    <t>4. DALIS</t>
  </si>
  <si>
    <t>4.</t>
  </si>
  <si>
    <t>4.1.</t>
  </si>
  <si>
    <t>4.1.1.</t>
  </si>
  <si>
    <t>4.1.2.</t>
  </si>
  <si>
    <t>4.1.3.</t>
  </si>
  <si>
    <t>4.1.5.</t>
  </si>
  <si>
    <t>4.1.6.</t>
  </si>
  <si>
    <t>5. DALIS</t>
  </si>
  <si>
    <t>5.</t>
  </si>
  <si>
    <t>5.1.</t>
  </si>
  <si>
    <t>5.1.1.</t>
  </si>
  <si>
    <t>5.1.2.</t>
  </si>
  <si>
    <t>5.1.3.</t>
  </si>
  <si>
    <t>5.1.5.</t>
  </si>
  <si>
    <t>5.1.6.</t>
  </si>
  <si>
    <t>6. DALIS</t>
  </si>
  <si>
    <t>6.</t>
  </si>
  <si>
    <t>6.1.</t>
  </si>
  <si>
    <t>6.1.1.</t>
  </si>
  <si>
    <t>6.1.2.</t>
  </si>
  <si>
    <t>6.1.3.</t>
  </si>
  <si>
    <t>6.1.5.</t>
  </si>
  <si>
    <t>6.1.6.</t>
  </si>
  <si>
    <t>7. DALIS</t>
  </si>
  <si>
    <t>7.</t>
  </si>
  <si>
    <t>7.1.</t>
  </si>
  <si>
    <t>7.1.1.</t>
  </si>
  <si>
    <t>7.1.2.</t>
  </si>
  <si>
    <t>7.1.3.</t>
  </si>
  <si>
    <t>7.1.5.</t>
  </si>
  <si>
    <t>7.1.6.</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</si>
  <si>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</si>
  <si>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</si>
  <si>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</si>
  <si>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</si>
  <si>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</si>
  <si>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</si>
  <si>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</si>
  <si>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</si>
  <si>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</si>
  <si>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</si>
  <si>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</si>
  <si>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</si>
  <si>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</si>
  <si>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</si>
  <si>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Subtiekimo sutartis, ketinimų protokolas, preliminarios sutartys ar kiti dokumentai, patvirtinantys, kad laimėjus pirkimą tiekėjui bus prieinami kitų ūkio subjektų ištekliai (jei pasitelkiami kvalifikacijos atitikimui)</t>
  </si>
  <si>
    <t>3</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</si>
  <si>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</si>
  <si>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</si>
  <si>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</si>
  <si>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</si>
  <si>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7649-1 2023-09-25 11:00:46</t>
  </si>
  <si>
    <t>Maksimalus kiekis</t>
  </si>
  <si>
    <t>Mato vnt. įkainis be PVM, Eur</t>
  </si>
  <si>
    <t>Vilnius</t>
  </si>
  <si>
    <t>Sumuštinis su vištienos kebebo mėsa ir aštriu padažu</t>
  </si>
  <si>
    <t xml:space="preserve">Fasavimas: gaminių kiekis išorinėje pakuotėje nuo 10 vnt. iki 15 vnt.
</t>
  </si>
  <si>
    <t>VšĮ Vilniaus statybininkų rengimo centras</t>
  </si>
  <si>
    <t>Sumuštinis su kumpiu ir sūriu</t>
  </si>
  <si>
    <t>Gaminio: laikymo ir gabenimo temperatūra nuo  +2°C iki +6°C, vartojimo terminas ne mažiau kaip 10 dienų</t>
  </si>
  <si>
    <t>SUMUŠTINIS SU KUMPIU IR SŪRIU</t>
  </si>
  <si>
    <t>Paruoštas pašildyti sumuštinis, kurio nereikia atitirpinti prieš vartojimą;</t>
  </si>
  <si>
    <t xml:space="preserve">Forma: sumuštinis  pailgas, ovaliais galais </t>
  </si>
  <si>
    <t>SUMUŠTINIS SU VIŠTIENOS KEBABO MĖSA, MARINUOTAIS AGURKAIS IR SŪRIU</t>
  </si>
  <si>
    <t>Sumuštinis su vištienos kebabo mėsa, marinuotais agurkais ir sūriu</t>
  </si>
  <si>
    <t xml:space="preserve">Forma: sumuštinis pailgas, ovaliais galais </t>
  </si>
  <si>
    <t>SUMUŠTINIS SU VIŠTIENA IR SŪRIU</t>
  </si>
  <si>
    <t>Sumuštinis su vištiena ir sūriu</t>
  </si>
  <si>
    <t>PRANCŪŽIŠKAS BATONAS SU ČESNAKINIU SVIESTU</t>
  </si>
  <si>
    <t>Prancuziškas batonas su česnakiniu sviestu</t>
  </si>
  <si>
    <t>Gaminio: laikymo ir gabenimo temperatūra nuo -18⁰C iki -21⁰C, vartojimo terminas ne mažiau kaip 18 mėn.</t>
  </si>
  <si>
    <t>ČEBURĖKAS SU KIAULIENA</t>
  </si>
  <si>
    <t>5.1.7.</t>
  </si>
  <si>
    <t>Čeburekas su kiauliena</t>
  </si>
  <si>
    <t>Maksimalus kiekis iki</t>
  </si>
  <si>
    <t>Forma: būdinga čeburekui. Paviršius: su iškilimais, pūslelėmis, sprogusių pūslelių žymėmis</t>
  </si>
  <si>
    <t>Fasavimas: gaminių kiekis išorinėje pakuotėje  25-35 vnt.</t>
  </si>
  <si>
    <t>8. DALIS</t>
  </si>
  <si>
    <t>9. DALIS</t>
  </si>
  <si>
    <t>APKEPĖLĖ TRIJŲ SŪRIŲ</t>
  </si>
  <si>
    <t>Apkepėlė trijų sūrių</t>
  </si>
  <si>
    <t>Forma: stačiakampio formos. Paviršius:  apteptas įdaru, pabarstytas tarkuotu sūriu</t>
  </si>
  <si>
    <t>PICA SU KUMPIU IR AGURKAIS</t>
  </si>
  <si>
    <t>Pica su kumpiu ir agurkais</t>
  </si>
  <si>
    <t xml:space="preserve">Forma: trikampio formos. </t>
  </si>
  <si>
    <t> Fasavimas: gaminių kiekis išorinėje pakuotėje 35-40 vnt.</t>
  </si>
  <si>
    <t xml:space="preserve">Fizikiniai ir cheminiai rodikliai: sumuštinis pailgas nuo 25 cm iki 29 cm ilgio, ovaliais galais, gaminio svoris (neto) nuo 230 g iki 250 g , bandelė (kvietiniai miltai, vanduo, aliejus, cukrus, mielės, joduota druska, ruginiai miltai, fermentai), aštrus padažas nuo 15 iki 20 % (majonezas, kečupas (pomidorų tyrė, prieskoniai ir jų ekstraktai, prieskonių mišinys, česnako granulės, svogūnai, aitrioji paprika, raudonoji paprika, juodieji pipirai, rūkyta aitrioji paprika)), vištienos kebabo mėsa nuo 10 iki 15 % (vištiena nuo 80 iki 85 %), sūris. Cukraus kiekis sausosiose medžiagose nuo 6% iki 8%, gaminio drėgmė nuo 35 % iki 39 %, riebalų kiekis sausosiose medžiagose nuo 20 % iki 23%. Skonis ir kvapas būdingas gaminio sudėčiai, be nebūdingų pašalinių skonių ir kvapų. Gali būti kiti priedai pagal LR teisės norminius aktus. </t>
  </si>
  <si>
    <t xml:space="preserve">Fizikiniai ir cheminiai rodikliai: sumuštinis pailgas nuo 25 cm iki 29 cm ilgio, ovaliais galais, gaminio svoris (neto) nuo 245g iki 270 g, bandelė (kvietiniai miltai, vanduo, aliejus, cukrus, mielės, joduota druska, ruginiai miltai, fermentai), švelniai aštrus padažas nuo 20% iki 25% (majonezas, aštrus padažas (pomidorų pasta, cukrus, krakmolas, druska, prieskoniai, kajeno pipirai, aštrūs habanero pipirai), česnako granulės, juodieji pipirai, joduota druska, aitrioji paprika, kvapiosios medžiagos), karštai rūkytas kiaulienos kumpis nuo 15 % iki 20 % (kiauliena nuo 80 iki 85 %, vanduo, druska, cukrus, prieskoniai ir jų ekstraktai, mielės arba jų ekstraktas). Skonis ir kvapas būdingas gaminio sudėčiai, be nebūdingų pašalinių skonių ir kvapų. Gali būti kiti priedai pagal LR teisės norminius </t>
  </si>
  <si>
    <t xml:space="preserve">Fizikiniai ir cheminiai rodikliai: sumuštinis pailgas nuo 25 cm iki 29 cm ilgio, ovaliais galais,  gaminio svoris (neto) nuo 240g iki 270 g, bandelė (kvietiniai miltai, vanduo, augaliniai aliejai, cukrus, mielės, ruginiai miltai, joduota druska, druska, kvapiosios medžiagos), majonezas, vištienos kebabų mėsa nuo 10 % iki 15 % (vištiena nuo 80 % iki 84 %), sūris nuo 6 % iki 10 %, marinuoti agurkai nuo 6 % iki 10 % (agurkai, spirito actas, druska, prieskoniai, kvapiosios medžiagos), aštrus kečupas (vanduo, pomidorų pasta, cukrus, krakmolas, druska, aitriosios paprikos, prieskoniai), česnako granulės, juodieji pipirai, joduota druska. Skonis ir kvapas būdingas gaminio sudėčiai, be nebūdingų pašalinių skonių ir kvapų. Gali būti kiti priedai pagal LR teisės norminius </t>
  </si>
  <si>
    <t>Fizikiniai ir cheminiai rodikliai: sumuštinis pailgas nuo 25 cm iki 29 cm ilgio, ovaliais galais,  gaminio svoris (neto) nuo 240g iki 270 g, bandelė (kvietiniai miltai, vanduo, kvietiniai visų grūdo dalių miltai nuo 4  % iki 6 %, aliejus , mielės, saulėgrąžos nuo 1% iki 3 %, cukrus, ruginiai miltai, joduota druska, šalavijų sėklos nuo 0,5 % iki 2 %), česnakinis padažas nuo 18 % iki 22 % (vanduo, aliejus, cukrus, krakmolas, garstyčios (vanduo, garstyčių sėklos, actas, druska, prieskoniai), česnako granulės nuo 0,5 iki 2 %, kiaušinių trynių milteliai, druska, gliukozės sirupas, joduota druska, raudonėlis, juodieji pipirai, aitrioji paprika), kepta vištiena nuo 14 % iki 18 % (vištienos filė nuo 92 % iki 97 %, prieskoniai ir jų ekstraktai, joduota druska, kvapiosios medžiagos, juodieji pipirai, saldžioji paprika), sūris. Skonis ir kvapas būdingas gaminio sudėčiai, be nebūdingų pašalinių skonių ir kvapų. Gali būti kiti priedai pagal LR teisės norminius</t>
  </si>
  <si>
    <t>MINI PICA SU KUMPIU IR PAPRIKA</t>
  </si>
  <si>
    <t>Mini pica su kumpiu ir paprika</t>
  </si>
  <si>
    <t> Fasavimas: gaminių kiekis išorinėje pakuotėje 10-20 vnt.</t>
  </si>
  <si>
    <t>10. DALIS</t>
  </si>
  <si>
    <t>8.</t>
  </si>
  <si>
    <t>8.1.</t>
  </si>
  <si>
    <t>8.1.1.</t>
  </si>
  <si>
    <t>8.1.2.</t>
  </si>
  <si>
    <t>8.1.3.</t>
  </si>
  <si>
    <t>8.1.5.</t>
  </si>
  <si>
    <t>8.1.6.</t>
  </si>
  <si>
    <t>9.</t>
  </si>
  <si>
    <t>9.1.</t>
  </si>
  <si>
    <t>9.1.1.</t>
  </si>
  <si>
    <t>9.1.2.</t>
  </si>
  <si>
    <t>9.1.3.</t>
  </si>
  <si>
    <t>9.1.5.</t>
  </si>
  <si>
    <t>9.1.6.</t>
  </si>
  <si>
    <t>10.</t>
  </si>
  <si>
    <t>10.1.</t>
  </si>
  <si>
    <t>10.1.1.</t>
  </si>
  <si>
    <t>10.1.2.</t>
  </si>
  <si>
    <t>10.1.3.</t>
  </si>
  <si>
    <t>10.1.5.</t>
  </si>
  <si>
    <t>10.1.6.</t>
  </si>
  <si>
    <t>MINI PICA SU VIŠTIENA, POMIDORAIS IR SVOGŪNAIS</t>
  </si>
  <si>
    <t>Mini pica su vištiena ir pomidorais, svogūnais</t>
  </si>
  <si>
    <t> Forma: pailgos, ovalios formos. Paviršius:  iškepus gali būti šiek tiek sutrūkinėjęs, šiurkštokas su nedideliais įplyšiais; batono paviršiuje gali būti įstrižos įpjovos. Leidžiami batonų įplyšiai iki 2/3 batonų ilgio ir iki 2 cm pločio</t>
  </si>
  <si>
    <t xml:space="preserve">Fasavimas: gaminių kiekis išorinėje pakuotėje nuo 50 vnt. iki 60 vnt
</t>
  </si>
  <si>
    <t> Fasavimas: gaminių kiekis išorinėje pakuotėje 20-30 vnt.</t>
  </si>
  <si>
    <t>Forma: apvalios formos. Paviršius: iškepus sūris išsilydęs, kiti ingredientai lengvai apskrudę</t>
  </si>
  <si>
    <t>Paruoštas pašildyti sumuštinis, kurio nereikia atitirpinti prieš vartojimą</t>
  </si>
  <si>
    <t>2.1.4.</t>
  </si>
  <si>
    <t>3.1.4.</t>
  </si>
  <si>
    <t>4.1.4.</t>
  </si>
  <si>
    <t>5.1.4.</t>
  </si>
  <si>
    <t>6.1.4.</t>
  </si>
  <si>
    <t>7.1.4.</t>
  </si>
  <si>
    <t>8.1.4.</t>
  </si>
  <si>
    <t>9.1.4.</t>
  </si>
  <si>
    <t>A</t>
  </si>
  <si>
    <t>B</t>
  </si>
  <si>
    <t>C</t>
  </si>
  <si>
    <t>E</t>
  </si>
  <si>
    <t>F</t>
  </si>
  <si>
    <t>G</t>
  </si>
  <si>
    <t>CxF=G</t>
  </si>
  <si>
    <r>
      <t>Sumuštinis su vištienos kebebo mėsa</t>
    </r>
    <r>
      <rPr>
        <b/>
        <sz val="11"/>
        <color theme="1"/>
        <rFont val="Calibri"/>
        <family val="2"/>
        <scheme val="minor"/>
      </rPr>
      <t xml:space="preserve"> ir aštriu padažu</t>
    </r>
  </si>
  <si>
    <t>SUMUŠTINIS SU VIŠTIENOS KEBABO MĖSA IR AŠTRIU PADAŽU</t>
  </si>
  <si>
    <t>Tiekėjas privalo suteikti panaudos būdu žemiau nurodytą įrangą</t>
  </si>
  <si>
    <t>11.</t>
  </si>
  <si>
    <t>12.</t>
  </si>
  <si>
    <t>Vitrininis šaldytuvas (suteikti panaudos būdu) 1 vnt., ne nedidesnis kaip 140X65X80 cm, vėsinimo temperatūra nuo  +2 °C iki +8°C</t>
  </si>
  <si>
    <t>13.</t>
  </si>
  <si>
    <t>Kepimo krosnis (suteikti panaudos būdu)  1 vnt., turi būti ketureilė, skirta kepti konditerijos gaminiams, sukomplektuota su ne mažiau kaip 15 vnt. kepimo skardų, kurių ilgis 60 cm, plotis 40 cm, tinkamų naudoti suteikiamai krosniai. Krosnies galia ne mažiau kaip 6 KW</t>
  </si>
  <si>
    <t>Lentelė Nr. 1</t>
  </si>
  <si>
    <t>Lentelė Nr. 2</t>
  </si>
  <si>
    <t>Lentelė Nr. 3</t>
  </si>
  <si>
    <t>Lentelė Nr. 4</t>
  </si>
  <si>
    <t>Lentelė Nr. 5</t>
  </si>
  <si>
    <t>Lentelė Nr. 6</t>
  </si>
  <si>
    <t>Lentelė Nr. 7</t>
  </si>
  <si>
    <t>Lentelė Nr. 8</t>
  </si>
  <si>
    <t>Lentelė Nr. 9</t>
  </si>
  <si>
    <t>Lentelė Nr. 10</t>
  </si>
  <si>
    <t>Lentelė Nr. 12</t>
  </si>
  <si>
    <t>Suma EUR su PVM</t>
  </si>
  <si>
    <t>Suma EUR be PVM</t>
  </si>
  <si>
    <t>3.1.7.</t>
  </si>
  <si>
    <t>3.1.8.</t>
  </si>
  <si>
    <t>4.1.7.</t>
  </si>
  <si>
    <t>4.1.8.</t>
  </si>
  <si>
    <t>5.1.8.</t>
  </si>
  <si>
    <t>6.1.7.</t>
  </si>
  <si>
    <t>6.1.8.</t>
  </si>
  <si>
    <t>7.1.7.</t>
  </si>
  <si>
    <t>7.1.8.</t>
  </si>
  <si>
    <t>8.1.7.</t>
  </si>
  <si>
    <t>8.1.8.</t>
  </si>
  <si>
    <t>9.1.7.</t>
  </si>
  <si>
    <t>9.1.8.</t>
  </si>
  <si>
    <t>10.1.7.</t>
  </si>
  <si>
    <t>10.1.8.</t>
  </si>
  <si>
    <t>6. Tiekėjas kainas pateikia, nurodydamas ne daugiau 2 skaičių po kablelio</t>
  </si>
  <si>
    <t>Tiekėjas su pasiūlymu privalo pateikti kiekvieno siūlomo gaminio techninę specifikaciją, kurio turi būti nurodyta:</t>
  </si>
  <si>
    <t>Lentelė Nr. 13</t>
  </si>
  <si>
    <t xml:space="preserve">3. </t>
  </si>
  <si>
    <t xml:space="preserve">4. </t>
  </si>
  <si>
    <t>Gaminio fasavimas ir išorinė pakuotė</t>
  </si>
  <si>
    <t>Tiekėjui nesuteikiant žemiau nurodytos įrangos pasiūlymas atmetamas ir toliau nenagrinėjamas</t>
  </si>
  <si>
    <t>Tiekėjui nepateikus kiekvieno pasiūlyto gamino techninės specifikacijos pasiūlymas atmetamas ir toliau nenagrinėjamas</t>
  </si>
  <si>
    <t>Gaminio pavadinimas su gaminio EAN kodu</t>
  </si>
  <si>
    <t>2.2.</t>
  </si>
  <si>
    <t>fizikiniais ir cheminiais rodikliais;</t>
  </si>
  <si>
    <t>Gaminio pilnas aprašymas su:</t>
  </si>
  <si>
    <t>nuotraukomis (siūlomo tiekti atvėsinto ar atšaldyto gaminio išvaizda: forma, paviršiumi, spalva bei paruošto vartoti gaminio nuotraukomis: forma, paviršius, spalva, skonis ir kvapas)</t>
  </si>
  <si>
    <t>Gaminio maisto saugos rodikliais</t>
  </si>
  <si>
    <t>Gaminio paruošimas vartoti būdais ir laikymo sąlygomis</t>
  </si>
  <si>
    <t>Lentelė Nr. 14</t>
  </si>
  <si>
    <t>Kiti reikalavimai siūlomiems Tiekėjo gaminiams</t>
  </si>
  <si>
    <t>Tiekėjas privalo pateikti gamintojo kokybės pažymėjimą arba lygiavertį pažymėjimą dokumentą originalia kalba (jei importuojama) kartu su vertimu į LR valstybinę kalbą. Gmintojo kokybės pažymėjimas turi būti pateiktas teikiant pasiūlymą.</t>
  </si>
  <si>
    <t>Kiekviena tiekiamų gaminių pakuotė turi būti su etiketėmis. Etiketėje turi būti nurodytas gamintojas, gaminio pavadinimas, standartas, kokia rūšis, produkto sudėtis, maistinė ir energetinė vertė, galiojimo laikas</t>
  </si>
  <si>
    <t>Pristatytų maisto produktų galiojimo terminas turi būti ne mažesnis nei nurodytas šio priedo Nr. 2, lentelėse Nr. 1, 2, 3, 4, 5, 6, 7, 8, 9, 10</t>
  </si>
  <si>
    <t>Produktų pristatymas turi būti vykdomas ne rečiau, kaip tris kartus per savaitę, darbo dienomis nuo 7.00 val. iki 12.00 val.</t>
  </si>
  <si>
    <t>Gaminio laikymo ir gabenimo temperatūra nuo -18⁰C iki -21⁰C, vartojimo terminas ne mažiau kaip 9 mėn.</t>
  </si>
  <si>
    <t>Gaminio laikymo ir gabenimo temperatūra nuo  -18⁰C iki -21⁰C, vartojimo terminas ne mažiau kaip 9 mėn.</t>
  </si>
  <si>
    <t>Pirkimo sąlygų</t>
  </si>
  <si>
    <t>2 priedas "Techninė specifikacija"</t>
  </si>
  <si>
    <t>Forma: apvalios formos. Paviršius: iškepus sūris išsilydęs, kiti ingredientai lengvai apskrudę.</t>
  </si>
  <si>
    <t>ATVĖSINTI IR ATŠALDYTI TEŠLOS GAMINIAI</t>
  </si>
  <si>
    <t>Greitai atšaldytas pusgaminis, kurį prieš kepimą reikia atitirpinti ir pilnai iškepti.</t>
  </si>
  <si>
    <t xml:space="preserve">Fizikiniai ir cheminiai rodikliai: gaminio ilgis nuo 26 cm iki 31 cm ilgio, ovaliais galais,  gaminio svoris (neto) nuo 150g iki 170 g,. Batonas (kvietiniai miltai, vanduo, mielės, joduotoji druska, aliejus, kvietinio salyklo miltai, kvapiosios medžiagos), česnakinio sviesto įdaras nuo 15 % iki 20 % (sviestas nuo 40 % iki 48 %, margarinas, vanduo, česnakų granulės nuo 3 % iki 5 %, joduotoji druska, svogūnų milteliai, petražolės). Greitai atšaldytas apkeptas pusgaminis. Skonis ir kvapas būdingas gaminio sudėčiai, be nebūdingų pašalinių skonių ir kvapų. Gali būti kiti priedai pagal LR teisės norminius 
</t>
  </si>
  <si>
    <t>Greitai atšaldytas pusgaminis, kurį prieš kepimą reikia atitirpinti</t>
  </si>
  <si>
    <t xml:space="preserve">Fizikiniai ir cheminiai rodikliai: Iškeptas, atšaldytas. Gaminio ilgis (netto) nuo 16 cm iki 20 cm, plotis (neto) nuo 11 cm iki 15 cm, gaminio svoris (netto) nuo 120g iki 135 g. Tešla nuo 67 % iki 75 % (kvietiniai miltai, rūgpienis, aliejus, varškė, vanduo, kiaušinių masė, cukrus, joduota druska, sojų miltai, kviečių krakmolas), kiaulienos įdaras nuo 26 % iki 35 % (smulkinta kiauliena nuo 15 iki 20 %, svogūnai, vanduo, džiūvėsiai (kvietiniai miltai, vanduo, mielės, joduota druska, kvietinio salyklo miltai, aliejus, kvapiosios medžiagos), prieskoniai, joduota druska, krakmolas, kvapiosios medžiagos). Gaminyje tešla sudaro ne daugiau kaip 72 % , o kiaulienos įdaras ne mažiau 28 %. Skonis ir kvapas būdingas gaminio sudėčiai, be nebūdingų pašalinių skonių ir kvapų. Gali būti kiti priedai pagal LR teisės norminius </t>
  </si>
  <si>
    <t>Greitai atšaldytas pusgaminis, kurį prieš kepimą reikia atitirpinti ir pilnai iškepti;</t>
  </si>
  <si>
    <t>Fizikiniai ir cheminiai rodikliai: atšaldyto gaminio svoris (neto) nuo 115 g iki 130 g, ilgis (neto) nuo 23 cm iki 27 cm; plotis (neto) nuo 8 cm iki 11 cm; aukštis (neto) nuo 3 cm iki 5 cm. Šaldyta, apkepta, vegetariška. Pagrindas nuo 53 % iki 58 % (kvietinia miltai, vanduo, aliejus, ruginis raugas nuo 2,5 % iki 3 % (vanduo, ruginiai miltai), mielės, joduota druska, cukrus), sūris Gauda nuo 15 % iki 20 %,pomidorų padažas (vanduo, pomidorų pasta, cukrus, krakmolas, prieskoniai), sūris Mocarela nuo 4 % iki 7 % (pienas, raugų kultūros, fermentai, druska), sūris TILSIT nuo 4 % iki 7 % (pienas, druska, raugų kultūros, fermentai), prieskoniai. Skonis ir kvapas būdingas gaminio sudėčiai, be nebūdingų pašalinių skonių ir kvapų. Gali būti kiti priedai pagal LR teisės norminius</t>
  </si>
  <si>
    <t>Fizikiniai ir cheminiai rodikliai: atšaldyto gaminio svoris (neto) nuo 130 g iki 140 g, pagrindas (kvietiniai miltai, vanduo, aliejus, mielės, ruginis raugas (vanduo, ruginiai miltai), joduota druska, cukrus), pomidorų padažas (vanduo, pomidorų pasta nuo 10% iki 15 %, cukrus, krakmolas, prieskoniai), sūris nuo 8 iki 12 %, virtas kumpis nuo 6 iki 10 % (kiauliena nuo 57 % iki 65 %, vanduo, druska, krakmolas,  prieskoniai, kvapiosios medžiagos), marinuoti agurkai nuo 6 % iki 10 % (agurkai, actas, druska, cukrus). Skonis ir kvapas būdingas gaminio sudėčiai, be nebūdingų pašalinių skonių ir kvapų. Gali būti kiti priedai pagal LR teisės norminius</t>
  </si>
  <si>
    <t>Fizikiniai ir cheminiai rodikliai: atšaldyto gaminio svoris (neto) nuo 165 g iki 180 g; skersmuo (neto) nuo 13 cm iki 17 cm; aukštis (neto) nuo 3 cm iki 5 cm. Pagrindas (kvietiniai miltai, vanduo, aliejus, cukrus, mielės, ruginiai miltai, pieno milteliai, joduota druska, kviečių glitimas, kvapioji medžiaga), padažas (pomidorų pasta, kečupas (vanduo, cukrus, krakmolas, druska prieskoniai, prieskonių ekstraktai), aliejus, cukrus, joduota druska, kvapioji medžiaga, raudonėlis, juodieji pipirai), karštai rūkyta kiauliena nuo 15 % iki 20 % (kiauliena nuo 80% iki 90 %, vanduo, druska, cukrus, prieskoniai ir jų ekstraktai, mielių ekstraktas, kvapioji medžiaga, kvapioji rūkymo medžiaga), sūris nuo 10 % iki 15 %, marinuota paprika nuo 5 % iki 9 % (paprika, actas, cukrus, druska), prieskoniai. Skonis ir kvapas būdingas gaminio sudėčiai, be nebūdingų pašalinių skonių ir kvapų. Gali būti kiti priedai pagal LR teisės norminius</t>
  </si>
  <si>
    <t>Fizikiniai ir cheminiai rodikliai: atšaldyto gaminio svoris (neto) nuo 155 g iki 170 g; skersmuo (neto) nuo 14 cm iki 17 cm; aukštis (neto) nuo 3 cm iki 5 cm. Pagrindas (kvietiniai miltai, vanduo, aliejai - sviestmedžių, alyvpalmių ir saulėgrąžų, cukrus, mielės, ruginiai miltai, pieno milteliai, joduota druska, kviečių glitimas, kvapiosios medžiagos), padažas (grietinė, majonezas (aliejus, vanduo, cukrus, krakmolas, druska, kiaušinių trynių milteliai, gliukozės sirupas, garstyčių sėklos, spirito actas, prieskoniai), vanduo, cukrus, joduota druska, svogūnų milteliai, česnako milteliai, raudonėlis, vyno actas, aitrioji paprika nuo 0,03% iki 0,06 %, pipirai), sūris, karštai rūkyta vištiena nuo 10 % iki 15 % (vištiena nuo 90 % iki 95 %, vanduo, druska, prieskonių ekstraktai, kvapiosios medžiagos), pomidorai nuo 7 % iki 10 %, svogūnai nuo 3 % iki 6 %, prieskoniai. Skonis ir kvapas būdingas gaminio sudėčiai, be nebūdingų pašalinių skonių ir kvapų. Gali būti kiti priedai pagal LR teisės norminius</t>
  </si>
  <si>
    <t>Šaldikliai-dėžės (suteikti panaudos būdu) 2 vnt., tūris ne mažesnis nei 400 l, bet ne didesnis kaip 550 l, šaldantis ne mažiau kaip -18°C ir ne daugiau -21°C</t>
  </si>
  <si>
    <t>Maisto produktams pervežti naudojamos transporto priemonės ir (ar) konteineriai turi būti švarūs, geros būklės ir tinkamai prižiūrimi tam, kad maisto produktai būtų apsaugoti nuo užteršimo. Transportavimo metu pervežami maisto produktai tokiu būdu, kad nebūtų pažedžiamas pakuočių vientisumas, būtų išvengta pakuočių deformacijų, dūžių, išsiliejimų. Kur būtina, maisto produktus pervežti naudojamose pervežimo priemonėse ir (ar) konteineriuose turi būti palaikoma maisto produktams laikyti tinkama temeperatūra bei juose turi būti temperatūros valdymo įrenginys. Transporto priemonėse gabenami tik transporto priemonės charekteristikas atitinkantys maisto produktai: pvz. greitai gendantys maisto produktai negali būti gabenami be vėsinimo, negali būti gabenimo metu atšaldyti; atšaldyti maisto produktai gabenami ne aukštesnėje kaip minus -18⁰C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</si>
</sst>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 #,##0.00\ &quot;€&quot;_-;\-* #,##0.00\ &quot;€&quot;_-;_-* &quot;-&quot;??\ &quot;€&quot;_-;_-@_-"/>
  </numFmts>
  <fonts count="14" x14ac:knownFonts="1">
    <font>
      <sz val="12"/>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sz val="12"/>
      <color theme="1"/>
      <name val="Calibri"/>
      <family val="2"/>
      <scheme val="minor"/>
    </font>
    <font>
      <b/>
      <sz val="11"/>
      <color theme="1"/>
      <name val="Calibri"/>
      <family val="2"/>
      <charset val="186"/>
      <scheme val="minor"/>
    </font>
    <font>
      <b/>
      <sz val="10"/>
      <color theme="1"/>
      <name val="Calibri"/>
      <family val="2"/>
      <scheme val="minor"/>
    </font>
    <font>
      <b/>
      <sz val="14"/>
      <color rgb="FFFF0000"/>
      <name val="Calibri"/>
      <family val="2"/>
      <charset val="186"/>
      <scheme val="minor"/>
    </font>
    <font>
      <b/>
      <sz val="12"/>
      <color rgb="FFFF0000"/>
      <name val="Calibri"/>
      <family val="2"/>
      <charset val="186"/>
      <scheme val="minor"/>
    </font>
    <font>
      <b/>
      <sz val="10.5"/>
      <color theme="1"/>
      <name val="Calibri"/>
      <family val="2"/>
      <charset val="186"/>
      <scheme val="major"/>
    </font>
    <font>
      <sz val="11"/>
      <color rgb="FF00241A"/>
      <name val="Calibri"/>
      <family val="2"/>
      <charset val="186"/>
    </font>
  </fonts>
  <fills count="6">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
      <left/>
      <right style="thin">
        <color rgb="FF000000"/>
      </right>
      <top/>
      <bottom style="thin">
        <color rgb="FF000000"/>
      </bottom>
      <diagonal/>
    </border>
  </borders>
  <cellStyleXfs count="3">
    <xf numFmtId="0" fontId="0" fillId="0" borderId="0"/>
    <xf numFmtId="44" fontId="7" fillId="0" borderId="0" applyFont="0" applyFill="0" applyBorder="0" applyAlignment="0" applyProtection="0"/>
    <xf numFmtId="9" fontId="7" fillId="0" borderId="0" applyFont="0" applyFill="0" applyBorder="0" applyAlignment="0" applyProtection="0"/>
  </cellStyleXfs>
  <cellXfs count="129">
    <xf numFmtId="0" fontId="0" fillId="0" borderId="0" xfId="0"/>
    <xf numFmtId="0" fontId="3" fillId="2" borderId="3" xfId="0" applyFont="1" applyFill="1" applyBorder="1"/>
    <xf numFmtId="0" fontId="3" fillId="2" borderId="6" xfId="0" applyFont="1" applyFill="1" applyBorder="1" applyAlignment="1">
      <alignment horizontal="center" wrapText="1"/>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3" fillId="2" borderId="0" xfId="0" applyFont="1" applyFill="1"/>
    <xf numFmtId="0" fontId="3" fillId="2" borderId="4" xfId="0" applyFont="1" applyFill="1" applyBorder="1" applyAlignment="1">
      <alignment horizontal="center" vertical="center" wrapText="1"/>
    </xf>
    <xf numFmtId="0" fontId="3" fillId="4" borderId="0" xfId="0" applyFont="1" applyFill="1"/>
    <xf numFmtId="0" fontId="3" fillId="3" borderId="8" xfId="0" applyFont="1" applyFill="1" applyBorder="1" applyAlignment="1" applyProtection="1">
      <alignment horizontal="center" vertical="center"/>
      <protection locked="0"/>
    </xf>
    <xf numFmtId="0" fontId="3" fillId="3" borderId="11" xfId="0" applyFont="1" applyFill="1" applyBorder="1" applyAlignment="1" applyProtection="1">
      <alignment horizontal="center" vertical="center"/>
      <protection locked="0"/>
    </xf>
    <xf numFmtId="0" fontId="3" fillId="4" borderId="7"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3" fillId="2" borderId="0" xfId="0" applyFont="1" applyFill="1"/>
    <xf numFmtId="0" fontId="3" fillId="0" borderId="23" xfId="0" applyFont="1" applyFill="1" applyBorder="1" applyAlignment="1">
      <alignment wrapText="1"/>
    </xf>
    <xf numFmtId="0" fontId="3" fillId="0" borderId="0" xfId="0" applyFont="1" applyFill="1" applyAlignment="1">
      <alignment vertical="center" wrapText="1"/>
    </xf>
    <xf numFmtId="0" fontId="3" fillId="0" borderId="0" xfId="0" applyFont="1" applyFill="1" applyAlignment="1" applyProtection="1">
      <alignment horizontal="center" vertical="center" wrapText="1"/>
      <protection locked="0"/>
    </xf>
    <xf numFmtId="0" fontId="3" fillId="0" borderId="0" xfId="0" applyFont="1" applyFill="1"/>
    <xf numFmtId="0" fontId="3" fillId="0" borderId="0" xfId="0" applyFont="1" applyFill="1" applyProtection="1">
      <protection locked="0"/>
    </xf>
    <xf numFmtId="0" fontId="4" fillId="0" borderId="0" xfId="0" applyFont="1" applyFill="1"/>
    <xf numFmtId="0" fontId="4" fillId="0" borderId="23" xfId="0" applyFont="1" applyFill="1" applyBorder="1"/>
    <xf numFmtId="0" fontId="3" fillId="0" borderId="23" xfId="0" applyFont="1" applyFill="1" applyBorder="1"/>
    <xf numFmtId="0" fontId="8" fillId="0" borderId="23" xfId="0" applyFont="1" applyFill="1" applyBorder="1"/>
    <xf numFmtId="44" fontId="3" fillId="0" borderId="23" xfId="1" applyFont="1" applyFill="1" applyBorder="1" applyProtection="1">
      <protection locked="0"/>
    </xf>
    <xf numFmtId="44" fontId="3" fillId="0" borderId="23" xfId="1" applyFont="1" applyFill="1" applyBorder="1"/>
    <xf numFmtId="0" fontId="2" fillId="0" borderId="0" xfId="0" applyFont="1"/>
    <xf numFmtId="0" fontId="2" fillId="0" borderId="0" xfId="0" applyFont="1" applyAlignment="1">
      <alignment vertical="center"/>
    </xf>
    <xf numFmtId="0" fontId="3" fillId="0" borderId="23" xfId="0" applyFont="1" applyFill="1" applyBorder="1" applyAlignment="1">
      <alignment horizontal="left" wrapText="1"/>
    </xf>
    <xf numFmtId="0" fontId="3" fillId="0" borderId="23" xfId="0" applyFont="1" applyFill="1" applyBorder="1" applyAlignment="1">
      <alignment vertical="top"/>
    </xf>
    <xf numFmtId="0" fontId="3" fillId="0" borderId="23" xfId="0" applyFont="1" applyFill="1" applyBorder="1" applyAlignment="1">
      <alignment vertical="top" wrapText="1"/>
    </xf>
    <xf numFmtId="0" fontId="3" fillId="2" borderId="0" xfId="0" applyFont="1" applyFill="1" applyAlignment="1">
      <alignment vertical="top"/>
    </xf>
    <xf numFmtId="0" fontId="2" fillId="0" borderId="0" xfId="0" applyFont="1" applyFill="1"/>
    <xf numFmtId="0" fontId="3" fillId="0" borderId="1" xfId="0" applyFont="1" applyFill="1" applyBorder="1" applyAlignment="1">
      <alignment horizontal="left"/>
    </xf>
    <xf numFmtId="14" fontId="3" fillId="0" borderId="1" xfId="0" applyNumberFormat="1" applyFont="1" applyFill="1" applyBorder="1" applyProtection="1">
      <protection locked="0"/>
    </xf>
    <xf numFmtId="0" fontId="3" fillId="0" borderId="1" xfId="0" applyFont="1" applyFill="1" applyBorder="1" applyProtection="1">
      <protection locked="0"/>
    </xf>
    <xf numFmtId="44" fontId="4" fillId="0" borderId="23" xfId="1" applyFont="1" applyFill="1" applyBorder="1"/>
    <xf numFmtId="0" fontId="3" fillId="0" borderId="0" xfId="0" applyFont="1" applyFill="1" applyBorder="1"/>
    <xf numFmtId="0" fontId="3" fillId="0" borderId="26" xfId="0" applyFont="1" applyFill="1" applyBorder="1"/>
    <xf numFmtId="0" fontId="3" fillId="0" borderId="24" xfId="0" applyFont="1" applyFill="1" applyBorder="1"/>
    <xf numFmtId="0" fontId="4" fillId="0" borderId="25" xfId="0" applyFont="1" applyFill="1" applyBorder="1"/>
    <xf numFmtId="0" fontId="3" fillId="0" borderId="27" xfId="0" applyFont="1" applyFill="1" applyBorder="1"/>
    <xf numFmtId="0" fontId="8" fillId="0" borderId="1" xfId="0" applyFont="1" applyBorder="1"/>
    <xf numFmtId="0" fontId="2" fillId="0" borderId="1" xfId="0" applyFont="1" applyBorder="1"/>
    <xf numFmtId="0" fontId="3" fillId="0" borderId="0" xfId="0" applyFont="1" applyFill="1"/>
    <xf numFmtId="0" fontId="4" fillId="0" borderId="0" xfId="0" applyFont="1" applyFill="1"/>
    <xf numFmtId="0" fontId="3" fillId="2" borderId="0" xfId="0" applyFont="1" applyFill="1"/>
    <xf numFmtId="0" fontId="3" fillId="0" borderId="1" xfId="0" applyFont="1" applyFill="1" applyBorder="1" applyAlignment="1">
      <alignment vertical="center" wrapText="1"/>
    </xf>
    <xf numFmtId="0" fontId="0" fillId="0" borderId="15" xfId="0" applyFill="1" applyBorder="1"/>
    <xf numFmtId="0" fontId="3" fillId="0" borderId="1" xfId="0" applyFont="1" applyFill="1" applyBorder="1" applyAlignment="1" applyProtection="1">
      <alignment horizontal="center" vertical="center" wrapText="1"/>
      <protection locked="0"/>
    </xf>
    <xf numFmtId="0" fontId="0" fillId="0" borderId="16" xfId="0" applyFill="1" applyBorder="1" applyProtection="1">
      <protection locked="0"/>
    </xf>
    <xf numFmtId="0" fontId="0" fillId="0" borderId="15" xfId="0" applyFill="1" applyBorder="1" applyProtection="1">
      <protection locked="0"/>
    </xf>
    <xf numFmtId="49" fontId="5" fillId="0" borderId="2" xfId="0" applyNumberFormat="1" applyFont="1" applyFill="1" applyBorder="1" applyAlignment="1">
      <alignment horizontal="left" vertical="center"/>
    </xf>
    <xf numFmtId="0" fontId="0" fillId="0" borderId="22" xfId="0" applyFill="1" applyBorder="1"/>
    <xf numFmtId="49" fontId="5" fillId="0" borderId="2" xfId="0" applyNumberFormat="1" applyFont="1" applyFill="1" applyBorder="1" applyAlignment="1">
      <alignment horizontal="left" vertical="center" wrapText="1"/>
    </xf>
    <xf numFmtId="0" fontId="3" fillId="0" borderId="0" xfId="0" applyFont="1" applyFill="1"/>
    <xf numFmtId="0" fontId="3" fillId="0" borderId="0" xfId="0" applyFont="1" applyFill="1" applyAlignment="1">
      <alignment vertical="center" wrapText="1"/>
    </xf>
    <xf numFmtId="0" fontId="3" fillId="0" borderId="23" xfId="0" applyFont="1" applyFill="1" applyBorder="1" applyAlignment="1">
      <alignment vertical="center" wrapText="1"/>
    </xf>
    <xf numFmtId="0" fontId="0" fillId="0" borderId="23" xfId="0" applyFill="1" applyBorder="1"/>
    <xf numFmtId="0" fontId="3" fillId="0" borderId="23" xfId="0" applyFont="1" applyFill="1" applyBorder="1" applyAlignment="1" applyProtection="1">
      <alignment horizontal="center" vertical="center" wrapText="1"/>
      <protection locked="0"/>
    </xf>
    <xf numFmtId="0" fontId="0" fillId="0" borderId="23" xfId="0" applyFill="1" applyBorder="1" applyProtection="1">
      <protection locked="0"/>
    </xf>
    <xf numFmtId="0" fontId="4" fillId="0" borderId="0" xfId="0" applyFont="1" applyFill="1"/>
    <xf numFmtId="0" fontId="4" fillId="2" borderId="0" xfId="0" applyFont="1" applyFill="1" applyAlignment="1">
      <alignment horizontal="left" wrapText="1"/>
    </xf>
    <xf numFmtId="0" fontId="3" fillId="2" borderId="0" xfId="0" applyFont="1" applyFill="1"/>
    <xf numFmtId="0" fontId="3" fillId="2" borderId="4" xfId="0" applyFont="1" applyFill="1" applyBorder="1" applyAlignment="1">
      <alignment horizontal="center" vertical="center" wrapText="1"/>
    </xf>
    <xf numFmtId="0" fontId="0" fillId="0" borderId="12" xfId="0" applyBorder="1"/>
    <xf numFmtId="0" fontId="3" fillId="2" borderId="5" xfId="0" applyFont="1" applyFill="1" applyBorder="1" applyAlignment="1">
      <alignment horizontal="center" vertical="center" wrapText="1"/>
    </xf>
    <xf numFmtId="0" fontId="0" fillId="0" borderId="13" xfId="0" applyBorder="1"/>
    <xf numFmtId="0" fontId="3" fillId="3" borderId="7" xfId="0" applyFont="1" applyFill="1" applyBorder="1" applyAlignment="1" applyProtection="1">
      <alignment horizontal="center" vertical="center" wrapText="1"/>
      <protection locked="0"/>
    </xf>
    <xf numFmtId="0" fontId="0" fillId="0" borderId="15" xfId="0" applyBorder="1"/>
    <xf numFmtId="0" fontId="3" fillId="3" borderId="1" xfId="0" applyFont="1" applyFill="1" applyBorder="1" applyAlignment="1" applyProtection="1">
      <alignment horizontal="center" vertical="center" wrapText="1"/>
      <protection locked="0"/>
    </xf>
    <xf numFmtId="0" fontId="0" fillId="0" borderId="16" xfId="0" applyBorder="1"/>
    <xf numFmtId="0" fontId="3" fillId="3" borderId="9" xfId="0" applyFont="1" applyFill="1" applyBorder="1" applyAlignment="1" applyProtection="1">
      <alignment horizontal="center" vertical="center" wrapText="1"/>
      <protection locked="0"/>
    </xf>
    <xf numFmtId="0" fontId="0" fillId="0" borderId="20" xfId="0" applyBorder="1"/>
    <xf numFmtId="0" fontId="3" fillId="3" borderId="10" xfId="0" applyFont="1" applyFill="1" applyBorder="1" applyAlignment="1" applyProtection="1">
      <alignment horizontal="center" vertical="center" wrapText="1"/>
      <protection locked="0"/>
    </xf>
    <xf numFmtId="0" fontId="0" fillId="0" borderId="19" xfId="0" applyBorder="1"/>
    <xf numFmtId="0" fontId="4" fillId="2" borderId="0" xfId="0" applyFont="1" applyFill="1" applyAlignment="1">
      <alignment horizontal="left" vertical="center" wrapText="1"/>
    </xf>
    <xf numFmtId="0" fontId="3" fillId="2" borderId="6" xfId="0" applyFont="1" applyFill="1" applyBorder="1" applyAlignment="1">
      <alignment horizontal="center" vertical="center" wrapText="1"/>
    </xf>
    <xf numFmtId="0" fontId="0" fillId="0" borderId="14" xfId="0" applyBorder="1"/>
    <xf numFmtId="0" fontId="3" fillId="3" borderId="8" xfId="0" applyFont="1" applyFill="1" applyBorder="1" applyAlignment="1" applyProtection="1">
      <alignment horizontal="center" vertical="center" wrapText="1"/>
      <protection locked="0"/>
    </xf>
    <xf numFmtId="0" fontId="0" fillId="0" borderId="17" xfId="0" applyBorder="1"/>
    <xf numFmtId="0" fontId="6" fillId="2" borderId="0" xfId="0" applyFont="1" applyFill="1" applyAlignment="1">
      <alignment horizontal="left" vertical="top" wrapText="1"/>
    </xf>
    <xf numFmtId="0" fontId="4" fillId="2" borderId="0" xfId="0" applyFont="1" applyFill="1" applyAlignment="1">
      <alignment horizontal="left"/>
    </xf>
    <xf numFmtId="0" fontId="3" fillId="2" borderId="12"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3" fillId="5" borderId="17"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3" fillId="2" borderId="0" xfId="0" applyFont="1" applyFill="1" applyAlignment="1">
      <alignment horizontal="right"/>
    </xf>
    <xf numFmtId="0" fontId="3" fillId="3" borderId="0" xfId="0" applyFont="1" applyFill="1" applyProtection="1">
      <protection locked="0"/>
    </xf>
    <xf numFmtId="0" fontId="4" fillId="0" borderId="23" xfId="0" applyFont="1" applyFill="1" applyBorder="1" applyAlignment="1">
      <alignment vertical="top"/>
    </xf>
    <xf numFmtId="0" fontId="4" fillId="0" borderId="23" xfId="0" applyFont="1" applyFill="1" applyBorder="1" applyAlignment="1">
      <alignment vertical="top" wrapText="1"/>
    </xf>
    <xf numFmtId="0" fontId="4" fillId="0" borderId="25" xfId="0" applyFont="1" applyFill="1" applyBorder="1" applyAlignment="1">
      <alignment vertical="top"/>
    </xf>
    <xf numFmtId="0" fontId="4" fillId="0" borderId="23" xfId="0" applyFont="1" applyFill="1" applyBorder="1" applyAlignment="1">
      <alignment horizontal="center" vertical="top"/>
    </xf>
    <xf numFmtId="0" fontId="4" fillId="0" borderId="23" xfId="0" applyFont="1" applyFill="1" applyBorder="1" applyAlignment="1">
      <alignment horizontal="center" vertical="top" wrapText="1"/>
    </xf>
    <xf numFmtId="0" fontId="4" fillId="0" borderId="25" xfId="0" applyFont="1" applyFill="1" applyBorder="1" applyAlignment="1">
      <alignment vertical="top" wrapText="1"/>
    </xf>
    <xf numFmtId="0" fontId="4" fillId="0" borderId="28" xfId="0" applyFont="1" applyFill="1" applyBorder="1"/>
    <xf numFmtId="0" fontId="8" fillId="0" borderId="29" xfId="0" applyFont="1" applyBorder="1"/>
    <xf numFmtId="0" fontId="3" fillId="0" borderId="30" xfId="0" applyFont="1" applyFill="1" applyBorder="1"/>
    <xf numFmtId="0" fontId="4" fillId="0" borderId="1" xfId="0" applyFont="1" applyFill="1" applyBorder="1" applyAlignment="1">
      <alignment horizontal="center" vertical="top"/>
    </xf>
    <xf numFmtId="0" fontId="4" fillId="0" borderId="1" xfId="0" applyFont="1" applyFill="1" applyBorder="1" applyAlignment="1">
      <alignment horizontal="center" vertical="top" wrapText="1"/>
    </xf>
    <xf numFmtId="0" fontId="4" fillId="0" borderId="27" xfId="0" applyFont="1" applyFill="1" applyBorder="1"/>
    <xf numFmtId="0" fontId="4" fillId="0" borderId="0" xfId="0" applyFont="1" applyFill="1" applyBorder="1"/>
    <xf numFmtId="0" fontId="4" fillId="0" borderId="25" xfId="0" applyFont="1" applyFill="1" applyBorder="1" applyAlignment="1">
      <alignment wrapText="1"/>
    </xf>
    <xf numFmtId="44" fontId="4" fillId="0" borderId="0" xfId="1" applyFont="1" applyFill="1" applyBorder="1"/>
    <xf numFmtId="0" fontId="10" fillId="0" borderId="0" xfId="0" applyFont="1" applyFill="1" applyAlignment="1">
      <alignment wrapText="1"/>
    </xf>
    <xf numFmtId="0" fontId="10" fillId="0" borderId="0" xfId="0" applyFont="1" applyFill="1"/>
    <xf numFmtId="0" fontId="11" fillId="0" borderId="0" xfId="0" applyFont="1" applyFill="1"/>
    <xf numFmtId="0" fontId="8" fillId="0" borderId="1" xfId="0" applyFont="1" applyFill="1" applyBorder="1"/>
    <xf numFmtId="0" fontId="3" fillId="0" borderId="1" xfId="0" applyFont="1" applyFill="1" applyBorder="1"/>
    <xf numFmtId="0" fontId="4" fillId="0" borderId="1" xfId="0" applyFont="1" applyFill="1" applyBorder="1"/>
    <xf numFmtId="44" fontId="4" fillId="0" borderId="24" xfId="1" applyFont="1" applyFill="1" applyBorder="1"/>
    <xf numFmtId="0" fontId="3" fillId="0" borderId="25" xfId="0" applyFont="1" applyFill="1" applyBorder="1" applyAlignment="1">
      <alignment vertical="top"/>
    </xf>
    <xf numFmtId="0" fontId="3" fillId="0" borderId="25" xfId="0" applyFont="1" applyFill="1" applyBorder="1" applyAlignment="1">
      <alignment vertical="top" wrapText="1"/>
    </xf>
    <xf numFmtId="0" fontId="9" fillId="0" borderId="1" xfId="0" applyFont="1" applyFill="1" applyBorder="1"/>
    <xf numFmtId="1" fontId="3" fillId="0" borderId="1" xfId="2" applyNumberFormat="1" applyFont="1" applyFill="1" applyBorder="1" applyProtection="1">
      <protection locked="0"/>
    </xf>
    <xf numFmtId="0" fontId="8" fillId="0" borderId="0" xfId="0" applyFont="1" applyFill="1"/>
    <xf numFmtId="0" fontId="9" fillId="0" borderId="25" xfId="0" applyFont="1" applyFill="1" applyBorder="1"/>
    <xf numFmtId="0" fontId="3" fillId="0" borderId="25" xfId="0" applyFont="1" applyFill="1" applyBorder="1" applyProtection="1">
      <protection locked="0"/>
    </xf>
    <xf numFmtId="0" fontId="3" fillId="0" borderId="1" xfId="0" applyFont="1" applyFill="1" applyBorder="1" applyAlignment="1">
      <alignment vertical="top"/>
    </xf>
    <xf numFmtId="0" fontId="1" fillId="0" borderId="1" xfId="0" applyFont="1" applyFill="1" applyBorder="1"/>
    <xf numFmtId="0" fontId="11" fillId="0" borderId="1" xfId="0" applyFont="1" applyFill="1" applyBorder="1" applyAlignment="1">
      <alignment horizontal="center"/>
    </xf>
    <xf numFmtId="0" fontId="1" fillId="0" borderId="1" xfId="0" applyFont="1" applyFill="1" applyBorder="1" applyAlignment="1">
      <alignment wrapText="1"/>
    </xf>
    <xf numFmtId="0" fontId="3" fillId="0" borderId="1" xfId="0" applyFont="1" applyFill="1" applyBorder="1" applyAlignment="1">
      <alignment wrapText="1"/>
    </xf>
    <xf numFmtId="0" fontId="12" fillId="0" borderId="0" xfId="0" applyFont="1"/>
    <xf numFmtId="0" fontId="13" fillId="0" borderId="1" xfId="0" applyFont="1" applyBorder="1" applyAlignment="1">
      <alignment horizontal="left"/>
    </xf>
  </cellXfs>
  <cellStyles count="3">
    <cellStyle name="Įprastas" xfId="0" builtinId="0"/>
    <cellStyle name="Procentai" xfId="2" builtinId="5"/>
    <cellStyle name="Vali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ustomXml" Target="../ink/ink1.xml"/></Relationships>
</file>

<file path=xl/drawings/drawing1.xml><?xml version="1.0" encoding="utf-8"?>
<xdr:wsDr xmlns:xdr="http://schemas.openxmlformats.org/drawingml/2006/spreadsheetDrawing" xmlns:a="http://schemas.openxmlformats.org/drawingml/2006/main">
  <xdr:twoCellAnchor>
    <xdr:from>
      <xdr:col>1</xdr:col>
      <xdr:colOff>527700</xdr:colOff>
      <xdr:row>236</xdr:row>
      <xdr:rowOff>163080</xdr:rowOff>
    </xdr:from>
    <xdr:to>
      <xdr:col>1</xdr:col>
      <xdr:colOff>531300</xdr:colOff>
      <xdr:row>236</xdr:row>
      <xdr:rowOff>166320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4" name="Rankraštį 3">
              <a:extLst>
                <a:ext uri="{FF2B5EF4-FFF2-40B4-BE49-F238E27FC236}">
                  <a16:creationId xmlns:a16="http://schemas.microsoft.com/office/drawing/2014/main" id="{9D8E99C3-5323-4F1F-A5B9-AC5459780BB1}"/>
                </a:ext>
              </a:extLst>
            </xdr14:cNvPr>
            <xdr14:cNvContentPartPr/>
          </xdr14:nvContentPartPr>
          <xdr14:nvPr macro=""/>
          <xdr14:xfrm>
            <a:off x="1221120" y="31458420"/>
            <a:ext cx="3600" cy="3240"/>
          </xdr14:xfrm>
        </xdr:contentPart>
      </mc:Choice>
      <mc:Fallback xmlns="">
        <xdr:pic>
          <xdr:nvPicPr>
            <xdr:cNvPr id="2" name="Rankraštį 1">
              <a:extLst>
                <a:ext uri="{FF2B5EF4-FFF2-40B4-BE49-F238E27FC236}">
                  <a16:creationId xmlns:a16="http://schemas.microsoft.com/office/drawing/2014/main" id="{9D8E99C3-5323-4F1F-A5B9-AC5459780BB1}"/>
                </a:ext>
              </a:extLst>
            </xdr:cNvPr>
            <xdr:cNvPicPr/>
          </xdr:nvPicPr>
          <xdr:blipFill>
            <a:blip xmlns:r="http://schemas.openxmlformats.org/officeDocument/2006/relationships" r:embed="rId2"/>
            <a:stretch>
              <a:fillRect/>
            </a:stretch>
          </xdr:blipFill>
          <xdr:spPr>
            <a:xfrm>
              <a:off x="1212480" y="31449780"/>
              <a:ext cx="21240" cy="2088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7-01T07:28:13.108"/>
    </inkml:context>
    <inkml:brush xml:id="br0">
      <inkml:brushProperty name="width" value="0.05" units="cm"/>
      <inkml:brushProperty name="height" value="0.05" units="cm"/>
      <inkml:brushProperty name="ignorePressure" value="1"/>
    </inkml:brush>
  </inkml:definitions>
  <inkml:trace contextRef="#ctx0" brushRef="#br0">1 1,'0'0,"0"0,0 1,0-2,0 1,0 1,1 0,-2-2,5 4,-2 0,0-3</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9"/>
  <sheetViews>
    <sheetView tabSelected="1" zoomScale="120" zoomScaleNormal="120" workbookViewId="0">
      <selection activeCell="B9" sqref="B9"/>
    </sheetView>
  </sheetViews>
  <sheetFormatPr defaultColWidth="10.875" defaultRowHeight="15" x14ac:dyDescent="0.25"/>
  <cols>
    <col min="1" max="1" width="9.125" style="5" customWidth="1"/>
    <col min="2" max="2" width="94.125" style="5" customWidth="1"/>
    <col min="3" max="3" width="11" style="5" customWidth="1"/>
    <col min="4" max="4" width="11.625" style="5" customWidth="1"/>
    <col min="5" max="5" width="16.875" style="5" customWidth="1"/>
    <col min="6" max="6" width="15.25" style="5" customWidth="1"/>
    <col min="7" max="7" width="20.5" style="5" customWidth="1"/>
    <col min="8" max="8" width="26.5" style="5" customWidth="1"/>
    <col min="9" max="15" width="25" style="5" customWidth="1"/>
    <col min="16" max="16" width="10.875" style="5" customWidth="1"/>
    <col min="17" max="16384" width="10.875" style="5"/>
  </cols>
  <sheetData>
    <row r="1" spans="1:6" s="45" customFormat="1" x14ac:dyDescent="0.25">
      <c r="A1" s="127" t="s">
        <v>256</v>
      </c>
    </row>
    <row r="2" spans="1:6" x14ac:dyDescent="0.25">
      <c r="A2" s="119" t="s">
        <v>257</v>
      </c>
      <c r="B2" s="17"/>
      <c r="C2" s="17"/>
      <c r="D2" s="17"/>
      <c r="E2" s="17"/>
      <c r="F2" s="17"/>
    </row>
    <row r="3" spans="1:6" s="45" customFormat="1" x14ac:dyDescent="0.25">
      <c r="A3" s="119"/>
      <c r="B3" s="43"/>
      <c r="C3" s="43"/>
      <c r="D3" s="43"/>
      <c r="E3" s="43"/>
      <c r="F3" s="43"/>
    </row>
    <row r="4" spans="1:6" x14ac:dyDescent="0.25">
      <c r="A4" s="19" t="s">
        <v>259</v>
      </c>
      <c r="B4" s="19"/>
      <c r="C4" s="17"/>
      <c r="D4" s="17"/>
      <c r="E4" s="17"/>
      <c r="F4" s="17"/>
    </row>
    <row r="5" spans="1:6" x14ac:dyDescent="0.25">
      <c r="A5" s="19"/>
      <c r="B5" s="19"/>
      <c r="C5" s="17"/>
      <c r="D5" s="17"/>
      <c r="E5" s="17"/>
      <c r="F5" s="17"/>
    </row>
    <row r="6" spans="1:6" x14ac:dyDescent="0.25">
      <c r="A6" s="17" t="s">
        <v>0</v>
      </c>
      <c r="B6" s="19" t="s">
        <v>117</v>
      </c>
      <c r="C6" s="17"/>
      <c r="D6" s="17"/>
      <c r="E6" s="17"/>
      <c r="F6" s="17"/>
    </row>
    <row r="7" spans="1:6" x14ac:dyDescent="0.25">
      <c r="A7" s="17"/>
      <c r="B7" s="19"/>
      <c r="C7" s="17"/>
      <c r="D7" s="17"/>
      <c r="E7" s="17"/>
      <c r="F7" s="17"/>
    </row>
    <row r="8" spans="1:6" x14ac:dyDescent="0.25">
      <c r="A8" s="32" t="s">
        <v>1</v>
      </c>
      <c r="B8" s="33"/>
      <c r="C8" s="17"/>
      <c r="D8" s="17"/>
      <c r="E8" s="17"/>
      <c r="F8" s="17"/>
    </row>
    <row r="9" spans="1:6" x14ac:dyDescent="0.25">
      <c r="A9" s="32" t="s">
        <v>2</v>
      </c>
      <c r="B9" s="128">
        <v>8634033</v>
      </c>
      <c r="C9" s="17"/>
      <c r="D9" s="17"/>
      <c r="E9" s="17"/>
      <c r="F9" s="17"/>
    </row>
    <row r="10" spans="1:6" x14ac:dyDescent="0.25">
      <c r="A10" s="32" t="s">
        <v>3</v>
      </c>
      <c r="B10" s="34" t="s">
        <v>114</v>
      </c>
      <c r="C10" s="17"/>
      <c r="D10" s="17"/>
      <c r="E10" s="17"/>
      <c r="F10" s="17"/>
    </row>
    <row r="11" spans="1:6" x14ac:dyDescent="0.25">
      <c r="A11" s="17"/>
      <c r="B11" s="17"/>
      <c r="C11" s="17"/>
      <c r="D11" s="17"/>
      <c r="E11" s="17"/>
      <c r="F11" s="17"/>
    </row>
    <row r="12" spans="1:6" ht="15.75" x14ac:dyDescent="0.25">
      <c r="A12" s="46" t="s">
        <v>4</v>
      </c>
      <c r="B12" s="47"/>
      <c r="C12" s="48"/>
      <c r="D12" s="49"/>
      <c r="E12" s="49"/>
      <c r="F12" s="50"/>
    </row>
    <row r="13" spans="1:6" ht="15.95" customHeight="1" x14ac:dyDescent="0.25">
      <c r="A13" s="51" t="s">
        <v>5</v>
      </c>
      <c r="B13" s="52"/>
      <c r="C13" s="48"/>
      <c r="D13" s="49"/>
      <c r="E13" s="49"/>
      <c r="F13" s="50"/>
    </row>
    <row r="14" spans="1:6" ht="15.95" customHeight="1" x14ac:dyDescent="0.25">
      <c r="A14" s="51" t="s">
        <v>6</v>
      </c>
      <c r="B14" s="52"/>
      <c r="C14" s="48"/>
      <c r="D14" s="49"/>
      <c r="E14" s="49"/>
      <c r="F14" s="50"/>
    </row>
    <row r="15" spans="1:6" ht="15.95" customHeight="1" x14ac:dyDescent="0.25">
      <c r="A15" s="46" t="s">
        <v>7</v>
      </c>
      <c r="B15" s="47"/>
      <c r="C15" s="48"/>
      <c r="D15" s="49"/>
      <c r="E15" s="49"/>
      <c r="F15" s="50"/>
    </row>
    <row r="16" spans="1:6" ht="63" customHeight="1" x14ac:dyDescent="0.25">
      <c r="A16" s="53" t="s">
        <v>8</v>
      </c>
      <c r="B16" s="52"/>
      <c r="C16" s="48"/>
      <c r="D16" s="49"/>
      <c r="E16" s="49"/>
      <c r="F16" s="50"/>
    </row>
    <row r="17" spans="1:6" ht="15.95" customHeight="1" x14ac:dyDescent="0.25">
      <c r="A17" s="46" t="s">
        <v>9</v>
      </c>
      <c r="B17" s="47"/>
      <c r="C17" s="48"/>
      <c r="D17" s="49"/>
      <c r="E17" s="49"/>
      <c r="F17" s="50"/>
    </row>
    <row r="18" spans="1:6" ht="15.95" customHeight="1" x14ac:dyDescent="0.25">
      <c r="A18" s="46" t="s">
        <v>10</v>
      </c>
      <c r="B18" s="47"/>
      <c r="C18" s="48"/>
      <c r="D18" s="49"/>
      <c r="E18" s="49"/>
      <c r="F18" s="50"/>
    </row>
    <row r="19" spans="1:6" ht="48" customHeight="1" x14ac:dyDescent="0.25">
      <c r="A19" s="46" t="s">
        <v>11</v>
      </c>
      <c r="B19" s="47"/>
      <c r="C19" s="48"/>
      <c r="D19" s="49"/>
      <c r="E19" s="49"/>
      <c r="F19" s="50"/>
    </row>
    <row r="20" spans="1:6" ht="54.95" customHeight="1" x14ac:dyDescent="0.25">
      <c r="A20" s="46" t="s">
        <v>12</v>
      </c>
      <c r="B20" s="47"/>
      <c r="C20" s="48"/>
      <c r="D20" s="49"/>
      <c r="E20" s="49"/>
      <c r="F20" s="50"/>
    </row>
    <row r="21" spans="1:6" ht="71.099999999999994" customHeight="1" x14ac:dyDescent="0.25">
      <c r="A21" s="56" t="s">
        <v>13</v>
      </c>
      <c r="B21" s="57"/>
      <c r="C21" s="58"/>
      <c r="D21" s="59"/>
      <c r="E21" s="59"/>
      <c r="F21" s="59"/>
    </row>
    <row r="22" spans="1:6" ht="18" customHeight="1" x14ac:dyDescent="0.25">
      <c r="A22" s="15"/>
      <c r="B22" s="15"/>
      <c r="C22" s="16"/>
      <c r="D22" s="16"/>
      <c r="E22" s="16"/>
      <c r="F22" s="16"/>
    </row>
    <row r="23" spans="1:6" x14ac:dyDescent="0.25">
      <c r="A23" s="60" t="s">
        <v>14</v>
      </c>
      <c r="B23" s="54"/>
      <c r="C23" s="54"/>
      <c r="D23" s="54"/>
      <c r="E23" s="54"/>
      <c r="F23" s="54"/>
    </row>
    <row r="24" spans="1:6" x14ac:dyDescent="0.25">
      <c r="A24" s="54" t="s">
        <v>15</v>
      </c>
      <c r="B24" s="54"/>
      <c r="C24" s="54"/>
      <c r="D24" s="54"/>
      <c r="E24" s="54"/>
      <c r="F24" s="54"/>
    </row>
    <row r="25" spans="1:6" x14ac:dyDescent="0.25">
      <c r="A25" s="54" t="s">
        <v>16</v>
      </c>
      <c r="B25" s="54"/>
      <c r="C25" s="54"/>
      <c r="D25" s="54"/>
      <c r="E25" s="54"/>
      <c r="F25" s="54"/>
    </row>
    <row r="26" spans="1:6" x14ac:dyDescent="0.25">
      <c r="A26" s="54" t="s">
        <v>17</v>
      </c>
      <c r="B26" s="54"/>
      <c r="C26" s="54"/>
      <c r="D26" s="54"/>
      <c r="E26" s="54"/>
      <c r="F26" s="54"/>
    </row>
    <row r="27" spans="1:6" x14ac:dyDescent="0.25">
      <c r="A27" s="54" t="s">
        <v>18</v>
      </c>
      <c r="B27" s="54"/>
      <c r="C27" s="54"/>
      <c r="D27" s="54"/>
      <c r="E27" s="54"/>
      <c r="F27" s="54"/>
    </row>
    <row r="28" spans="1:6" ht="32.1" customHeight="1" x14ac:dyDescent="0.25">
      <c r="A28" s="55" t="s">
        <v>19</v>
      </c>
      <c r="B28" s="54"/>
      <c r="C28" s="54"/>
      <c r="D28" s="54"/>
      <c r="E28" s="54"/>
      <c r="F28" s="54"/>
    </row>
    <row r="29" spans="1:6" x14ac:dyDescent="0.25">
      <c r="A29" s="54" t="s">
        <v>20</v>
      </c>
      <c r="B29" s="54"/>
      <c r="C29" s="54"/>
      <c r="D29" s="54"/>
      <c r="E29" s="54"/>
      <c r="F29" s="54"/>
    </row>
    <row r="30" spans="1:6" x14ac:dyDescent="0.25">
      <c r="A30" s="17" t="s">
        <v>21</v>
      </c>
      <c r="B30" s="17"/>
      <c r="C30" s="17"/>
      <c r="D30" s="18"/>
      <c r="E30" s="17"/>
      <c r="F30" s="17"/>
    </row>
    <row r="31" spans="1:6" x14ac:dyDescent="0.25">
      <c r="A31" s="17" t="s">
        <v>233</v>
      </c>
      <c r="B31" s="17"/>
      <c r="C31" s="17"/>
      <c r="D31" s="17"/>
      <c r="E31" s="17"/>
      <c r="F31" s="17"/>
    </row>
    <row r="32" spans="1:6" s="45" customFormat="1" x14ac:dyDescent="0.25">
      <c r="A32" s="43"/>
      <c r="B32" s="43"/>
      <c r="C32" s="43"/>
      <c r="D32" s="43"/>
      <c r="E32" s="43"/>
      <c r="F32" s="43"/>
    </row>
    <row r="33" spans="1:7" x14ac:dyDescent="0.25">
      <c r="A33" s="19" t="s">
        <v>22</v>
      </c>
      <c r="B33" s="19" t="s">
        <v>198</v>
      </c>
      <c r="C33" s="17"/>
      <c r="D33" s="17"/>
      <c r="E33" s="17"/>
      <c r="F33" s="17"/>
    </row>
    <row r="34" spans="1:7" x14ac:dyDescent="0.25">
      <c r="A34" s="17"/>
      <c r="B34" s="17"/>
      <c r="C34" s="17"/>
      <c r="D34" s="17"/>
      <c r="E34" s="17"/>
      <c r="F34" s="17"/>
    </row>
    <row r="35" spans="1:7" x14ac:dyDescent="0.25">
      <c r="A35" s="19" t="s">
        <v>23</v>
      </c>
      <c r="B35" s="17"/>
      <c r="C35" s="17"/>
      <c r="D35" s="17"/>
      <c r="E35" s="17"/>
      <c r="F35" s="17"/>
    </row>
    <row r="36" spans="1:7" s="45" customFormat="1" x14ac:dyDescent="0.25">
      <c r="A36" s="44" t="s">
        <v>205</v>
      </c>
      <c r="B36" s="43"/>
      <c r="C36" s="43"/>
      <c r="D36" s="43"/>
      <c r="E36" s="43"/>
      <c r="F36" s="43"/>
    </row>
    <row r="37" spans="1:7" ht="30" x14ac:dyDescent="0.25">
      <c r="A37" s="93" t="s">
        <v>24</v>
      </c>
      <c r="B37" s="93" t="s">
        <v>25</v>
      </c>
      <c r="C37" s="94" t="s">
        <v>134</v>
      </c>
      <c r="D37" s="93" t="s">
        <v>26</v>
      </c>
      <c r="E37" s="94" t="s">
        <v>113</v>
      </c>
      <c r="F37" s="93" t="s">
        <v>27</v>
      </c>
    </row>
    <row r="38" spans="1:7" s="45" customFormat="1" x14ac:dyDescent="0.25">
      <c r="A38" s="96" t="s">
        <v>190</v>
      </c>
      <c r="B38" s="96" t="s">
        <v>191</v>
      </c>
      <c r="C38" s="97" t="s">
        <v>192</v>
      </c>
      <c r="D38" s="96" t="s">
        <v>193</v>
      </c>
      <c r="E38" s="97" t="s">
        <v>194</v>
      </c>
      <c r="F38" s="96" t="s">
        <v>195</v>
      </c>
    </row>
    <row r="39" spans="1:7" s="45" customFormat="1" x14ac:dyDescent="0.25">
      <c r="A39" s="96"/>
      <c r="B39" s="96"/>
      <c r="C39" s="97"/>
      <c r="D39" s="96"/>
      <c r="E39" s="97"/>
      <c r="F39" s="96" t="s">
        <v>196</v>
      </c>
    </row>
    <row r="40" spans="1:7" x14ac:dyDescent="0.25">
      <c r="A40" s="20" t="s">
        <v>28</v>
      </c>
      <c r="B40" s="22" t="s">
        <v>197</v>
      </c>
      <c r="C40" s="21"/>
      <c r="D40" s="21"/>
      <c r="E40" s="21"/>
      <c r="F40" s="21"/>
    </row>
    <row r="41" spans="1:7" x14ac:dyDescent="0.25">
      <c r="A41" s="21" t="s">
        <v>29</v>
      </c>
      <c r="B41" s="21" t="s">
        <v>115</v>
      </c>
      <c r="C41" s="21">
        <v>1500</v>
      </c>
      <c r="D41" s="21" t="s">
        <v>30</v>
      </c>
      <c r="E41" s="23">
        <v>0</v>
      </c>
      <c r="F41" s="24">
        <f>IF(ISBLANK(E41),"", PRODUCT(C41,E41))</f>
        <v>0</v>
      </c>
    </row>
    <row r="42" spans="1:7" x14ac:dyDescent="0.25">
      <c r="A42" s="21" t="s">
        <v>31</v>
      </c>
      <c r="B42" s="21" t="s">
        <v>121</v>
      </c>
      <c r="C42" s="21"/>
      <c r="D42" s="21"/>
      <c r="E42" s="21"/>
      <c r="F42" s="21"/>
    </row>
    <row r="43" spans="1:7" x14ac:dyDescent="0.25">
      <c r="A43" s="21" t="s">
        <v>32</v>
      </c>
      <c r="B43" s="26" t="s">
        <v>122</v>
      </c>
      <c r="C43" s="21"/>
      <c r="D43" s="21"/>
      <c r="E43" s="21"/>
      <c r="F43" s="21"/>
    </row>
    <row r="44" spans="1:7" ht="105" x14ac:dyDescent="0.25">
      <c r="A44" s="21" t="s">
        <v>33</v>
      </c>
      <c r="B44" s="27" t="s">
        <v>146</v>
      </c>
      <c r="C44" s="21"/>
      <c r="D44" s="21"/>
      <c r="E44" s="21"/>
      <c r="F44" s="21"/>
    </row>
    <row r="45" spans="1:7" x14ac:dyDescent="0.25">
      <c r="A45" s="21" t="s">
        <v>34</v>
      </c>
      <c r="B45" s="21" t="s">
        <v>119</v>
      </c>
      <c r="C45" s="21"/>
      <c r="D45" s="21"/>
      <c r="E45" s="21"/>
      <c r="F45" s="21"/>
    </row>
    <row r="46" spans="1:7" s="30" customFormat="1" ht="15" customHeight="1" x14ac:dyDescent="0.25">
      <c r="A46" s="115" t="s">
        <v>35</v>
      </c>
      <c r="B46" s="116" t="s">
        <v>116</v>
      </c>
      <c r="C46" s="115"/>
      <c r="D46" s="115"/>
      <c r="E46" s="115"/>
      <c r="F46" s="28"/>
    </row>
    <row r="47" spans="1:7" x14ac:dyDescent="0.25">
      <c r="A47" s="115" t="s">
        <v>36</v>
      </c>
      <c r="B47" s="112"/>
      <c r="C47" s="112"/>
      <c r="D47" s="112"/>
      <c r="E47" s="113" t="s">
        <v>217</v>
      </c>
      <c r="F47" s="114">
        <f>IF((COUNT(C41:C46)&lt;&gt;COUNT(F41:F46)),"", ROUND(SUM(F41:F46),2))</f>
        <v>0</v>
      </c>
      <c r="G47" s="7" t="str">
        <f>IF((COUNT(C41:C46)&lt;&gt;COUNT(F41:F46)),"Neužpildytos visų objektų kainos", "")</f>
        <v/>
      </c>
    </row>
    <row r="48" spans="1:7" x14ac:dyDescent="0.25">
      <c r="A48" s="115" t="s">
        <v>37</v>
      </c>
      <c r="B48" s="112"/>
      <c r="C48" s="117" t="s">
        <v>39</v>
      </c>
      <c r="D48" s="118">
        <v>21</v>
      </c>
      <c r="E48" s="113" t="s">
        <v>40</v>
      </c>
      <c r="F48" s="114">
        <f>IF(OR(F47="",D48=""),"", ROUND(PRODUCT(D48,F47)/100,2))</f>
        <v>0</v>
      </c>
      <c r="G48" s="7" t="str">
        <f>IF(D48="", "Nurodykite taikomą PVM dydį", "")</f>
        <v/>
      </c>
    </row>
    <row r="49" spans="1:6" x14ac:dyDescent="0.25">
      <c r="A49" s="115" t="s">
        <v>38</v>
      </c>
      <c r="B49" s="112"/>
      <c r="C49" s="112"/>
      <c r="D49" s="112"/>
      <c r="E49" s="113" t="s">
        <v>216</v>
      </c>
      <c r="F49" s="114">
        <f>IF(ISBLANK(F48), "", ROUND(SUM(F47:F48),2))</f>
        <v>0</v>
      </c>
    </row>
    <row r="50" spans="1:6" x14ac:dyDescent="0.25">
      <c r="A50" s="17"/>
      <c r="B50" s="17"/>
      <c r="C50" s="17"/>
      <c r="D50" s="17"/>
      <c r="E50" s="17"/>
      <c r="F50" s="17"/>
    </row>
    <row r="51" spans="1:6" x14ac:dyDescent="0.25">
      <c r="A51" s="17"/>
      <c r="B51" s="17"/>
      <c r="C51" s="17"/>
      <c r="D51" s="17"/>
      <c r="E51" s="17"/>
      <c r="F51" s="17"/>
    </row>
    <row r="52" spans="1:6" x14ac:dyDescent="0.25">
      <c r="A52" s="17"/>
      <c r="B52" s="17"/>
      <c r="C52" s="17"/>
      <c r="D52" s="17"/>
      <c r="E52" s="17"/>
      <c r="F52" s="17"/>
    </row>
    <row r="53" spans="1:6" x14ac:dyDescent="0.25">
      <c r="A53" s="19" t="s">
        <v>41</v>
      </c>
      <c r="B53" s="31" t="s">
        <v>120</v>
      </c>
      <c r="C53" s="17"/>
      <c r="D53" s="17"/>
      <c r="E53" s="17"/>
      <c r="F53" s="17"/>
    </row>
    <row r="54" spans="1:6" x14ac:dyDescent="0.25">
      <c r="A54" s="17"/>
      <c r="B54" s="17"/>
      <c r="C54" s="17"/>
      <c r="D54" s="17"/>
      <c r="E54" s="17"/>
      <c r="F54" s="17"/>
    </row>
    <row r="55" spans="1:6" x14ac:dyDescent="0.25">
      <c r="A55" s="19" t="s">
        <v>23</v>
      </c>
      <c r="B55" s="17"/>
      <c r="C55" s="17"/>
      <c r="D55" s="17"/>
      <c r="E55" s="17"/>
      <c r="F55" s="17"/>
    </row>
    <row r="56" spans="1:6" s="45" customFormat="1" x14ac:dyDescent="0.25">
      <c r="A56" s="44" t="s">
        <v>206</v>
      </c>
      <c r="B56" s="43"/>
      <c r="C56" s="43"/>
      <c r="D56" s="43"/>
      <c r="E56" s="43"/>
      <c r="F56" s="43"/>
    </row>
    <row r="57" spans="1:6" ht="30" x14ac:dyDescent="0.25">
      <c r="A57" s="93" t="s">
        <v>24</v>
      </c>
      <c r="B57" s="93" t="s">
        <v>25</v>
      </c>
      <c r="C57" s="94" t="s">
        <v>134</v>
      </c>
      <c r="D57" s="93" t="s">
        <v>26</v>
      </c>
      <c r="E57" s="94" t="s">
        <v>113</v>
      </c>
      <c r="F57" s="93" t="s">
        <v>27</v>
      </c>
    </row>
    <row r="58" spans="1:6" s="45" customFormat="1" x14ac:dyDescent="0.25">
      <c r="A58" s="96" t="s">
        <v>190</v>
      </c>
      <c r="B58" s="96" t="s">
        <v>191</v>
      </c>
      <c r="C58" s="97" t="s">
        <v>192</v>
      </c>
      <c r="D58" s="96" t="s">
        <v>193</v>
      </c>
      <c r="E58" s="97" t="s">
        <v>194</v>
      </c>
      <c r="F58" s="96" t="s">
        <v>195</v>
      </c>
    </row>
    <row r="59" spans="1:6" s="45" customFormat="1" x14ac:dyDescent="0.25">
      <c r="A59" s="96"/>
      <c r="B59" s="96"/>
      <c r="C59" s="97"/>
      <c r="D59" s="96"/>
      <c r="E59" s="97"/>
      <c r="F59" s="96" t="s">
        <v>196</v>
      </c>
    </row>
    <row r="60" spans="1:6" x14ac:dyDescent="0.25">
      <c r="A60" s="20" t="s">
        <v>42</v>
      </c>
      <c r="B60" s="20" t="s">
        <v>118</v>
      </c>
      <c r="C60" s="21"/>
      <c r="D60" s="21"/>
      <c r="E60" s="21"/>
      <c r="F60" s="21"/>
    </row>
    <row r="61" spans="1:6" x14ac:dyDescent="0.25">
      <c r="A61" s="21" t="s">
        <v>43</v>
      </c>
      <c r="B61" s="25" t="s">
        <v>118</v>
      </c>
      <c r="C61" s="21">
        <v>1500</v>
      </c>
      <c r="D61" s="21" t="s">
        <v>30</v>
      </c>
      <c r="E61" s="23">
        <v>0</v>
      </c>
      <c r="F61" s="24">
        <f>IF(ISBLANK(E61),"", PRODUCT(C61,E61))</f>
        <v>0</v>
      </c>
    </row>
    <row r="62" spans="1:6" x14ac:dyDescent="0.25">
      <c r="A62" s="21" t="s">
        <v>44</v>
      </c>
      <c r="B62" s="21" t="s">
        <v>121</v>
      </c>
      <c r="C62" s="21"/>
      <c r="D62" s="21"/>
      <c r="E62" s="21"/>
      <c r="F62" s="21"/>
    </row>
    <row r="63" spans="1:6" x14ac:dyDescent="0.25">
      <c r="A63" s="21" t="s">
        <v>45</v>
      </c>
      <c r="B63" s="26" t="s">
        <v>125</v>
      </c>
      <c r="C63" s="21"/>
      <c r="D63" s="21"/>
      <c r="E63" s="21"/>
      <c r="F63" s="21"/>
    </row>
    <row r="64" spans="1:6" ht="105" x14ac:dyDescent="0.25">
      <c r="A64" s="28" t="s">
        <v>46</v>
      </c>
      <c r="B64" s="29" t="s">
        <v>147</v>
      </c>
      <c r="C64" s="21"/>
      <c r="D64" s="21"/>
      <c r="E64" s="21"/>
      <c r="F64" s="21"/>
    </row>
    <row r="65" spans="1:7" x14ac:dyDescent="0.25">
      <c r="A65" s="21" t="s">
        <v>182</v>
      </c>
      <c r="B65" s="21" t="s">
        <v>119</v>
      </c>
      <c r="C65" s="21"/>
      <c r="D65" s="21"/>
      <c r="E65" s="21"/>
      <c r="F65" s="21"/>
    </row>
    <row r="66" spans="1:7" ht="15" customHeight="1" x14ac:dyDescent="0.25">
      <c r="A66" s="28" t="s">
        <v>47</v>
      </c>
      <c r="B66" s="29" t="s">
        <v>116</v>
      </c>
      <c r="C66" s="21"/>
      <c r="D66" s="21"/>
      <c r="E66" s="21"/>
      <c r="F66" s="21"/>
    </row>
    <row r="67" spans="1:7" x14ac:dyDescent="0.25">
      <c r="A67" s="115" t="s">
        <v>48</v>
      </c>
      <c r="B67" s="112"/>
      <c r="C67" s="17"/>
      <c r="D67" s="17"/>
      <c r="E67" s="113" t="s">
        <v>217</v>
      </c>
      <c r="F67" s="35">
        <f>IF((COUNT(C61:C66)&lt;&gt;COUNT(F61:F66)),"", ROUND(SUM(F61:F66),2))</f>
        <v>0</v>
      </c>
      <c r="G67" s="7" t="str">
        <f>IF((COUNT(C61:C66)&lt;&gt;COUNT(F61:F66)),"Neužpildytos visų objektų kainos", "")</f>
        <v/>
      </c>
    </row>
    <row r="68" spans="1:7" x14ac:dyDescent="0.25">
      <c r="A68" s="115" t="s">
        <v>49</v>
      </c>
      <c r="B68" s="112"/>
      <c r="C68" s="120" t="s">
        <v>39</v>
      </c>
      <c r="D68" s="121">
        <v>21</v>
      </c>
      <c r="E68" s="113" t="s">
        <v>40</v>
      </c>
      <c r="F68" s="35">
        <f>IF(OR(F67="",D68=""),"", ROUND(PRODUCT(D68,F67)/100,2))</f>
        <v>0</v>
      </c>
      <c r="G68" s="7" t="str">
        <f>IF(D68="", "Nurodykite taikomą PVM dydį", "")</f>
        <v/>
      </c>
    </row>
    <row r="69" spans="1:7" x14ac:dyDescent="0.25">
      <c r="A69" s="122" t="s">
        <v>50</v>
      </c>
      <c r="B69" s="112"/>
      <c r="C69" s="112"/>
      <c r="D69" s="112"/>
      <c r="E69" s="113" t="s">
        <v>216</v>
      </c>
      <c r="F69" s="35">
        <f>IF(ISBLANK(F68), "", ROUND(SUM(F67:F68),2))</f>
        <v>0</v>
      </c>
    </row>
    <row r="70" spans="1:7" x14ac:dyDescent="0.25">
      <c r="A70" s="17"/>
      <c r="B70" s="17"/>
      <c r="C70" s="17"/>
      <c r="D70" s="17"/>
      <c r="E70" s="17"/>
      <c r="F70" s="17"/>
    </row>
    <row r="71" spans="1:7" x14ac:dyDescent="0.25">
      <c r="A71" s="17"/>
      <c r="B71" s="17"/>
      <c r="C71" s="17"/>
      <c r="D71" s="17"/>
      <c r="E71" s="17"/>
      <c r="F71" s="17"/>
    </row>
    <row r="72" spans="1:7" x14ac:dyDescent="0.25">
      <c r="A72" s="17"/>
      <c r="B72" s="17"/>
      <c r="C72" s="17"/>
      <c r="D72" s="17"/>
      <c r="E72" s="17"/>
      <c r="F72" s="17"/>
    </row>
    <row r="73" spans="1:7" x14ac:dyDescent="0.25">
      <c r="A73" s="19" t="s">
        <v>51</v>
      </c>
      <c r="B73" s="19" t="s">
        <v>123</v>
      </c>
      <c r="C73" s="17"/>
      <c r="D73" s="17"/>
      <c r="E73" s="17"/>
      <c r="F73" s="17"/>
    </row>
    <row r="74" spans="1:7" x14ac:dyDescent="0.25">
      <c r="A74" s="17"/>
      <c r="B74" s="17"/>
      <c r="C74" s="17"/>
      <c r="D74" s="17"/>
      <c r="E74" s="17"/>
      <c r="F74" s="17"/>
    </row>
    <row r="75" spans="1:7" x14ac:dyDescent="0.25">
      <c r="A75" s="19" t="s">
        <v>23</v>
      </c>
      <c r="B75" s="17"/>
      <c r="C75" s="17"/>
      <c r="D75" s="17"/>
      <c r="E75" s="17"/>
      <c r="F75" s="17"/>
    </row>
    <row r="76" spans="1:7" s="45" customFormat="1" x14ac:dyDescent="0.25">
      <c r="A76" s="44" t="s">
        <v>207</v>
      </c>
      <c r="B76" s="43"/>
      <c r="C76" s="43"/>
      <c r="D76" s="43"/>
      <c r="E76" s="43"/>
      <c r="F76" s="43"/>
    </row>
    <row r="77" spans="1:7" ht="30" x14ac:dyDescent="0.25">
      <c r="A77" s="95" t="s">
        <v>24</v>
      </c>
      <c r="B77" s="95" t="s">
        <v>25</v>
      </c>
      <c r="C77" s="98" t="s">
        <v>134</v>
      </c>
      <c r="D77" s="95" t="s">
        <v>26</v>
      </c>
      <c r="E77" s="98" t="s">
        <v>113</v>
      </c>
      <c r="F77" s="95" t="s">
        <v>27</v>
      </c>
    </row>
    <row r="78" spans="1:7" s="45" customFormat="1" x14ac:dyDescent="0.25">
      <c r="A78" s="102" t="s">
        <v>190</v>
      </c>
      <c r="B78" s="102" t="s">
        <v>191</v>
      </c>
      <c r="C78" s="103" t="s">
        <v>192</v>
      </c>
      <c r="D78" s="102" t="s">
        <v>193</v>
      </c>
      <c r="E78" s="103" t="s">
        <v>194</v>
      </c>
      <c r="F78" s="102" t="s">
        <v>195</v>
      </c>
    </row>
    <row r="79" spans="1:7" s="45" customFormat="1" x14ac:dyDescent="0.25">
      <c r="A79" s="102"/>
      <c r="B79" s="102"/>
      <c r="C79" s="103"/>
      <c r="D79" s="102"/>
      <c r="E79" s="103"/>
      <c r="F79" s="102" t="s">
        <v>196</v>
      </c>
    </row>
    <row r="80" spans="1:7" x14ac:dyDescent="0.25">
      <c r="A80" s="99" t="s">
        <v>52</v>
      </c>
      <c r="B80" s="100" t="s">
        <v>124</v>
      </c>
      <c r="C80" s="101"/>
      <c r="D80" s="40"/>
      <c r="E80" s="40"/>
      <c r="F80" s="40"/>
    </row>
    <row r="81" spans="1:7" x14ac:dyDescent="0.25">
      <c r="A81" s="37" t="s">
        <v>53</v>
      </c>
      <c r="B81" s="42" t="s">
        <v>124</v>
      </c>
      <c r="C81" s="38">
        <v>2500</v>
      </c>
      <c r="D81" s="21" t="s">
        <v>30</v>
      </c>
      <c r="E81" s="23">
        <v>0</v>
      </c>
      <c r="F81" s="24">
        <f>IF(ISBLANK(E81),"", PRODUCT(C81,E81))</f>
        <v>0</v>
      </c>
    </row>
    <row r="82" spans="1:7" x14ac:dyDescent="0.25">
      <c r="A82" s="21" t="s">
        <v>54</v>
      </c>
      <c r="B82" s="40" t="s">
        <v>181</v>
      </c>
      <c r="C82" s="21"/>
      <c r="D82" s="21"/>
      <c r="E82" s="21"/>
      <c r="F82" s="21"/>
    </row>
    <row r="83" spans="1:7" x14ac:dyDescent="0.25">
      <c r="A83" s="21" t="s">
        <v>55</v>
      </c>
      <c r="B83" s="26" t="s">
        <v>125</v>
      </c>
      <c r="C83" s="21"/>
      <c r="D83" s="21"/>
      <c r="E83" s="21"/>
      <c r="F83" s="21"/>
    </row>
    <row r="84" spans="1:7" ht="105" x14ac:dyDescent="0.25">
      <c r="A84" s="28" t="s">
        <v>56</v>
      </c>
      <c r="B84" s="29" t="s">
        <v>148</v>
      </c>
      <c r="C84" s="21"/>
      <c r="D84" s="21"/>
      <c r="E84" s="21"/>
      <c r="F84" s="21"/>
    </row>
    <row r="85" spans="1:7" x14ac:dyDescent="0.25">
      <c r="A85" s="21" t="s">
        <v>183</v>
      </c>
      <c r="B85" s="21" t="s">
        <v>119</v>
      </c>
      <c r="C85" s="21"/>
      <c r="D85" s="21"/>
      <c r="E85" s="21"/>
      <c r="F85" s="21"/>
    </row>
    <row r="86" spans="1:7" ht="15" customHeight="1" x14ac:dyDescent="0.25">
      <c r="A86" s="28" t="s">
        <v>57</v>
      </c>
      <c r="B86" s="29" t="s">
        <v>116</v>
      </c>
      <c r="C86" s="21"/>
      <c r="D86" s="21"/>
      <c r="E86" s="21"/>
      <c r="F86" s="21"/>
    </row>
    <row r="87" spans="1:7" x14ac:dyDescent="0.25">
      <c r="A87" s="115" t="s">
        <v>58</v>
      </c>
      <c r="B87" s="112"/>
      <c r="C87" s="43"/>
      <c r="D87" s="43"/>
      <c r="E87" s="113" t="s">
        <v>217</v>
      </c>
      <c r="F87" s="35">
        <f>IF((COUNT(C81:C86)&lt;&gt;COUNT(F81:F86)),"", ROUND(SUM(F81:F86),2))</f>
        <v>0</v>
      </c>
      <c r="G87" s="7" t="str">
        <f>IF((COUNT(C81:C86)&lt;&gt;COUNT(F81:F86)),"Neužpildytos visų objektų kainos", "")</f>
        <v/>
      </c>
    </row>
    <row r="88" spans="1:7" x14ac:dyDescent="0.25">
      <c r="A88" s="115" t="s">
        <v>218</v>
      </c>
      <c r="B88" s="112"/>
      <c r="C88" s="120" t="s">
        <v>39</v>
      </c>
      <c r="D88" s="121">
        <v>21</v>
      </c>
      <c r="E88" s="113" t="s">
        <v>40</v>
      </c>
      <c r="F88" s="35">
        <f>IF(OR(F87="",D88=""),"", ROUND(PRODUCT(D88,F87)/100,2))</f>
        <v>0</v>
      </c>
      <c r="G88" s="7" t="str">
        <f>IF(D88="", "Nurodykite taikomą PVM dydį", "")</f>
        <v/>
      </c>
    </row>
    <row r="89" spans="1:7" x14ac:dyDescent="0.25">
      <c r="A89" s="122" t="s">
        <v>219</v>
      </c>
      <c r="B89" s="112"/>
      <c r="C89" s="112"/>
      <c r="D89" s="112"/>
      <c r="E89" s="113" t="s">
        <v>216</v>
      </c>
      <c r="F89" s="35">
        <f>IF(ISBLANK(F88), "", ROUND(SUM(F87:F88),2))</f>
        <v>0</v>
      </c>
    </row>
    <row r="90" spans="1:7" x14ac:dyDescent="0.25">
      <c r="A90" s="17"/>
      <c r="B90" s="17"/>
      <c r="C90" s="17"/>
      <c r="D90" s="17"/>
      <c r="E90" s="17"/>
      <c r="F90" s="17"/>
    </row>
    <row r="91" spans="1:7" x14ac:dyDescent="0.25">
      <c r="A91" s="17"/>
      <c r="B91" s="17"/>
      <c r="C91" s="17"/>
      <c r="D91" s="17"/>
      <c r="E91" s="17"/>
      <c r="F91" s="17"/>
    </row>
    <row r="92" spans="1:7" x14ac:dyDescent="0.25">
      <c r="A92" s="17"/>
      <c r="B92" s="17"/>
      <c r="C92" s="17"/>
      <c r="D92" s="17"/>
      <c r="E92" s="17"/>
      <c r="F92" s="17"/>
    </row>
    <row r="93" spans="1:7" x14ac:dyDescent="0.25">
      <c r="A93" s="19" t="s">
        <v>59</v>
      </c>
      <c r="B93" s="19" t="s">
        <v>126</v>
      </c>
      <c r="C93" s="17"/>
      <c r="D93" s="17"/>
      <c r="E93" s="17"/>
      <c r="F93" s="17"/>
    </row>
    <row r="94" spans="1:7" x14ac:dyDescent="0.25">
      <c r="A94" s="17"/>
      <c r="B94" s="17"/>
      <c r="C94" s="17"/>
      <c r="D94" s="17"/>
      <c r="E94" s="17"/>
      <c r="F94" s="17"/>
    </row>
    <row r="95" spans="1:7" x14ac:dyDescent="0.25">
      <c r="A95" s="19" t="s">
        <v>23</v>
      </c>
      <c r="B95" s="17"/>
      <c r="C95" s="17"/>
      <c r="D95" s="17"/>
      <c r="E95" s="17"/>
      <c r="F95" s="17"/>
    </row>
    <row r="96" spans="1:7" s="45" customFormat="1" x14ac:dyDescent="0.25">
      <c r="A96" s="44" t="s">
        <v>208</v>
      </c>
      <c r="B96" s="43"/>
      <c r="C96" s="43"/>
      <c r="D96" s="43"/>
      <c r="E96" s="43"/>
      <c r="F96" s="43"/>
    </row>
    <row r="97" spans="1:7" ht="30" x14ac:dyDescent="0.25">
      <c r="A97" s="95" t="s">
        <v>24</v>
      </c>
      <c r="B97" s="95" t="s">
        <v>25</v>
      </c>
      <c r="C97" s="98" t="s">
        <v>134</v>
      </c>
      <c r="D97" s="95" t="s">
        <v>26</v>
      </c>
      <c r="E97" s="98" t="s">
        <v>113</v>
      </c>
      <c r="F97" s="95" t="s">
        <v>27</v>
      </c>
    </row>
    <row r="98" spans="1:7" s="45" customFormat="1" x14ac:dyDescent="0.25">
      <c r="A98" s="102" t="s">
        <v>190</v>
      </c>
      <c r="B98" s="102" t="s">
        <v>191</v>
      </c>
      <c r="C98" s="103" t="s">
        <v>192</v>
      </c>
      <c r="D98" s="102" t="s">
        <v>193</v>
      </c>
      <c r="E98" s="103" t="s">
        <v>194</v>
      </c>
      <c r="F98" s="102" t="s">
        <v>195</v>
      </c>
    </row>
    <row r="99" spans="1:7" s="45" customFormat="1" x14ac:dyDescent="0.25">
      <c r="A99" s="102"/>
      <c r="B99" s="102"/>
      <c r="C99" s="103"/>
      <c r="D99" s="102"/>
      <c r="E99" s="103"/>
      <c r="F99" s="102" t="s">
        <v>196</v>
      </c>
    </row>
    <row r="100" spans="1:7" x14ac:dyDescent="0.25">
      <c r="A100" s="99" t="s">
        <v>60</v>
      </c>
      <c r="B100" s="100" t="s">
        <v>127</v>
      </c>
      <c r="C100" s="101"/>
      <c r="D100" s="40"/>
      <c r="E100" s="40"/>
      <c r="F100" s="40"/>
    </row>
    <row r="101" spans="1:7" x14ac:dyDescent="0.25">
      <c r="A101" s="37" t="s">
        <v>61</v>
      </c>
      <c r="B101" s="42" t="s">
        <v>127</v>
      </c>
      <c r="C101" s="38">
        <v>1500</v>
      </c>
      <c r="D101" s="21" t="s">
        <v>30</v>
      </c>
      <c r="E101" s="23">
        <v>0</v>
      </c>
      <c r="F101" s="24">
        <f>IF(ISBLANK(E101),"", PRODUCT(C101,E101))</f>
        <v>0</v>
      </c>
    </row>
    <row r="102" spans="1:7" x14ac:dyDescent="0.25">
      <c r="A102" s="21" t="s">
        <v>62</v>
      </c>
      <c r="B102" s="40" t="s">
        <v>121</v>
      </c>
      <c r="C102" s="21"/>
      <c r="D102" s="21"/>
      <c r="E102" s="21"/>
      <c r="F102" s="21"/>
    </row>
    <row r="103" spans="1:7" x14ac:dyDescent="0.25">
      <c r="A103" s="21" t="s">
        <v>63</v>
      </c>
      <c r="B103" s="26" t="s">
        <v>125</v>
      </c>
      <c r="C103" s="21"/>
      <c r="D103" s="21"/>
      <c r="E103" s="21"/>
      <c r="F103" s="21"/>
    </row>
    <row r="104" spans="1:7" ht="120" customHeight="1" x14ac:dyDescent="0.25">
      <c r="A104" s="28" t="s">
        <v>64</v>
      </c>
      <c r="B104" s="29" t="s">
        <v>149</v>
      </c>
      <c r="C104" s="21"/>
      <c r="D104" s="21"/>
      <c r="E104" s="21"/>
      <c r="F104" s="21"/>
    </row>
    <row r="105" spans="1:7" x14ac:dyDescent="0.25">
      <c r="A105" s="21" t="s">
        <v>184</v>
      </c>
      <c r="B105" s="21" t="s">
        <v>119</v>
      </c>
      <c r="C105" s="21"/>
      <c r="D105" s="21"/>
      <c r="E105" s="21"/>
      <c r="F105" s="21"/>
    </row>
    <row r="106" spans="1:7" ht="15" customHeight="1" x14ac:dyDescent="0.25">
      <c r="A106" s="28" t="s">
        <v>65</v>
      </c>
      <c r="B106" s="29" t="s">
        <v>116</v>
      </c>
      <c r="C106" s="21"/>
      <c r="D106" s="21"/>
      <c r="E106" s="21"/>
      <c r="F106" s="21"/>
    </row>
    <row r="107" spans="1:7" x14ac:dyDescent="0.25">
      <c r="A107" s="115" t="s">
        <v>66</v>
      </c>
      <c r="B107" s="112"/>
      <c r="C107" s="43"/>
      <c r="D107" s="43"/>
      <c r="E107" s="113" t="s">
        <v>217</v>
      </c>
      <c r="F107" s="35">
        <f>IF((COUNT(C101:C106)&lt;&gt;COUNT(F101:F106)),"", ROUND(SUM(F101:F106),2))</f>
        <v>0</v>
      </c>
      <c r="G107" s="7" t="str">
        <f>IF((COUNT(C101:C106)&lt;&gt;COUNT(F101:F106)),"Neužpildytos visų objektų kainos", "")</f>
        <v/>
      </c>
    </row>
    <row r="108" spans="1:7" x14ac:dyDescent="0.25">
      <c r="A108" s="115" t="s">
        <v>220</v>
      </c>
      <c r="B108" s="112"/>
      <c r="C108" s="120" t="s">
        <v>39</v>
      </c>
      <c r="D108" s="121">
        <v>21</v>
      </c>
      <c r="E108" s="113" t="s">
        <v>40</v>
      </c>
      <c r="F108" s="35">
        <f>IF(OR(F107="",D108=""),"", ROUND(PRODUCT(D108,F107)/100,2))</f>
        <v>0</v>
      </c>
      <c r="G108" s="7" t="str">
        <f>IF(D108="", "Nurodykite taikomą PVM dydį", "")</f>
        <v/>
      </c>
    </row>
    <row r="109" spans="1:7" x14ac:dyDescent="0.25">
      <c r="A109" s="122" t="s">
        <v>221</v>
      </c>
      <c r="B109" s="112"/>
      <c r="C109" s="112"/>
      <c r="D109" s="112"/>
      <c r="E109" s="113" t="s">
        <v>216</v>
      </c>
      <c r="F109" s="35">
        <f>IF(ISBLANK(F108), "", ROUND(SUM(F107:F108),2))</f>
        <v>0</v>
      </c>
    </row>
    <row r="110" spans="1:7" x14ac:dyDescent="0.25">
      <c r="A110" s="17"/>
      <c r="B110" s="17"/>
      <c r="C110" s="17"/>
      <c r="D110" s="17"/>
      <c r="E110" s="17"/>
      <c r="F110" s="17"/>
    </row>
    <row r="111" spans="1:7" x14ac:dyDescent="0.25">
      <c r="A111" s="17"/>
      <c r="B111" s="17"/>
      <c r="C111" s="17"/>
      <c r="D111" s="17"/>
      <c r="E111" s="17"/>
      <c r="F111" s="17"/>
    </row>
    <row r="112" spans="1:7" x14ac:dyDescent="0.25">
      <c r="A112" s="17"/>
      <c r="B112" s="17"/>
      <c r="C112" s="17"/>
      <c r="D112" s="17"/>
      <c r="E112" s="17"/>
      <c r="F112" s="17"/>
    </row>
    <row r="113" spans="1:7" x14ac:dyDescent="0.25">
      <c r="A113" s="19" t="s">
        <v>67</v>
      </c>
      <c r="B113" s="19" t="s">
        <v>128</v>
      </c>
      <c r="C113" s="17"/>
      <c r="D113" s="17"/>
      <c r="E113" s="17"/>
      <c r="F113" s="17"/>
    </row>
    <row r="114" spans="1:7" x14ac:dyDescent="0.25">
      <c r="A114" s="17"/>
      <c r="B114" s="17"/>
      <c r="C114" s="17"/>
      <c r="D114" s="17"/>
      <c r="E114" s="17"/>
      <c r="F114" s="17"/>
    </row>
    <row r="115" spans="1:7" x14ac:dyDescent="0.25">
      <c r="A115" s="19" t="s">
        <v>23</v>
      </c>
      <c r="B115" s="17"/>
      <c r="C115" s="17"/>
      <c r="D115" s="17"/>
      <c r="E115" s="17"/>
      <c r="F115" s="17"/>
    </row>
    <row r="116" spans="1:7" s="45" customFormat="1" x14ac:dyDescent="0.25">
      <c r="A116" s="44" t="s">
        <v>209</v>
      </c>
      <c r="B116" s="43"/>
      <c r="C116" s="43"/>
      <c r="D116" s="43"/>
      <c r="E116" s="43"/>
      <c r="F116" s="43"/>
    </row>
    <row r="117" spans="1:7" ht="30" x14ac:dyDescent="0.25">
      <c r="A117" s="95" t="s">
        <v>24</v>
      </c>
      <c r="B117" s="95" t="s">
        <v>25</v>
      </c>
      <c r="C117" s="98" t="s">
        <v>134</v>
      </c>
      <c r="D117" s="95" t="s">
        <v>26</v>
      </c>
      <c r="E117" s="98" t="s">
        <v>113</v>
      </c>
      <c r="F117" s="95" t="s">
        <v>27</v>
      </c>
    </row>
    <row r="118" spans="1:7" s="45" customFormat="1" x14ac:dyDescent="0.25">
      <c r="A118" s="102" t="s">
        <v>190</v>
      </c>
      <c r="B118" s="102" t="s">
        <v>191</v>
      </c>
      <c r="C118" s="103" t="s">
        <v>192</v>
      </c>
      <c r="D118" s="102" t="s">
        <v>193</v>
      </c>
      <c r="E118" s="103" t="s">
        <v>194</v>
      </c>
      <c r="F118" s="102" t="s">
        <v>195</v>
      </c>
    </row>
    <row r="119" spans="1:7" s="45" customFormat="1" x14ac:dyDescent="0.25">
      <c r="A119" s="102"/>
      <c r="B119" s="102"/>
      <c r="C119" s="103"/>
      <c r="D119" s="102"/>
      <c r="E119" s="103"/>
      <c r="F119" s="102" t="s">
        <v>196</v>
      </c>
    </row>
    <row r="120" spans="1:7" x14ac:dyDescent="0.25">
      <c r="A120" s="104" t="s">
        <v>68</v>
      </c>
      <c r="B120" s="104" t="s">
        <v>129</v>
      </c>
      <c r="C120" s="40"/>
      <c r="D120" s="40"/>
      <c r="E120" s="40"/>
      <c r="F120" s="40"/>
    </row>
    <row r="121" spans="1:7" x14ac:dyDescent="0.25">
      <c r="A121" s="21" t="s">
        <v>69</v>
      </c>
      <c r="B121" s="21" t="s">
        <v>129</v>
      </c>
      <c r="C121" s="21">
        <v>500</v>
      </c>
      <c r="D121" s="21" t="s">
        <v>30</v>
      </c>
      <c r="E121" s="23">
        <v>0</v>
      </c>
      <c r="F121" s="24">
        <f>IF(ISBLANK(E121),"", PRODUCT(C121,E121))</f>
        <v>0</v>
      </c>
    </row>
    <row r="122" spans="1:7" x14ac:dyDescent="0.25">
      <c r="A122" s="21" t="s">
        <v>70</v>
      </c>
      <c r="B122" s="40" t="s">
        <v>260</v>
      </c>
      <c r="C122" s="21"/>
      <c r="D122" s="21"/>
      <c r="E122" s="21"/>
      <c r="F122" s="21"/>
    </row>
    <row r="123" spans="1:7" ht="30" x14ac:dyDescent="0.25">
      <c r="A123" s="28" t="s">
        <v>71</v>
      </c>
      <c r="B123" s="14" t="s">
        <v>177</v>
      </c>
      <c r="C123" s="21"/>
      <c r="D123" s="21"/>
      <c r="E123" s="21"/>
      <c r="F123" s="21"/>
    </row>
    <row r="124" spans="1:7" ht="75" customHeight="1" x14ac:dyDescent="0.25">
      <c r="A124" s="28" t="s">
        <v>72</v>
      </c>
      <c r="B124" s="29" t="s">
        <v>261</v>
      </c>
      <c r="C124" s="21"/>
      <c r="D124" s="21"/>
      <c r="E124" s="21"/>
      <c r="F124" s="21"/>
    </row>
    <row r="125" spans="1:7" x14ac:dyDescent="0.25">
      <c r="A125" s="21" t="s">
        <v>185</v>
      </c>
      <c r="B125" s="21" t="s">
        <v>130</v>
      </c>
      <c r="C125" s="21"/>
      <c r="D125" s="21"/>
      <c r="E125" s="21"/>
      <c r="F125" s="21"/>
    </row>
    <row r="126" spans="1:7" s="13" customFormat="1" ht="15" customHeight="1" x14ac:dyDescent="0.25">
      <c r="A126" s="28" t="s">
        <v>73</v>
      </c>
      <c r="B126" s="29" t="s">
        <v>178</v>
      </c>
      <c r="C126" s="21"/>
      <c r="D126" s="21"/>
      <c r="E126" s="21"/>
      <c r="F126" s="21"/>
    </row>
    <row r="127" spans="1:7" x14ac:dyDescent="0.25">
      <c r="A127" s="115" t="s">
        <v>74</v>
      </c>
      <c r="B127" s="112"/>
      <c r="C127" s="43"/>
      <c r="D127" s="43"/>
      <c r="E127" s="113" t="s">
        <v>217</v>
      </c>
      <c r="F127" s="35">
        <f>IF((COUNT(C121:C126)&lt;&gt;COUNT(F121:F126)),"", ROUND(SUM(F121:F126),2))</f>
        <v>0</v>
      </c>
      <c r="G127" s="7" t="str">
        <f>IF((COUNT(C121:C126)&lt;&gt;COUNT(F121:F126)),"Neužpildytos visų objektų kainos", "")</f>
        <v/>
      </c>
    </row>
    <row r="128" spans="1:7" x14ac:dyDescent="0.25">
      <c r="A128" s="115" t="s">
        <v>132</v>
      </c>
      <c r="B128" s="112"/>
      <c r="C128" s="120" t="s">
        <v>39</v>
      </c>
      <c r="D128" s="121">
        <v>21</v>
      </c>
      <c r="E128" s="113" t="s">
        <v>40</v>
      </c>
      <c r="F128" s="35">
        <f>IF(OR(F127="",D128=""),"", ROUND(PRODUCT(D128,F127)/100,2))</f>
        <v>0</v>
      </c>
      <c r="G128" s="7" t="str">
        <f>IF(D128="", "Nurodykite taikomą PVM dydį", "")</f>
        <v/>
      </c>
    </row>
    <row r="129" spans="1:6" x14ac:dyDescent="0.25">
      <c r="A129" s="122" t="s">
        <v>222</v>
      </c>
      <c r="B129" s="112"/>
      <c r="C129" s="112"/>
      <c r="D129" s="112"/>
      <c r="E129" s="113" t="s">
        <v>216</v>
      </c>
      <c r="F129" s="35">
        <f>IF(ISBLANK(F128), "", ROUND(SUM(F127:F128),2))</f>
        <v>0</v>
      </c>
    </row>
    <row r="130" spans="1:6" x14ac:dyDescent="0.25">
      <c r="A130" s="17"/>
      <c r="B130" s="36"/>
      <c r="C130" s="17"/>
      <c r="D130" s="17"/>
      <c r="E130" s="17"/>
      <c r="F130" s="17"/>
    </row>
    <row r="131" spans="1:6" x14ac:dyDescent="0.25">
      <c r="A131" s="17"/>
      <c r="B131" s="36"/>
      <c r="C131" s="17"/>
      <c r="D131" s="17"/>
      <c r="E131" s="17"/>
      <c r="F131" s="17"/>
    </row>
    <row r="132" spans="1:6" x14ac:dyDescent="0.25">
      <c r="A132" s="17"/>
      <c r="B132" s="36"/>
      <c r="C132" s="17"/>
      <c r="D132" s="17"/>
      <c r="E132" s="17"/>
      <c r="F132" s="17"/>
    </row>
    <row r="133" spans="1:6" x14ac:dyDescent="0.25">
      <c r="A133" s="19" t="s">
        <v>75</v>
      </c>
      <c r="B133" s="19" t="s">
        <v>131</v>
      </c>
      <c r="C133" s="17"/>
      <c r="D133" s="17"/>
      <c r="E133" s="17"/>
      <c r="F133" s="17"/>
    </row>
    <row r="134" spans="1:6" x14ac:dyDescent="0.25">
      <c r="A134" s="17"/>
      <c r="B134" s="17"/>
      <c r="C134" s="17"/>
      <c r="D134" s="17"/>
      <c r="E134" s="17"/>
      <c r="F134" s="17"/>
    </row>
    <row r="135" spans="1:6" x14ac:dyDescent="0.25">
      <c r="A135" s="19" t="s">
        <v>23</v>
      </c>
      <c r="B135" s="17"/>
      <c r="C135" s="17"/>
      <c r="D135" s="17"/>
      <c r="E135" s="17"/>
      <c r="F135" s="17"/>
    </row>
    <row r="136" spans="1:6" s="45" customFormat="1" x14ac:dyDescent="0.25">
      <c r="A136" s="44" t="s">
        <v>210</v>
      </c>
      <c r="B136" s="43"/>
      <c r="C136" s="43"/>
      <c r="D136" s="43"/>
      <c r="E136" s="43"/>
      <c r="F136" s="43"/>
    </row>
    <row r="137" spans="1:6" ht="30" x14ac:dyDescent="0.25">
      <c r="A137" s="95" t="s">
        <v>24</v>
      </c>
      <c r="B137" s="95" t="s">
        <v>25</v>
      </c>
      <c r="C137" s="98" t="s">
        <v>134</v>
      </c>
      <c r="D137" s="95" t="s">
        <v>26</v>
      </c>
      <c r="E137" s="98" t="s">
        <v>113</v>
      </c>
      <c r="F137" s="95" t="s">
        <v>27</v>
      </c>
    </row>
    <row r="138" spans="1:6" s="45" customFormat="1" x14ac:dyDescent="0.25">
      <c r="A138" s="102" t="s">
        <v>190</v>
      </c>
      <c r="B138" s="102" t="s">
        <v>191</v>
      </c>
      <c r="C138" s="103" t="s">
        <v>192</v>
      </c>
      <c r="D138" s="102" t="s">
        <v>193</v>
      </c>
      <c r="E138" s="103" t="s">
        <v>194</v>
      </c>
      <c r="F138" s="102" t="s">
        <v>195</v>
      </c>
    </row>
    <row r="139" spans="1:6" s="45" customFormat="1" x14ac:dyDescent="0.25">
      <c r="A139" s="102"/>
      <c r="B139" s="102"/>
      <c r="C139" s="103"/>
      <c r="D139" s="102"/>
      <c r="E139" s="103"/>
      <c r="F139" s="102" t="s">
        <v>196</v>
      </c>
    </row>
    <row r="140" spans="1:6" x14ac:dyDescent="0.25">
      <c r="A140" s="99" t="s">
        <v>76</v>
      </c>
      <c r="B140" s="100" t="s">
        <v>133</v>
      </c>
      <c r="C140" s="101"/>
      <c r="D140" s="40"/>
      <c r="E140" s="40"/>
      <c r="F140" s="40"/>
    </row>
    <row r="141" spans="1:6" x14ac:dyDescent="0.25">
      <c r="A141" s="37" t="s">
        <v>77</v>
      </c>
      <c r="B141" s="42" t="s">
        <v>133</v>
      </c>
      <c r="C141" s="38">
        <v>300</v>
      </c>
      <c r="D141" s="21" t="s">
        <v>30</v>
      </c>
      <c r="E141" s="23">
        <v>0</v>
      </c>
      <c r="F141" s="24">
        <f>IF(ISBLANK(E141),"", PRODUCT(C141,E141))</f>
        <v>0</v>
      </c>
    </row>
    <row r="142" spans="1:6" x14ac:dyDescent="0.25">
      <c r="A142" s="21" t="s">
        <v>78</v>
      </c>
      <c r="B142" s="40" t="s">
        <v>262</v>
      </c>
      <c r="C142" s="21"/>
      <c r="D142" s="21"/>
      <c r="E142" s="21"/>
      <c r="F142" s="21"/>
    </row>
    <row r="143" spans="1:6" x14ac:dyDescent="0.25">
      <c r="A143" s="21" t="s">
        <v>79</v>
      </c>
      <c r="B143" s="21" t="s">
        <v>135</v>
      </c>
      <c r="C143" s="21"/>
      <c r="D143" s="21"/>
      <c r="E143" s="21"/>
      <c r="F143" s="21"/>
    </row>
    <row r="144" spans="1:6" ht="105" customHeight="1" x14ac:dyDescent="0.25">
      <c r="A144" s="28" t="s">
        <v>80</v>
      </c>
      <c r="B144" s="29" t="s">
        <v>263</v>
      </c>
      <c r="C144" s="21"/>
      <c r="D144" s="21"/>
      <c r="E144" s="21"/>
      <c r="F144" s="21"/>
    </row>
    <row r="145" spans="1:7" x14ac:dyDescent="0.25">
      <c r="A145" s="21" t="s">
        <v>186</v>
      </c>
      <c r="B145" s="21" t="s">
        <v>255</v>
      </c>
      <c r="C145" s="21"/>
      <c r="D145" s="21"/>
      <c r="E145" s="21"/>
      <c r="F145" s="21"/>
    </row>
    <row r="146" spans="1:7" x14ac:dyDescent="0.25">
      <c r="A146" s="21" t="s">
        <v>81</v>
      </c>
      <c r="B146" s="21" t="s">
        <v>136</v>
      </c>
      <c r="C146" s="21"/>
      <c r="D146" s="21"/>
      <c r="E146" s="21"/>
      <c r="F146" s="21"/>
    </row>
    <row r="147" spans="1:7" x14ac:dyDescent="0.25">
      <c r="A147" s="115" t="s">
        <v>82</v>
      </c>
      <c r="B147" s="112"/>
      <c r="C147" s="43"/>
      <c r="D147" s="43"/>
      <c r="E147" s="113" t="s">
        <v>217</v>
      </c>
      <c r="F147" s="35">
        <f>IF((COUNT(C141:C146)&lt;&gt;COUNT(F141:F146)),"", ROUND(SUM(F141:F146),2))</f>
        <v>0</v>
      </c>
      <c r="G147" s="7" t="str">
        <f>IF((COUNT(C141:C146)&lt;&gt;COUNT(F141:F146)),"Neužpildytos visų objektų kainos", "")</f>
        <v/>
      </c>
    </row>
    <row r="148" spans="1:7" x14ac:dyDescent="0.25">
      <c r="A148" s="115" t="s">
        <v>223</v>
      </c>
      <c r="B148" s="112"/>
      <c r="C148" s="120" t="s">
        <v>39</v>
      </c>
      <c r="D148" s="121">
        <v>21</v>
      </c>
      <c r="E148" s="113" t="s">
        <v>40</v>
      </c>
      <c r="F148" s="35">
        <f>IF(OR(F147="",D148=""),"", ROUND(PRODUCT(D148,F147)/100,2))</f>
        <v>0</v>
      </c>
      <c r="G148" s="7" t="str">
        <f>IF(D148="", "Nurodykite taikomą PVM dydį", "")</f>
        <v/>
      </c>
    </row>
    <row r="149" spans="1:7" x14ac:dyDescent="0.25">
      <c r="A149" s="122" t="s">
        <v>224</v>
      </c>
      <c r="B149" s="112"/>
      <c r="C149" s="112"/>
      <c r="D149" s="112"/>
      <c r="E149" s="113" t="s">
        <v>216</v>
      </c>
      <c r="F149" s="35">
        <f>IF(ISBLANK(F148), "", ROUND(SUM(F147:F148),2))</f>
        <v>0</v>
      </c>
    </row>
    <row r="150" spans="1:7" x14ac:dyDescent="0.25">
      <c r="A150" s="17"/>
      <c r="B150" s="17"/>
      <c r="C150" s="17"/>
      <c r="D150" s="17"/>
      <c r="E150" s="17"/>
      <c r="F150" s="17"/>
    </row>
    <row r="151" spans="1:7" x14ac:dyDescent="0.25">
      <c r="A151" s="17"/>
      <c r="B151" s="17"/>
      <c r="C151" s="17"/>
      <c r="D151" s="17"/>
      <c r="E151" s="17"/>
      <c r="F151" s="17"/>
    </row>
    <row r="152" spans="1:7" x14ac:dyDescent="0.25">
      <c r="A152" s="17"/>
      <c r="B152" s="17"/>
      <c r="C152" s="17"/>
      <c r="D152" s="17"/>
      <c r="E152" s="17"/>
      <c r="F152" s="17"/>
    </row>
    <row r="153" spans="1:7" x14ac:dyDescent="0.25">
      <c r="A153" s="19" t="s">
        <v>83</v>
      </c>
      <c r="B153" s="19" t="s">
        <v>139</v>
      </c>
      <c r="C153" s="17"/>
      <c r="D153" s="17"/>
      <c r="E153" s="17"/>
      <c r="F153" s="17"/>
    </row>
    <row r="154" spans="1:7" x14ac:dyDescent="0.25">
      <c r="A154" s="17"/>
      <c r="B154" s="17"/>
      <c r="C154" s="17"/>
      <c r="D154" s="17"/>
      <c r="E154" s="17"/>
      <c r="F154" s="17"/>
    </row>
    <row r="155" spans="1:7" x14ac:dyDescent="0.25">
      <c r="A155" s="19" t="s">
        <v>23</v>
      </c>
      <c r="B155" s="17"/>
      <c r="C155" s="17"/>
      <c r="D155" s="17"/>
      <c r="E155" s="17"/>
      <c r="F155" s="17"/>
    </row>
    <row r="156" spans="1:7" s="45" customFormat="1" x14ac:dyDescent="0.25">
      <c r="A156" s="44" t="s">
        <v>211</v>
      </c>
      <c r="B156" s="43"/>
      <c r="C156" s="43"/>
      <c r="D156" s="43"/>
      <c r="E156" s="43"/>
      <c r="F156" s="43"/>
    </row>
    <row r="157" spans="1:7" ht="30" x14ac:dyDescent="0.25">
      <c r="A157" s="93" t="s">
        <v>24</v>
      </c>
      <c r="B157" s="93" t="s">
        <v>25</v>
      </c>
      <c r="C157" s="94" t="s">
        <v>112</v>
      </c>
      <c r="D157" s="93" t="s">
        <v>26</v>
      </c>
      <c r="E157" s="94" t="s">
        <v>113</v>
      </c>
      <c r="F157" s="93" t="s">
        <v>27</v>
      </c>
    </row>
    <row r="158" spans="1:7" s="45" customFormat="1" x14ac:dyDescent="0.25">
      <c r="A158" s="102" t="s">
        <v>190</v>
      </c>
      <c r="B158" s="102" t="s">
        <v>191</v>
      </c>
      <c r="C158" s="103" t="s">
        <v>192</v>
      </c>
      <c r="D158" s="102" t="s">
        <v>193</v>
      </c>
      <c r="E158" s="103" t="s">
        <v>194</v>
      </c>
      <c r="F158" s="102" t="s">
        <v>195</v>
      </c>
    </row>
    <row r="159" spans="1:7" s="45" customFormat="1" x14ac:dyDescent="0.25">
      <c r="A159" s="102"/>
      <c r="B159" s="102"/>
      <c r="C159" s="103"/>
      <c r="D159" s="102"/>
      <c r="E159" s="103"/>
      <c r="F159" s="102" t="s">
        <v>196</v>
      </c>
    </row>
    <row r="160" spans="1:7" x14ac:dyDescent="0.25">
      <c r="A160" s="20" t="s">
        <v>84</v>
      </c>
      <c r="B160" s="20" t="s">
        <v>140</v>
      </c>
      <c r="C160" s="21"/>
      <c r="D160" s="21"/>
      <c r="E160" s="21"/>
      <c r="F160" s="21"/>
    </row>
    <row r="161" spans="1:7" x14ac:dyDescent="0.25">
      <c r="A161" s="21" t="s">
        <v>85</v>
      </c>
      <c r="B161" s="21" t="s">
        <v>140</v>
      </c>
      <c r="C161" s="21">
        <v>500</v>
      </c>
      <c r="D161" s="21" t="s">
        <v>30</v>
      </c>
      <c r="E161" s="23">
        <v>0</v>
      </c>
      <c r="F161" s="24">
        <f>IF(ISBLANK(E161),"", PRODUCT(C161,E161))</f>
        <v>0</v>
      </c>
    </row>
    <row r="162" spans="1:7" x14ac:dyDescent="0.25">
      <c r="A162" s="21" t="s">
        <v>86</v>
      </c>
      <c r="B162" s="21" t="s">
        <v>264</v>
      </c>
      <c r="C162" s="21"/>
      <c r="D162" s="21"/>
      <c r="E162" s="21"/>
      <c r="F162" s="21"/>
    </row>
    <row r="163" spans="1:7" x14ac:dyDescent="0.25">
      <c r="A163" s="21" t="s">
        <v>87</v>
      </c>
      <c r="B163" s="21" t="s">
        <v>141</v>
      </c>
      <c r="C163" s="21"/>
      <c r="D163" s="21"/>
      <c r="E163" s="21"/>
      <c r="F163" s="21"/>
    </row>
    <row r="164" spans="1:7" ht="105" customHeight="1" x14ac:dyDescent="0.25">
      <c r="A164" s="28" t="s">
        <v>88</v>
      </c>
      <c r="B164" s="14" t="s">
        <v>265</v>
      </c>
      <c r="C164" s="21"/>
      <c r="D164" s="21"/>
      <c r="E164" s="21"/>
      <c r="F164" s="21"/>
    </row>
    <row r="165" spans="1:7" x14ac:dyDescent="0.25">
      <c r="A165" s="21" t="s">
        <v>187</v>
      </c>
      <c r="B165" s="21" t="s">
        <v>254</v>
      </c>
      <c r="C165" s="21"/>
      <c r="D165" s="21"/>
      <c r="E165" s="21"/>
      <c r="F165" s="21"/>
    </row>
    <row r="166" spans="1:7" x14ac:dyDescent="0.25">
      <c r="A166" s="21" t="s">
        <v>89</v>
      </c>
      <c r="B166" s="21" t="s">
        <v>179</v>
      </c>
      <c r="C166" s="21"/>
      <c r="D166" s="21"/>
      <c r="E166" s="21"/>
      <c r="F166" s="21"/>
    </row>
    <row r="167" spans="1:7" x14ac:dyDescent="0.25">
      <c r="A167" s="115" t="s">
        <v>90</v>
      </c>
      <c r="B167" s="112"/>
      <c r="C167" s="43"/>
      <c r="D167" s="43"/>
      <c r="E167" s="113" t="s">
        <v>217</v>
      </c>
      <c r="F167" s="35">
        <f>IF((COUNT(C161:C166)&lt;&gt;COUNT(F161:F166)),"", ROUND(SUM(F161:F166),2))</f>
        <v>0</v>
      </c>
      <c r="G167" s="7" t="str">
        <f>IF((COUNT(C161:C166)&lt;&gt;COUNT(F161:F166)),"Neužpildytos visų objektų kainos", "")</f>
        <v/>
      </c>
    </row>
    <row r="168" spans="1:7" x14ac:dyDescent="0.25">
      <c r="A168" s="115" t="s">
        <v>225</v>
      </c>
      <c r="B168" s="112"/>
      <c r="C168" s="120" t="s">
        <v>39</v>
      </c>
      <c r="D168" s="121">
        <v>21</v>
      </c>
      <c r="E168" s="113" t="s">
        <v>40</v>
      </c>
      <c r="F168" s="35">
        <f>IF(OR(F167="",D168=""),"", ROUND(PRODUCT(D168,F167)/100,2))</f>
        <v>0</v>
      </c>
      <c r="G168" s="7" t="str">
        <f>IF(D168="", "Nurodykite taikomą PVM dydį", "")</f>
        <v/>
      </c>
    </row>
    <row r="169" spans="1:7" x14ac:dyDescent="0.25">
      <c r="A169" s="122" t="s">
        <v>226</v>
      </c>
      <c r="B169" s="112"/>
      <c r="C169" s="112"/>
      <c r="D169" s="112"/>
      <c r="E169" s="113" t="s">
        <v>216</v>
      </c>
      <c r="F169" s="35">
        <f>IF(ISBLANK(F168), "", ROUND(SUM(F167:F168),2))</f>
        <v>0</v>
      </c>
    </row>
    <row r="170" spans="1:7" x14ac:dyDescent="0.25">
      <c r="A170" s="17"/>
      <c r="B170" s="17"/>
      <c r="C170" s="17"/>
      <c r="D170" s="17"/>
      <c r="E170" s="17"/>
      <c r="F170" s="17"/>
    </row>
    <row r="171" spans="1:7" x14ac:dyDescent="0.25">
      <c r="A171" s="17"/>
      <c r="B171" s="17"/>
      <c r="C171" s="17"/>
      <c r="D171" s="17"/>
      <c r="E171" s="17"/>
      <c r="F171" s="17"/>
    </row>
    <row r="172" spans="1:7" x14ac:dyDescent="0.25">
      <c r="A172" s="17"/>
      <c r="B172" s="17"/>
      <c r="C172" s="17"/>
      <c r="D172" s="17"/>
      <c r="E172" s="17"/>
      <c r="F172" s="17"/>
    </row>
    <row r="173" spans="1:7" x14ac:dyDescent="0.25">
      <c r="A173" s="19" t="s">
        <v>137</v>
      </c>
      <c r="B173" s="19" t="s">
        <v>142</v>
      </c>
      <c r="C173" s="17"/>
      <c r="D173" s="17"/>
      <c r="E173" s="17"/>
      <c r="F173" s="17"/>
    </row>
    <row r="174" spans="1:7" x14ac:dyDescent="0.25">
      <c r="A174" s="17"/>
      <c r="B174" s="17"/>
      <c r="C174" s="17"/>
      <c r="D174" s="17"/>
      <c r="E174" s="17"/>
      <c r="F174" s="17"/>
    </row>
    <row r="175" spans="1:7" x14ac:dyDescent="0.25">
      <c r="A175" s="19" t="s">
        <v>23</v>
      </c>
      <c r="B175" s="17"/>
      <c r="C175" s="17"/>
      <c r="D175" s="17"/>
      <c r="E175" s="17"/>
      <c r="F175" s="17"/>
    </row>
    <row r="176" spans="1:7" s="45" customFormat="1" x14ac:dyDescent="0.25">
      <c r="A176" s="44" t="s">
        <v>212</v>
      </c>
      <c r="B176" s="43"/>
      <c r="C176" s="43"/>
      <c r="D176" s="43"/>
      <c r="E176" s="43"/>
      <c r="F176" s="43"/>
    </row>
    <row r="177" spans="1:6" ht="30" x14ac:dyDescent="0.25">
      <c r="A177" s="95" t="s">
        <v>24</v>
      </c>
      <c r="B177" s="95" t="s">
        <v>25</v>
      </c>
      <c r="C177" s="98" t="s">
        <v>112</v>
      </c>
      <c r="D177" s="95" t="s">
        <v>26</v>
      </c>
      <c r="E177" s="98" t="s">
        <v>113</v>
      </c>
      <c r="F177" s="95" t="s">
        <v>27</v>
      </c>
    </row>
    <row r="178" spans="1:6" s="45" customFormat="1" x14ac:dyDescent="0.25">
      <c r="A178" s="102" t="s">
        <v>190</v>
      </c>
      <c r="B178" s="102" t="s">
        <v>191</v>
      </c>
      <c r="C178" s="103" t="s">
        <v>192</v>
      </c>
      <c r="D178" s="102" t="s">
        <v>193</v>
      </c>
      <c r="E178" s="103" t="s">
        <v>194</v>
      </c>
      <c r="F178" s="102" t="s">
        <v>195</v>
      </c>
    </row>
    <row r="179" spans="1:6" s="45" customFormat="1" x14ac:dyDescent="0.25">
      <c r="A179" s="102"/>
      <c r="B179" s="102"/>
      <c r="C179" s="103"/>
      <c r="D179" s="102"/>
      <c r="E179" s="103"/>
      <c r="F179" s="102" t="s">
        <v>196</v>
      </c>
    </row>
    <row r="180" spans="1:6" x14ac:dyDescent="0.25">
      <c r="A180" s="99" t="s">
        <v>154</v>
      </c>
      <c r="B180" s="100" t="s">
        <v>143</v>
      </c>
      <c r="C180" s="101"/>
      <c r="D180" s="40"/>
      <c r="E180" s="40"/>
      <c r="F180" s="40"/>
    </row>
    <row r="181" spans="1:6" x14ac:dyDescent="0.25">
      <c r="A181" s="37" t="s">
        <v>155</v>
      </c>
      <c r="B181" s="42" t="s">
        <v>143</v>
      </c>
      <c r="C181" s="38">
        <v>500</v>
      </c>
      <c r="D181" s="21" t="s">
        <v>30</v>
      </c>
      <c r="E181" s="23">
        <v>0</v>
      </c>
      <c r="F181" s="24">
        <f>IF(ISBLANK(E181),"", PRODUCT(C181,E181))</f>
        <v>0</v>
      </c>
    </row>
    <row r="182" spans="1:6" x14ac:dyDescent="0.25">
      <c r="A182" s="21" t="s">
        <v>156</v>
      </c>
      <c r="B182" s="40" t="s">
        <v>264</v>
      </c>
      <c r="C182" s="21"/>
      <c r="D182" s="21"/>
      <c r="E182" s="21"/>
      <c r="F182" s="21"/>
    </row>
    <row r="183" spans="1:6" x14ac:dyDescent="0.25">
      <c r="A183" s="21" t="s">
        <v>157</v>
      </c>
      <c r="B183" s="21" t="s">
        <v>144</v>
      </c>
      <c r="C183" s="21"/>
      <c r="D183" s="21"/>
      <c r="E183" s="21"/>
      <c r="F183" s="21"/>
    </row>
    <row r="184" spans="1:6" ht="90" x14ac:dyDescent="0.25">
      <c r="A184" s="28" t="s">
        <v>158</v>
      </c>
      <c r="B184" s="14" t="s">
        <v>266</v>
      </c>
      <c r="C184" s="21"/>
      <c r="D184" s="21"/>
      <c r="E184" s="21"/>
      <c r="F184" s="21"/>
    </row>
    <row r="185" spans="1:6" x14ac:dyDescent="0.25">
      <c r="A185" s="21" t="s">
        <v>188</v>
      </c>
      <c r="B185" s="21" t="s">
        <v>254</v>
      </c>
      <c r="C185" s="21"/>
      <c r="D185" s="21"/>
      <c r="E185" s="21"/>
      <c r="F185" s="21"/>
    </row>
    <row r="186" spans="1:6" x14ac:dyDescent="0.25">
      <c r="A186" s="21" t="s">
        <v>159</v>
      </c>
      <c r="B186" s="21" t="s">
        <v>145</v>
      </c>
      <c r="C186" s="21"/>
      <c r="D186" s="21"/>
      <c r="E186" s="21"/>
      <c r="F186" s="21"/>
    </row>
    <row r="187" spans="1:6" x14ac:dyDescent="0.25">
      <c r="A187" s="115" t="s">
        <v>160</v>
      </c>
      <c r="B187" s="112"/>
      <c r="C187" s="43"/>
      <c r="D187" s="43"/>
      <c r="E187" s="113" t="s">
        <v>217</v>
      </c>
      <c r="F187" s="35">
        <f>IF((COUNT(C181:C186)&lt;&gt;COUNT(F181:F186)),"", ROUND(SUM(F181:F186),2))</f>
        <v>0</v>
      </c>
    </row>
    <row r="188" spans="1:6" x14ac:dyDescent="0.25">
      <c r="A188" s="115" t="s">
        <v>227</v>
      </c>
      <c r="B188" s="112"/>
      <c r="C188" s="120" t="s">
        <v>39</v>
      </c>
      <c r="D188" s="121">
        <v>21</v>
      </c>
      <c r="E188" s="113" t="s">
        <v>40</v>
      </c>
      <c r="F188" s="35">
        <f>IF(OR(F187="",D188=""),"", ROUND(PRODUCT(D188,F187)/100,2))</f>
        <v>0</v>
      </c>
    </row>
    <row r="189" spans="1:6" x14ac:dyDescent="0.25">
      <c r="A189" s="122" t="s">
        <v>228</v>
      </c>
      <c r="B189" s="112"/>
      <c r="C189" s="112"/>
      <c r="D189" s="112"/>
      <c r="E189" s="113" t="s">
        <v>216</v>
      </c>
      <c r="F189" s="35">
        <f>IF(ISBLANK(F188), "", ROUND(SUM(F187:F188),2))</f>
        <v>0</v>
      </c>
    </row>
    <row r="190" spans="1:6" x14ac:dyDescent="0.25">
      <c r="A190" s="17"/>
      <c r="B190" s="17"/>
      <c r="C190" s="17"/>
      <c r="D190" s="17"/>
      <c r="E190" s="17"/>
      <c r="F190" s="17"/>
    </row>
    <row r="191" spans="1:6" x14ac:dyDescent="0.25">
      <c r="A191" s="17"/>
      <c r="B191" s="17"/>
      <c r="C191" s="17"/>
      <c r="D191" s="17"/>
      <c r="E191" s="17"/>
      <c r="F191" s="17"/>
    </row>
    <row r="192" spans="1:6" x14ac:dyDescent="0.25">
      <c r="A192" s="17"/>
      <c r="B192" s="17"/>
      <c r="C192" s="17"/>
      <c r="D192" s="17"/>
      <c r="E192" s="17"/>
      <c r="F192" s="17"/>
    </row>
    <row r="193" spans="1:6" x14ac:dyDescent="0.25">
      <c r="A193" s="19" t="s">
        <v>138</v>
      </c>
      <c r="B193" s="19" t="s">
        <v>150</v>
      </c>
      <c r="C193" s="17"/>
      <c r="D193" s="17"/>
      <c r="E193" s="17"/>
      <c r="F193" s="17"/>
    </row>
    <row r="194" spans="1:6" x14ac:dyDescent="0.25">
      <c r="A194" s="17"/>
      <c r="B194" s="17"/>
      <c r="C194" s="17"/>
      <c r="D194" s="17"/>
      <c r="E194" s="17"/>
      <c r="F194" s="17"/>
    </row>
    <row r="195" spans="1:6" x14ac:dyDescent="0.25">
      <c r="A195" s="19" t="s">
        <v>23</v>
      </c>
      <c r="B195" s="17"/>
      <c r="C195" s="17"/>
      <c r="D195" s="17"/>
      <c r="E195" s="17"/>
      <c r="F195" s="17"/>
    </row>
    <row r="196" spans="1:6" s="45" customFormat="1" x14ac:dyDescent="0.25">
      <c r="A196" s="44" t="s">
        <v>213</v>
      </c>
      <c r="B196" s="43"/>
      <c r="C196" s="43"/>
      <c r="D196" s="43"/>
      <c r="E196" s="43"/>
      <c r="F196" s="43"/>
    </row>
    <row r="197" spans="1:6" ht="30" x14ac:dyDescent="0.25">
      <c r="A197" s="39" t="s">
        <v>24</v>
      </c>
      <c r="B197" s="39" t="s">
        <v>25</v>
      </c>
      <c r="C197" s="106" t="s">
        <v>112</v>
      </c>
      <c r="D197" s="39" t="s">
        <v>26</v>
      </c>
      <c r="E197" s="106" t="s">
        <v>113</v>
      </c>
      <c r="F197" s="39" t="s">
        <v>27</v>
      </c>
    </row>
    <row r="198" spans="1:6" s="45" customFormat="1" x14ac:dyDescent="0.25">
      <c r="A198" s="102" t="s">
        <v>190</v>
      </c>
      <c r="B198" s="102" t="s">
        <v>191</v>
      </c>
      <c r="C198" s="103" t="s">
        <v>192</v>
      </c>
      <c r="D198" s="102" t="s">
        <v>193</v>
      </c>
      <c r="E198" s="103" t="s">
        <v>194</v>
      </c>
      <c r="F198" s="102" t="s">
        <v>195</v>
      </c>
    </row>
    <row r="199" spans="1:6" s="45" customFormat="1" x14ac:dyDescent="0.25">
      <c r="A199" s="102"/>
      <c r="B199" s="102"/>
      <c r="C199" s="103"/>
      <c r="D199" s="102"/>
      <c r="E199" s="103"/>
      <c r="F199" s="102" t="s">
        <v>196</v>
      </c>
    </row>
    <row r="200" spans="1:6" x14ac:dyDescent="0.25">
      <c r="A200" s="99" t="s">
        <v>161</v>
      </c>
      <c r="B200" s="100" t="s">
        <v>151</v>
      </c>
      <c r="C200" s="101"/>
      <c r="D200" s="40"/>
      <c r="E200" s="40"/>
      <c r="F200" s="40"/>
    </row>
    <row r="201" spans="1:6" x14ac:dyDescent="0.25">
      <c r="A201" s="37" t="s">
        <v>162</v>
      </c>
      <c r="B201" s="42" t="s">
        <v>151</v>
      </c>
      <c r="C201" s="38">
        <v>1500</v>
      </c>
      <c r="D201" s="21" t="s">
        <v>30</v>
      </c>
      <c r="E201" s="23">
        <v>0</v>
      </c>
      <c r="F201" s="24">
        <f>IF(ISBLANK(E201),"", PRODUCT(C201,E201))</f>
        <v>0</v>
      </c>
    </row>
    <row r="202" spans="1:6" x14ac:dyDescent="0.25">
      <c r="A202" s="21" t="s">
        <v>163</v>
      </c>
      <c r="B202" s="40" t="s">
        <v>264</v>
      </c>
      <c r="C202" s="21"/>
      <c r="D202" s="21"/>
      <c r="E202" s="21"/>
      <c r="F202" s="21"/>
    </row>
    <row r="203" spans="1:6" x14ac:dyDescent="0.25">
      <c r="A203" s="21" t="s">
        <v>164</v>
      </c>
      <c r="B203" s="21" t="s">
        <v>180</v>
      </c>
      <c r="C203" s="21"/>
      <c r="D203" s="21"/>
      <c r="E203" s="21"/>
      <c r="F203" s="21"/>
    </row>
    <row r="204" spans="1:6" ht="120" x14ac:dyDescent="0.25">
      <c r="A204" s="28" t="s">
        <v>165</v>
      </c>
      <c r="B204" s="29" t="s">
        <v>267</v>
      </c>
      <c r="C204" s="21"/>
      <c r="D204" s="21"/>
      <c r="E204" s="21"/>
      <c r="F204" s="21"/>
    </row>
    <row r="205" spans="1:6" x14ac:dyDescent="0.25">
      <c r="A205" s="21" t="s">
        <v>189</v>
      </c>
      <c r="B205" s="21" t="s">
        <v>254</v>
      </c>
      <c r="C205" s="21"/>
      <c r="D205" s="21"/>
      <c r="E205" s="21"/>
      <c r="F205" s="21"/>
    </row>
    <row r="206" spans="1:6" x14ac:dyDescent="0.25">
      <c r="A206" s="21" t="s">
        <v>166</v>
      </c>
      <c r="B206" s="21" t="s">
        <v>152</v>
      </c>
      <c r="C206" s="21"/>
      <c r="D206" s="21"/>
      <c r="E206" s="21"/>
      <c r="F206" s="21"/>
    </row>
    <row r="207" spans="1:6" x14ac:dyDescent="0.25">
      <c r="A207" s="115" t="s">
        <v>167</v>
      </c>
      <c r="B207" s="112"/>
      <c r="C207" s="43"/>
      <c r="D207" s="43"/>
      <c r="E207" s="113" t="s">
        <v>217</v>
      </c>
      <c r="F207" s="35">
        <f>IF((COUNT(C201:C206)&lt;&gt;COUNT(F201:F206)),"", ROUND(SUM(F201:F206),2))</f>
        <v>0</v>
      </c>
    </row>
    <row r="208" spans="1:6" x14ac:dyDescent="0.25">
      <c r="A208" s="115" t="s">
        <v>229</v>
      </c>
      <c r="B208" s="112"/>
      <c r="C208" s="120" t="s">
        <v>39</v>
      </c>
      <c r="D208" s="121">
        <v>21</v>
      </c>
      <c r="E208" s="113" t="s">
        <v>40</v>
      </c>
      <c r="F208" s="35">
        <f>IF(OR(F207="",D208=""),"", ROUND(PRODUCT(D208,F207)/100,2))</f>
        <v>0</v>
      </c>
    </row>
    <row r="209" spans="1:6" x14ac:dyDescent="0.25">
      <c r="A209" s="122" t="s">
        <v>230</v>
      </c>
      <c r="B209" s="112"/>
      <c r="C209" s="112"/>
      <c r="D209" s="112"/>
      <c r="E209" s="113" t="s">
        <v>216</v>
      </c>
      <c r="F209" s="35">
        <f>IF(ISBLANK(F208), "", ROUND(SUM(F207:F208),2))</f>
        <v>0</v>
      </c>
    </row>
    <row r="210" spans="1:6" x14ac:dyDescent="0.25">
      <c r="A210" s="17"/>
      <c r="B210" s="17"/>
      <c r="C210" s="17"/>
      <c r="D210" s="17"/>
      <c r="E210" s="17"/>
      <c r="F210" s="17"/>
    </row>
    <row r="211" spans="1:6" x14ac:dyDescent="0.25">
      <c r="A211" s="17"/>
      <c r="B211" s="17"/>
      <c r="C211" s="17"/>
      <c r="D211" s="17"/>
      <c r="E211" s="17"/>
      <c r="F211" s="17"/>
    </row>
    <row r="212" spans="1:6" x14ac:dyDescent="0.25">
      <c r="A212" s="17"/>
      <c r="B212" s="17"/>
      <c r="C212" s="17"/>
      <c r="D212" s="17"/>
      <c r="E212" s="17"/>
      <c r="F212" s="17"/>
    </row>
    <row r="213" spans="1:6" x14ac:dyDescent="0.25">
      <c r="A213" s="19" t="s">
        <v>153</v>
      </c>
      <c r="B213" s="19" t="s">
        <v>175</v>
      </c>
      <c r="C213" s="17"/>
      <c r="D213" s="17"/>
      <c r="E213" s="17"/>
      <c r="F213" s="17"/>
    </row>
    <row r="214" spans="1:6" x14ac:dyDescent="0.25">
      <c r="A214" s="17"/>
      <c r="B214" s="17"/>
      <c r="C214" s="17"/>
      <c r="D214" s="17"/>
      <c r="E214" s="17"/>
      <c r="F214" s="17"/>
    </row>
    <row r="215" spans="1:6" x14ac:dyDescent="0.25">
      <c r="A215" s="19" t="s">
        <v>23</v>
      </c>
      <c r="B215" s="17"/>
      <c r="C215" s="17"/>
      <c r="D215" s="17"/>
      <c r="E215" s="17"/>
      <c r="F215" s="17"/>
    </row>
    <row r="216" spans="1:6" s="45" customFormat="1" x14ac:dyDescent="0.25">
      <c r="A216" s="44" t="s">
        <v>214</v>
      </c>
      <c r="B216" s="43"/>
      <c r="C216" s="43"/>
      <c r="D216" s="43"/>
      <c r="E216" s="43"/>
      <c r="F216" s="43"/>
    </row>
    <row r="217" spans="1:6" ht="30" x14ac:dyDescent="0.25">
      <c r="A217" s="39" t="s">
        <v>24</v>
      </c>
      <c r="B217" s="39" t="s">
        <v>25</v>
      </c>
      <c r="C217" s="106" t="s">
        <v>112</v>
      </c>
      <c r="D217" s="39" t="s">
        <v>26</v>
      </c>
      <c r="E217" s="106" t="s">
        <v>113</v>
      </c>
      <c r="F217" s="39" t="s">
        <v>27</v>
      </c>
    </row>
    <row r="218" spans="1:6" s="45" customFormat="1" x14ac:dyDescent="0.25">
      <c r="A218" s="102" t="s">
        <v>190</v>
      </c>
      <c r="B218" s="102" t="s">
        <v>191</v>
      </c>
      <c r="C218" s="103" t="s">
        <v>192</v>
      </c>
      <c r="D218" s="102" t="s">
        <v>193</v>
      </c>
      <c r="E218" s="103" t="s">
        <v>194</v>
      </c>
      <c r="F218" s="102" t="s">
        <v>195</v>
      </c>
    </row>
    <row r="219" spans="1:6" s="45" customFormat="1" x14ac:dyDescent="0.25">
      <c r="A219" s="102"/>
      <c r="B219" s="102"/>
      <c r="C219" s="103"/>
      <c r="D219" s="102"/>
      <c r="E219" s="103"/>
      <c r="F219" s="102" t="s">
        <v>196</v>
      </c>
    </row>
    <row r="220" spans="1:6" x14ac:dyDescent="0.25">
      <c r="A220" s="99" t="s">
        <v>168</v>
      </c>
      <c r="B220" s="41" t="s">
        <v>176</v>
      </c>
      <c r="C220" s="101"/>
      <c r="D220" s="40"/>
      <c r="E220" s="40"/>
      <c r="F220" s="40"/>
    </row>
    <row r="221" spans="1:6" x14ac:dyDescent="0.25">
      <c r="A221" s="21" t="s">
        <v>169</v>
      </c>
      <c r="B221" s="25" t="s">
        <v>176</v>
      </c>
      <c r="C221" s="21">
        <v>1500</v>
      </c>
      <c r="D221" s="21" t="s">
        <v>30</v>
      </c>
      <c r="E221" s="23">
        <v>0</v>
      </c>
      <c r="F221" s="24">
        <f>IF(ISBLANK(E221),"", PRODUCT(C221,E221))</f>
        <v>0</v>
      </c>
    </row>
    <row r="222" spans="1:6" x14ac:dyDescent="0.25">
      <c r="A222" s="21" t="s">
        <v>170</v>
      </c>
      <c r="B222" s="21" t="s">
        <v>264</v>
      </c>
      <c r="C222" s="21"/>
      <c r="D222" s="21"/>
      <c r="E222" s="21"/>
      <c r="F222" s="21"/>
    </row>
    <row r="223" spans="1:6" x14ac:dyDescent="0.25">
      <c r="A223" s="21" t="s">
        <v>171</v>
      </c>
      <c r="B223" s="21" t="s">
        <v>258</v>
      </c>
      <c r="C223" s="21"/>
      <c r="D223" s="21"/>
      <c r="E223" s="21"/>
      <c r="F223" s="21"/>
    </row>
    <row r="224" spans="1:6" ht="120" customHeight="1" x14ac:dyDescent="0.25">
      <c r="A224" s="28" t="s">
        <v>172</v>
      </c>
      <c r="B224" s="29" t="s">
        <v>268</v>
      </c>
      <c r="C224" s="21"/>
      <c r="D224" s="21"/>
      <c r="E224" s="21"/>
      <c r="F224" s="21"/>
    </row>
    <row r="225" spans="1:6" x14ac:dyDescent="0.25">
      <c r="A225" s="21" t="s">
        <v>173</v>
      </c>
      <c r="B225" s="21" t="s">
        <v>254</v>
      </c>
      <c r="C225" s="21"/>
      <c r="D225" s="21"/>
      <c r="E225" s="21"/>
      <c r="F225" s="21"/>
    </row>
    <row r="226" spans="1:6" x14ac:dyDescent="0.25">
      <c r="A226" s="21" t="s">
        <v>174</v>
      </c>
      <c r="B226" s="21" t="s">
        <v>152</v>
      </c>
      <c r="C226" s="21"/>
      <c r="D226" s="21"/>
      <c r="E226" s="21"/>
      <c r="F226" s="21"/>
    </row>
    <row r="227" spans="1:6" x14ac:dyDescent="0.25">
      <c r="A227" s="115" t="s">
        <v>174</v>
      </c>
      <c r="B227" s="112"/>
      <c r="C227" s="43"/>
      <c r="D227" s="43"/>
      <c r="E227" s="113" t="s">
        <v>217</v>
      </c>
      <c r="F227" s="35">
        <f>IF((COUNT(C221:C226)&lt;&gt;COUNT(F221:F226)),"", ROUND(SUM(F221:F226),2))</f>
        <v>0</v>
      </c>
    </row>
    <row r="228" spans="1:6" x14ac:dyDescent="0.25">
      <c r="A228" s="115" t="s">
        <v>231</v>
      </c>
      <c r="B228" s="112"/>
      <c r="C228" s="120" t="s">
        <v>39</v>
      </c>
      <c r="D228" s="121">
        <v>21</v>
      </c>
      <c r="E228" s="113" t="s">
        <v>40</v>
      </c>
      <c r="F228" s="35">
        <f>IF(OR(F227="",D228=""),"", ROUND(PRODUCT(D228,F227)/100,2))</f>
        <v>0</v>
      </c>
    </row>
    <row r="229" spans="1:6" x14ac:dyDescent="0.25">
      <c r="A229" s="122" t="s">
        <v>232</v>
      </c>
      <c r="B229" s="112"/>
      <c r="C229" s="112"/>
      <c r="D229" s="112"/>
      <c r="E229" s="113" t="s">
        <v>216</v>
      </c>
      <c r="F229" s="35">
        <f>IF(ISBLANK(F228), "", ROUND(SUM(F227:F228),2))</f>
        <v>0</v>
      </c>
    </row>
    <row r="230" spans="1:6" s="45" customFormat="1" x14ac:dyDescent="0.25">
      <c r="A230" s="43"/>
      <c r="B230" s="43"/>
      <c r="C230" s="43"/>
      <c r="D230" s="43"/>
      <c r="E230" s="105"/>
      <c r="F230" s="107"/>
    </row>
    <row r="231" spans="1:6" s="45" customFormat="1" x14ac:dyDescent="0.25">
      <c r="A231" s="43"/>
      <c r="B231" s="43"/>
      <c r="C231" s="43"/>
      <c r="D231" s="43"/>
      <c r="E231" s="105"/>
      <c r="F231" s="107"/>
    </row>
    <row r="232" spans="1:6" s="45" customFormat="1" x14ac:dyDescent="0.25">
      <c r="A232" s="43"/>
      <c r="B232" s="43"/>
      <c r="C232" s="43"/>
      <c r="D232" s="43"/>
      <c r="E232" s="105"/>
      <c r="F232" s="107"/>
    </row>
    <row r="233" spans="1:6" s="45" customFormat="1" ht="18.75" x14ac:dyDescent="0.3">
      <c r="A233" s="110"/>
      <c r="B233" s="108" t="s">
        <v>199</v>
      </c>
      <c r="C233" s="43"/>
      <c r="D233" s="43"/>
      <c r="E233" s="105"/>
      <c r="F233" s="107"/>
    </row>
    <row r="234" spans="1:6" ht="18.75" x14ac:dyDescent="0.3">
      <c r="A234" s="43"/>
      <c r="B234" s="109" t="s">
        <v>239</v>
      </c>
      <c r="C234" s="43"/>
      <c r="D234" s="43"/>
      <c r="E234" s="43"/>
      <c r="F234" s="43"/>
    </row>
    <row r="235" spans="1:6" x14ac:dyDescent="0.25">
      <c r="A235" s="43" t="s">
        <v>215</v>
      </c>
      <c r="B235" s="43"/>
      <c r="C235" s="43"/>
      <c r="D235" s="43"/>
      <c r="E235" s="43"/>
      <c r="F235" s="43"/>
    </row>
    <row r="236" spans="1:6" ht="30" x14ac:dyDescent="0.25">
      <c r="A236" s="28" t="s">
        <v>200</v>
      </c>
      <c r="B236" s="14" t="s">
        <v>202</v>
      </c>
      <c r="C236" s="43"/>
      <c r="D236" s="43"/>
      <c r="E236" s="43"/>
      <c r="F236" s="43"/>
    </row>
    <row r="237" spans="1:6" s="45" customFormat="1" ht="30" x14ac:dyDescent="0.25">
      <c r="A237" s="28" t="s">
        <v>201</v>
      </c>
      <c r="B237" s="14" t="s">
        <v>269</v>
      </c>
      <c r="C237" s="43"/>
      <c r="D237" s="43"/>
      <c r="E237" s="43"/>
      <c r="F237" s="43"/>
    </row>
    <row r="238" spans="1:6" s="45" customFormat="1" ht="45" x14ac:dyDescent="0.25">
      <c r="A238" s="28" t="s">
        <v>203</v>
      </c>
      <c r="B238" s="14" t="s">
        <v>204</v>
      </c>
      <c r="C238" s="43"/>
      <c r="D238" s="43"/>
      <c r="E238" s="43"/>
      <c r="F238" s="43"/>
    </row>
    <row r="239" spans="1:6" x14ac:dyDescent="0.25">
      <c r="A239" s="43"/>
      <c r="B239" s="43"/>
      <c r="C239" s="43"/>
      <c r="D239" s="43"/>
      <c r="E239" s="43"/>
      <c r="F239" s="43"/>
    </row>
    <row r="240" spans="1:6" x14ac:dyDescent="0.25">
      <c r="A240" s="43"/>
      <c r="B240" s="43"/>
      <c r="C240" s="43"/>
      <c r="D240" s="43"/>
      <c r="E240" s="43"/>
      <c r="F240" s="43"/>
    </row>
    <row r="241" spans="1:6" x14ac:dyDescent="0.25">
      <c r="A241" s="43" t="s">
        <v>235</v>
      </c>
      <c r="B241" s="43"/>
      <c r="C241" s="43"/>
      <c r="D241" s="43"/>
      <c r="E241" s="43"/>
      <c r="F241" s="43"/>
    </row>
    <row r="242" spans="1:6" x14ac:dyDescent="0.25">
      <c r="A242" s="113"/>
      <c r="B242" s="111" t="s">
        <v>234</v>
      </c>
      <c r="C242" s="43"/>
      <c r="D242" s="43"/>
      <c r="E242" s="43"/>
      <c r="F242" s="43"/>
    </row>
    <row r="243" spans="1:6" x14ac:dyDescent="0.25">
      <c r="A243" s="123" t="s">
        <v>28</v>
      </c>
      <c r="B243" s="123" t="s">
        <v>241</v>
      </c>
      <c r="C243" s="43"/>
      <c r="D243" s="43"/>
      <c r="E243" s="43"/>
      <c r="F243" s="43"/>
    </row>
    <row r="244" spans="1:6" x14ac:dyDescent="0.25">
      <c r="A244" s="123" t="s">
        <v>42</v>
      </c>
      <c r="B244" s="123" t="s">
        <v>244</v>
      </c>
      <c r="C244" s="43"/>
      <c r="D244" s="43"/>
      <c r="E244" s="43"/>
      <c r="F244" s="43"/>
    </row>
    <row r="245" spans="1:6" s="45" customFormat="1" ht="30" x14ac:dyDescent="0.25">
      <c r="A245" s="123" t="s">
        <v>43</v>
      </c>
      <c r="B245" s="125" t="s">
        <v>245</v>
      </c>
      <c r="C245" s="43"/>
      <c r="D245" s="43"/>
      <c r="E245" s="43"/>
      <c r="F245" s="43"/>
    </row>
    <row r="246" spans="1:6" s="45" customFormat="1" x14ac:dyDescent="0.25">
      <c r="A246" s="123" t="s">
        <v>242</v>
      </c>
      <c r="B246" s="123" t="s">
        <v>243</v>
      </c>
      <c r="C246" s="43"/>
      <c r="D246" s="43"/>
      <c r="E246" s="43"/>
      <c r="F246" s="43"/>
    </row>
    <row r="247" spans="1:6" x14ac:dyDescent="0.25">
      <c r="A247" s="112" t="s">
        <v>236</v>
      </c>
      <c r="B247" s="112" t="s">
        <v>246</v>
      </c>
      <c r="C247" s="43"/>
      <c r="D247" s="43"/>
      <c r="E247" s="43"/>
      <c r="F247" s="43"/>
    </row>
    <row r="248" spans="1:6" x14ac:dyDescent="0.25">
      <c r="A248" s="112" t="s">
        <v>237</v>
      </c>
      <c r="B248" s="112" t="s">
        <v>238</v>
      </c>
      <c r="C248" s="43"/>
      <c r="D248" s="43"/>
      <c r="E248" s="43"/>
      <c r="F248" s="43"/>
    </row>
    <row r="249" spans="1:6" x14ac:dyDescent="0.25">
      <c r="A249" s="112" t="s">
        <v>68</v>
      </c>
      <c r="B249" s="112" t="s">
        <v>247</v>
      </c>
      <c r="C249" s="43"/>
      <c r="D249" s="43"/>
      <c r="E249" s="43"/>
      <c r="F249" s="43"/>
    </row>
    <row r="250" spans="1:6" x14ac:dyDescent="0.25">
      <c r="A250" s="112"/>
      <c r="B250" s="112"/>
      <c r="C250" s="43"/>
      <c r="D250" s="43"/>
      <c r="E250" s="43"/>
      <c r="F250" s="43"/>
    </row>
    <row r="251" spans="1:6" ht="15.75" customHeight="1" x14ac:dyDescent="0.25">
      <c r="A251" s="124" t="s">
        <v>240</v>
      </c>
      <c r="B251" s="124"/>
      <c r="C251" s="43"/>
      <c r="D251" s="43"/>
      <c r="E251" s="43"/>
      <c r="F251" s="43"/>
    </row>
    <row r="252" spans="1:6" x14ac:dyDescent="0.25">
      <c r="A252" s="43"/>
      <c r="B252" s="43"/>
      <c r="C252" s="43"/>
      <c r="D252" s="43"/>
      <c r="E252" s="43"/>
      <c r="F252" s="43"/>
    </row>
    <row r="253" spans="1:6" x14ac:dyDescent="0.25">
      <c r="A253" s="43" t="s">
        <v>248</v>
      </c>
      <c r="B253" s="43"/>
      <c r="C253" s="43"/>
      <c r="D253" s="43"/>
      <c r="E253" s="43"/>
      <c r="F253" s="43"/>
    </row>
    <row r="254" spans="1:6" x14ac:dyDescent="0.25">
      <c r="A254" s="112"/>
      <c r="B254" s="112" t="s">
        <v>249</v>
      </c>
      <c r="C254" s="43"/>
      <c r="D254" s="43"/>
      <c r="E254" s="43"/>
      <c r="F254" s="43"/>
    </row>
    <row r="255" spans="1:6" ht="45" x14ac:dyDescent="0.25">
      <c r="A255" s="112" t="s">
        <v>28</v>
      </c>
      <c r="B255" s="126" t="s">
        <v>250</v>
      </c>
      <c r="C255" s="43"/>
      <c r="D255" s="43"/>
      <c r="E255" s="43"/>
      <c r="F255" s="43"/>
    </row>
    <row r="256" spans="1:6" ht="30" x14ac:dyDescent="0.25">
      <c r="A256" s="112" t="s">
        <v>42</v>
      </c>
      <c r="B256" s="126" t="s">
        <v>251</v>
      </c>
      <c r="C256" s="43"/>
      <c r="D256" s="43"/>
      <c r="E256" s="43"/>
      <c r="F256" s="43"/>
    </row>
    <row r="257" spans="1:6" ht="30" x14ac:dyDescent="0.25">
      <c r="A257" s="112" t="s">
        <v>52</v>
      </c>
      <c r="B257" s="126" t="s">
        <v>252</v>
      </c>
      <c r="C257" s="43"/>
      <c r="D257" s="43"/>
      <c r="E257" s="43"/>
      <c r="F257" s="43"/>
    </row>
    <row r="258" spans="1:6" x14ac:dyDescent="0.25">
      <c r="A258" s="112" t="s">
        <v>60</v>
      </c>
      <c r="B258" s="112" t="s">
        <v>253</v>
      </c>
      <c r="C258" s="43"/>
      <c r="D258" s="43"/>
      <c r="E258" s="43"/>
      <c r="F258" s="43"/>
    </row>
    <row r="259" spans="1:6" ht="120" customHeight="1" x14ac:dyDescent="0.25">
      <c r="A259" s="112" t="s">
        <v>68</v>
      </c>
      <c r="B259" s="126" t="s">
        <v>270</v>
      </c>
      <c r="C259" s="43"/>
      <c r="D259" s="43"/>
      <c r="E259" s="43"/>
      <c r="F259" s="43"/>
    </row>
  </sheetData>
  <mergeCells count="28">
    <mergeCell ref="A251:B251"/>
    <mergeCell ref="A27:F27"/>
    <mergeCell ref="A28:F28"/>
    <mergeCell ref="A29:F29"/>
    <mergeCell ref="A21:B21"/>
    <mergeCell ref="C21:F21"/>
    <mergeCell ref="A23:F23"/>
    <mergeCell ref="A24:F24"/>
    <mergeCell ref="A25:F25"/>
    <mergeCell ref="A26:F26"/>
    <mergeCell ref="A18:B18"/>
    <mergeCell ref="C18:F18"/>
    <mergeCell ref="A19:B19"/>
    <mergeCell ref="C19:F19"/>
    <mergeCell ref="A20:B20"/>
    <mergeCell ref="C20:F20"/>
    <mergeCell ref="A15:B15"/>
    <mergeCell ref="C15:F15"/>
    <mergeCell ref="A16:B16"/>
    <mergeCell ref="C16:F16"/>
    <mergeCell ref="A17:B17"/>
    <mergeCell ref="C17:F17"/>
    <mergeCell ref="A12:B12"/>
    <mergeCell ref="C12:F12"/>
    <mergeCell ref="A13:B13"/>
    <mergeCell ref="C13:F13"/>
    <mergeCell ref="A14:B14"/>
    <mergeCell ref="C14:F14"/>
  </mergeCells>
  <pageMargins left="0.23622047244094491" right="0.23622047244094491" top="0.74803149606299213" bottom="0.74803149606299213" header="0.31496062992125984" footer="0.31496062992125984"/>
  <pageSetup paperSize="9"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00"/>
  <sheetViews>
    <sheetView workbookViewId="0"/>
  </sheetViews>
  <sheetFormatPr defaultColWidth="10.875" defaultRowHeight="15" x14ac:dyDescent="0.25"/>
  <cols>
    <col min="1" max="1" width="13.875" style="5" customWidth="1"/>
    <col min="2" max="2" width="10.875" style="5" customWidth="1"/>
    <col min="3" max="16384" width="10.875" style="5"/>
  </cols>
  <sheetData>
    <row r="2" spans="1:11" x14ac:dyDescent="0.25">
      <c r="A2" s="61" t="s">
        <v>91</v>
      </c>
      <c r="B2" s="62"/>
      <c r="C2" s="62"/>
      <c r="D2" s="62"/>
      <c r="E2" s="62"/>
      <c r="F2" s="62"/>
      <c r="G2" s="62"/>
      <c r="H2" s="62"/>
      <c r="I2" s="62"/>
      <c r="J2" s="62"/>
      <c r="K2" s="62"/>
    </row>
    <row r="3" spans="1:11" x14ac:dyDescent="0.25">
      <c r="A3" s="62"/>
      <c r="B3" s="62"/>
      <c r="C3" s="62"/>
      <c r="D3" s="62"/>
      <c r="E3" s="62"/>
      <c r="F3" s="62"/>
      <c r="G3" s="62"/>
      <c r="H3" s="62"/>
      <c r="I3" s="62"/>
      <c r="J3" s="62"/>
      <c r="K3" s="62"/>
    </row>
    <row r="4" spans="1:11" ht="15.95" customHeight="1" thickBot="1" x14ac:dyDescent="0.3">
      <c r="A4" s="1"/>
      <c r="B4" s="1"/>
      <c r="C4" s="1"/>
      <c r="D4" s="1"/>
      <c r="E4" s="1"/>
      <c r="F4" s="1"/>
      <c r="G4" s="1"/>
      <c r="H4" s="1"/>
      <c r="I4" s="1"/>
      <c r="J4" s="1"/>
    </row>
    <row r="5" spans="1:11" ht="48" customHeight="1" x14ac:dyDescent="0.25">
      <c r="A5" s="63" t="s">
        <v>92</v>
      </c>
      <c r="B5" s="64"/>
      <c r="C5" s="65" t="s">
        <v>93</v>
      </c>
      <c r="D5" s="66"/>
      <c r="E5" s="64"/>
      <c r="F5" s="65" t="s">
        <v>94</v>
      </c>
      <c r="G5" s="66"/>
      <c r="H5" s="64"/>
      <c r="I5" s="65" t="s">
        <v>95</v>
      </c>
      <c r="J5" s="64"/>
      <c r="K5" s="2" t="s">
        <v>96</v>
      </c>
    </row>
    <row r="6" spans="1:11" ht="48.95" customHeight="1" x14ac:dyDescent="0.25">
      <c r="A6" s="67"/>
      <c r="B6" s="68"/>
      <c r="C6" s="69"/>
      <c r="D6" s="70"/>
      <c r="E6" s="68"/>
      <c r="F6" s="69"/>
      <c r="G6" s="70"/>
      <c r="H6" s="68"/>
      <c r="I6" s="69"/>
      <c r="J6" s="68"/>
      <c r="K6" s="8"/>
    </row>
    <row r="7" spans="1:11" ht="48.95" customHeight="1" x14ac:dyDescent="0.25">
      <c r="A7" s="67"/>
      <c r="B7" s="68"/>
      <c r="C7" s="69"/>
      <c r="D7" s="70"/>
      <c r="E7" s="68"/>
      <c r="F7" s="69"/>
      <c r="G7" s="70"/>
      <c r="H7" s="68"/>
      <c r="I7" s="69"/>
      <c r="J7" s="68"/>
      <c r="K7" s="8"/>
    </row>
    <row r="8" spans="1:11" ht="48.95" customHeight="1" x14ac:dyDescent="0.25">
      <c r="A8" s="67"/>
      <c r="B8" s="68"/>
      <c r="C8" s="69"/>
      <c r="D8" s="70"/>
      <c r="E8" s="68"/>
      <c r="F8" s="69"/>
      <c r="G8" s="70"/>
      <c r="H8" s="68"/>
      <c r="I8" s="69"/>
      <c r="J8" s="68"/>
      <c r="K8" s="8"/>
    </row>
    <row r="9" spans="1:11" ht="48.95" customHeight="1" x14ac:dyDescent="0.25">
      <c r="A9" s="67"/>
      <c r="B9" s="68"/>
      <c r="C9" s="69"/>
      <c r="D9" s="70"/>
      <c r="E9" s="68"/>
      <c r="F9" s="69"/>
      <c r="G9" s="70"/>
      <c r="H9" s="68"/>
      <c r="I9" s="69"/>
      <c r="J9" s="68"/>
      <c r="K9" s="8"/>
    </row>
    <row r="10" spans="1:11" ht="48.95" customHeight="1" x14ac:dyDescent="0.25">
      <c r="A10" s="67"/>
      <c r="B10" s="68"/>
      <c r="C10" s="69"/>
      <c r="D10" s="70"/>
      <c r="E10" s="68"/>
      <c r="F10" s="69"/>
      <c r="G10" s="70"/>
      <c r="H10" s="68"/>
      <c r="I10" s="69"/>
      <c r="J10" s="68"/>
      <c r="K10" s="8"/>
    </row>
    <row r="11" spans="1:11" ht="48.95" customHeight="1" x14ac:dyDescent="0.25">
      <c r="A11" s="67"/>
      <c r="B11" s="68"/>
      <c r="C11" s="69"/>
      <c r="D11" s="70"/>
      <c r="E11" s="68"/>
      <c r="F11" s="69"/>
      <c r="G11" s="70"/>
      <c r="H11" s="68"/>
      <c r="I11" s="69"/>
      <c r="J11" s="68"/>
      <c r="K11" s="8"/>
    </row>
    <row r="12" spans="1:11" ht="48.95" customHeight="1" x14ac:dyDescent="0.25">
      <c r="A12" s="67"/>
      <c r="B12" s="68"/>
      <c r="C12" s="69"/>
      <c r="D12" s="70"/>
      <c r="E12" s="68"/>
      <c r="F12" s="69"/>
      <c r="G12" s="70"/>
      <c r="H12" s="68"/>
      <c r="I12" s="69"/>
      <c r="J12" s="68"/>
      <c r="K12" s="8"/>
    </row>
    <row r="13" spans="1:11" ht="48.95" customHeight="1" x14ac:dyDescent="0.25">
      <c r="A13" s="67"/>
      <c r="B13" s="68"/>
      <c r="C13" s="69"/>
      <c r="D13" s="70"/>
      <c r="E13" s="68"/>
      <c r="F13" s="69"/>
      <c r="G13" s="70"/>
      <c r="H13" s="68"/>
      <c r="I13" s="69"/>
      <c r="J13" s="68"/>
      <c r="K13" s="8"/>
    </row>
    <row r="14" spans="1:11" ht="48.95" customHeight="1" x14ac:dyDescent="0.25">
      <c r="A14" s="67"/>
      <c r="B14" s="68"/>
      <c r="C14" s="69"/>
      <c r="D14" s="70"/>
      <c r="E14" s="68"/>
      <c r="F14" s="69"/>
      <c r="G14" s="70"/>
      <c r="H14" s="68"/>
      <c r="I14" s="69"/>
      <c r="J14" s="68"/>
      <c r="K14" s="8"/>
    </row>
    <row r="15" spans="1:11" ht="48" customHeight="1" thickBot="1" x14ac:dyDescent="0.3">
      <c r="A15" s="71"/>
      <c r="B15" s="72"/>
      <c r="C15" s="73"/>
      <c r="D15" s="74"/>
      <c r="E15" s="72"/>
      <c r="F15" s="73"/>
      <c r="G15" s="74"/>
      <c r="H15" s="72"/>
      <c r="I15" s="73"/>
      <c r="J15" s="72"/>
      <c r="K15" s="9"/>
    </row>
    <row r="16" spans="1:11" ht="18.95" customHeight="1" x14ac:dyDescent="0.25">
      <c r="A16" s="3"/>
      <c r="B16" s="3"/>
      <c r="C16" s="3"/>
      <c r="D16" s="3"/>
      <c r="E16" s="3"/>
      <c r="F16" s="3"/>
      <c r="G16" s="3"/>
      <c r="H16" s="3"/>
      <c r="I16" s="3"/>
      <c r="J16" s="3"/>
      <c r="K16" s="4"/>
    </row>
    <row r="17" spans="1:11" ht="48.95" customHeight="1" x14ac:dyDescent="0.25">
      <c r="A17" s="75" t="s">
        <v>97</v>
      </c>
      <c r="B17" s="62"/>
      <c r="C17" s="62"/>
      <c r="D17" s="62"/>
      <c r="E17" s="62"/>
      <c r="F17" s="62"/>
      <c r="G17" s="62"/>
      <c r="H17" s="62"/>
      <c r="I17" s="62"/>
      <c r="J17" s="62"/>
      <c r="K17" s="62"/>
    </row>
    <row r="18" spans="1:11" ht="15.95" customHeight="1" thickBot="1" x14ac:dyDescent="0.3">
      <c r="A18" s="3"/>
      <c r="B18" s="3"/>
      <c r="C18" s="3"/>
      <c r="D18" s="3"/>
      <c r="E18" s="3"/>
      <c r="F18" s="3"/>
      <c r="G18" s="3"/>
      <c r="H18" s="3"/>
      <c r="I18" s="3"/>
      <c r="J18" s="3"/>
      <c r="K18" s="4"/>
    </row>
    <row r="19" spans="1:11" ht="48.95" customHeight="1" x14ac:dyDescent="0.25">
      <c r="A19" s="63" t="s">
        <v>25</v>
      </c>
      <c r="B19" s="64"/>
      <c r="C19" s="65" t="s">
        <v>93</v>
      </c>
      <c r="D19" s="66"/>
      <c r="E19" s="64"/>
      <c r="F19" s="65" t="s">
        <v>98</v>
      </c>
      <c r="G19" s="66"/>
      <c r="H19" s="64"/>
      <c r="I19" s="76" t="s">
        <v>95</v>
      </c>
      <c r="J19" s="77"/>
      <c r="K19" s="4"/>
    </row>
    <row r="20" spans="1:11" ht="48.95" customHeight="1" x14ac:dyDescent="0.25">
      <c r="A20" s="67"/>
      <c r="B20" s="68"/>
      <c r="C20" s="69"/>
      <c r="D20" s="70"/>
      <c r="E20" s="68"/>
      <c r="F20" s="69"/>
      <c r="G20" s="70"/>
      <c r="H20" s="68"/>
      <c r="I20" s="78"/>
      <c r="J20" s="79"/>
      <c r="K20" s="4"/>
    </row>
    <row r="21" spans="1:11" ht="48.95" customHeight="1" x14ac:dyDescent="0.25">
      <c r="A21" s="67"/>
      <c r="B21" s="68"/>
      <c r="C21" s="69"/>
      <c r="D21" s="70"/>
      <c r="E21" s="68"/>
      <c r="F21" s="69"/>
      <c r="G21" s="70"/>
      <c r="H21" s="68"/>
      <c r="I21" s="78"/>
      <c r="J21" s="79"/>
      <c r="K21" s="4"/>
    </row>
    <row r="22" spans="1:11" ht="48.95" customHeight="1" x14ac:dyDescent="0.25">
      <c r="A22" s="67"/>
      <c r="B22" s="68"/>
      <c r="C22" s="69"/>
      <c r="D22" s="70"/>
      <c r="E22" s="68"/>
      <c r="F22" s="69"/>
      <c r="G22" s="70"/>
      <c r="H22" s="68"/>
      <c r="I22" s="78"/>
      <c r="J22" s="79"/>
      <c r="K22" s="4"/>
    </row>
    <row r="23" spans="1:11" ht="48.95" customHeight="1" x14ac:dyDescent="0.25">
      <c r="A23" s="67"/>
      <c r="B23" s="68"/>
      <c r="C23" s="69"/>
      <c r="D23" s="70"/>
      <c r="E23" s="68"/>
      <c r="F23" s="69"/>
      <c r="G23" s="70"/>
      <c r="H23" s="68"/>
      <c r="I23" s="78"/>
      <c r="J23" s="79"/>
      <c r="K23" s="4"/>
    </row>
    <row r="24" spans="1:11" ht="48.95" customHeight="1" x14ac:dyDescent="0.25">
      <c r="A24" s="67"/>
      <c r="B24" s="68"/>
      <c r="C24" s="69"/>
      <c r="D24" s="70"/>
      <c r="E24" s="68"/>
      <c r="F24" s="69"/>
      <c r="G24" s="70"/>
      <c r="H24" s="68"/>
      <c r="I24" s="78"/>
      <c r="J24" s="79"/>
      <c r="K24" s="4"/>
    </row>
    <row r="25" spans="1:11" ht="48.95" customHeight="1" x14ac:dyDescent="0.25">
      <c r="A25" s="67"/>
      <c r="B25" s="68"/>
      <c r="C25" s="69"/>
      <c r="D25" s="70"/>
      <c r="E25" s="68"/>
      <c r="F25" s="69"/>
      <c r="G25" s="70"/>
      <c r="H25" s="68"/>
      <c r="I25" s="78"/>
      <c r="J25" s="79"/>
      <c r="K25" s="4"/>
    </row>
    <row r="26" spans="1:11" ht="48.95" customHeight="1" x14ac:dyDescent="0.25">
      <c r="A26" s="67"/>
      <c r="B26" s="68"/>
      <c r="C26" s="69"/>
      <c r="D26" s="70"/>
      <c r="E26" s="68"/>
      <c r="F26" s="69"/>
      <c r="G26" s="70"/>
      <c r="H26" s="68"/>
      <c r="I26" s="78"/>
      <c r="J26" s="79"/>
      <c r="K26" s="4"/>
    </row>
    <row r="27" spans="1:11" ht="48.95" customHeight="1" x14ac:dyDescent="0.25">
      <c r="A27" s="67"/>
      <c r="B27" s="68"/>
      <c r="C27" s="69"/>
      <c r="D27" s="70"/>
      <c r="E27" s="68"/>
      <c r="F27" s="69"/>
      <c r="G27" s="70"/>
      <c r="H27" s="68"/>
      <c r="I27" s="78"/>
      <c r="J27" s="79"/>
      <c r="K27" s="4"/>
    </row>
    <row r="28" spans="1:11" ht="48.95" customHeight="1" x14ac:dyDescent="0.25">
      <c r="A28" s="67"/>
      <c r="B28" s="68"/>
      <c r="C28" s="69"/>
      <c r="D28" s="70"/>
      <c r="E28" s="68"/>
      <c r="F28" s="69"/>
      <c r="G28" s="70"/>
      <c r="H28" s="68"/>
      <c r="I28" s="78"/>
      <c r="J28" s="79"/>
      <c r="K28" s="4"/>
    </row>
    <row r="29" spans="1:11" ht="48.95" customHeight="1" x14ac:dyDescent="0.25">
      <c r="A29" s="67"/>
      <c r="B29" s="68"/>
      <c r="C29" s="69"/>
      <c r="D29" s="70"/>
      <c r="E29" s="68"/>
      <c r="F29" s="69"/>
      <c r="G29" s="70"/>
      <c r="H29" s="68"/>
      <c r="I29" s="78"/>
      <c r="J29" s="79"/>
      <c r="K29" s="4"/>
    </row>
    <row r="31" spans="1:11" ht="33" customHeight="1" x14ac:dyDescent="0.25">
      <c r="A31" s="80"/>
      <c r="B31" s="62"/>
      <c r="C31" s="62"/>
      <c r="D31" s="62"/>
      <c r="E31" s="62"/>
      <c r="F31" s="62"/>
      <c r="G31" s="62"/>
      <c r="H31" s="62"/>
      <c r="I31" s="62"/>
      <c r="J31" s="62"/>
    </row>
    <row r="33" spans="1:10" ht="15.95" customHeight="1" x14ac:dyDescent="0.25">
      <c r="A33" s="81" t="s">
        <v>99</v>
      </c>
      <c r="B33" s="62"/>
      <c r="C33" s="62"/>
      <c r="D33" s="62"/>
      <c r="E33" s="62"/>
      <c r="F33" s="62"/>
      <c r="G33" s="62"/>
      <c r="H33" s="62"/>
      <c r="I33" s="62"/>
      <c r="J33" s="62"/>
    </row>
    <row r="34" spans="1:10" ht="15.95" customHeight="1" thickBot="1" x14ac:dyDescent="0.3"/>
    <row r="35" spans="1:10" ht="15.95" customHeight="1" x14ac:dyDescent="0.25">
      <c r="A35" s="6" t="s">
        <v>24</v>
      </c>
      <c r="B35" s="82" t="s">
        <v>100</v>
      </c>
      <c r="C35" s="66"/>
      <c r="D35" s="66"/>
      <c r="E35" s="66"/>
      <c r="F35" s="66"/>
      <c r="G35" s="64"/>
      <c r="H35" s="83" t="s">
        <v>101</v>
      </c>
      <c r="I35" s="66"/>
      <c r="J35" s="77"/>
    </row>
    <row r="36" spans="1:10" ht="48" customHeight="1" x14ac:dyDescent="0.25">
      <c r="A36" s="10" t="s">
        <v>102</v>
      </c>
      <c r="B36" s="84" t="s">
        <v>103</v>
      </c>
      <c r="C36" s="70"/>
      <c r="D36" s="70"/>
      <c r="E36" s="70"/>
      <c r="F36" s="70"/>
      <c r="G36" s="68"/>
      <c r="H36" s="85"/>
      <c r="I36" s="70"/>
      <c r="J36" s="79"/>
    </row>
    <row r="37" spans="1:10" ht="48" customHeight="1" x14ac:dyDescent="0.25">
      <c r="A37" s="10" t="s">
        <v>104</v>
      </c>
      <c r="B37" s="84" t="s">
        <v>105</v>
      </c>
      <c r="C37" s="70"/>
      <c r="D37" s="70"/>
      <c r="E37" s="70"/>
      <c r="F37" s="70"/>
      <c r="G37" s="68"/>
      <c r="H37" s="85"/>
      <c r="I37" s="70"/>
      <c r="J37" s="79"/>
    </row>
    <row r="38" spans="1:10" ht="48" customHeight="1" x14ac:dyDescent="0.25">
      <c r="A38" s="10" t="s">
        <v>106</v>
      </c>
      <c r="B38" s="84" t="s">
        <v>107</v>
      </c>
      <c r="C38" s="70"/>
      <c r="D38" s="70"/>
      <c r="E38" s="70"/>
      <c r="F38" s="70"/>
      <c r="G38" s="68"/>
      <c r="H38" s="85"/>
      <c r="I38" s="70"/>
      <c r="J38" s="79"/>
    </row>
    <row r="39" spans="1:10" ht="48" customHeight="1" x14ac:dyDescent="0.25">
      <c r="A39" s="11"/>
      <c r="B39" s="86"/>
      <c r="C39" s="70"/>
      <c r="D39" s="70"/>
      <c r="E39" s="70"/>
      <c r="F39" s="70"/>
      <c r="G39" s="68"/>
      <c r="H39" s="85"/>
      <c r="I39" s="70"/>
      <c r="J39" s="79"/>
    </row>
    <row r="40" spans="1:10" ht="48" customHeight="1" x14ac:dyDescent="0.25">
      <c r="A40" s="11"/>
      <c r="B40" s="86"/>
      <c r="C40" s="70"/>
      <c r="D40" s="70"/>
      <c r="E40" s="70"/>
      <c r="F40" s="70"/>
      <c r="G40" s="68"/>
      <c r="H40" s="85"/>
      <c r="I40" s="70"/>
      <c r="J40" s="79"/>
    </row>
    <row r="41" spans="1:10" ht="48" customHeight="1" x14ac:dyDescent="0.25">
      <c r="A41" s="11"/>
      <c r="B41" s="86"/>
      <c r="C41" s="70"/>
      <c r="D41" s="70"/>
      <c r="E41" s="70"/>
      <c r="F41" s="70"/>
      <c r="G41" s="68"/>
      <c r="H41" s="85"/>
      <c r="I41" s="70"/>
      <c r="J41" s="79"/>
    </row>
    <row r="42" spans="1:10" ht="48" customHeight="1" x14ac:dyDescent="0.25">
      <c r="A42" s="11"/>
      <c r="B42" s="86"/>
      <c r="C42" s="70"/>
      <c r="D42" s="70"/>
      <c r="E42" s="70"/>
      <c r="F42" s="70"/>
      <c r="G42" s="68"/>
      <c r="H42" s="85"/>
      <c r="I42" s="70"/>
      <c r="J42" s="79"/>
    </row>
    <row r="43" spans="1:10" ht="48" customHeight="1" x14ac:dyDescent="0.25">
      <c r="A43" s="11"/>
      <c r="B43" s="86"/>
      <c r="C43" s="70"/>
      <c r="D43" s="70"/>
      <c r="E43" s="70"/>
      <c r="F43" s="70"/>
      <c r="G43" s="68"/>
      <c r="H43" s="85"/>
      <c r="I43" s="70"/>
      <c r="J43" s="79"/>
    </row>
    <row r="44" spans="1:10" ht="48" customHeight="1" x14ac:dyDescent="0.25">
      <c r="A44" s="11"/>
      <c r="B44" s="86"/>
      <c r="C44" s="70"/>
      <c r="D44" s="70"/>
      <c r="E44" s="70"/>
      <c r="F44" s="70"/>
      <c r="G44" s="68"/>
      <c r="H44" s="85"/>
      <c r="I44" s="70"/>
      <c r="J44" s="79"/>
    </row>
    <row r="45" spans="1:10" ht="48" customHeight="1" x14ac:dyDescent="0.25">
      <c r="A45" s="11"/>
      <c r="B45" s="86"/>
      <c r="C45" s="70"/>
      <c r="D45" s="70"/>
      <c r="E45" s="70"/>
      <c r="F45" s="70"/>
      <c r="G45" s="68"/>
      <c r="H45" s="85"/>
      <c r="I45" s="70"/>
      <c r="J45" s="79"/>
    </row>
    <row r="46" spans="1:10" ht="48.95" customHeight="1" thickBot="1" x14ac:dyDescent="0.3">
      <c r="A46" s="12"/>
      <c r="B46" s="87"/>
      <c r="C46" s="74"/>
      <c r="D46" s="74"/>
      <c r="E46" s="74"/>
      <c r="F46" s="74"/>
      <c r="G46" s="72"/>
      <c r="H46" s="88"/>
      <c r="I46" s="89"/>
      <c r="J46" s="90"/>
    </row>
    <row r="48" spans="1:10" ht="102" customHeight="1" x14ac:dyDescent="0.25">
      <c r="A48" s="80" t="s">
        <v>108</v>
      </c>
      <c r="B48" s="62"/>
      <c r="C48" s="62"/>
      <c r="D48" s="62"/>
      <c r="E48" s="62"/>
      <c r="F48" s="62"/>
      <c r="G48" s="62"/>
      <c r="H48" s="62"/>
      <c r="I48" s="62"/>
      <c r="J48" s="62"/>
    </row>
    <row r="51" spans="1:10" x14ac:dyDescent="0.25">
      <c r="A51" s="91" t="s">
        <v>109</v>
      </c>
      <c r="B51" s="62"/>
      <c r="C51" s="62"/>
      <c r="D51" s="62"/>
      <c r="E51" s="92"/>
      <c r="F51" s="62"/>
      <c r="G51" s="62"/>
      <c r="H51" s="62"/>
      <c r="I51" s="62"/>
      <c r="J51" s="62"/>
    </row>
    <row r="53" spans="1:10" x14ac:dyDescent="0.25">
      <c r="A53" s="91" t="s">
        <v>110</v>
      </c>
      <c r="B53" s="62"/>
      <c r="C53" s="62"/>
      <c r="D53" s="62"/>
      <c r="E53" s="92"/>
      <c r="F53" s="62"/>
      <c r="G53" s="62"/>
      <c r="H53" s="62"/>
      <c r="I53" s="62"/>
      <c r="J53" s="62"/>
    </row>
    <row r="100" spans="1:1" ht="15.75" x14ac:dyDescent="0.25">
      <c r="A100" t="s">
        <v>111</v>
      </c>
    </row>
  </sheetData>
  <sheetProtection sheet="1"/>
  <mergeCells count="121">
    <mergeCell ref="B46:G46"/>
    <mergeCell ref="H46:J46"/>
    <mergeCell ref="A48:J48"/>
    <mergeCell ref="A51:D51"/>
    <mergeCell ref="E51:J51"/>
    <mergeCell ref="A53:D53"/>
    <mergeCell ref="E53:J53"/>
    <mergeCell ref="B43:G43"/>
    <mergeCell ref="H43:J43"/>
    <mergeCell ref="B44:G44"/>
    <mergeCell ref="H44:J44"/>
    <mergeCell ref="B45:G45"/>
    <mergeCell ref="H45:J45"/>
    <mergeCell ref="B40:G40"/>
    <mergeCell ref="H40:J40"/>
    <mergeCell ref="B41:G41"/>
    <mergeCell ref="H41:J41"/>
    <mergeCell ref="B42:G42"/>
    <mergeCell ref="H42:J42"/>
    <mergeCell ref="B37:G37"/>
    <mergeCell ref="H37:J37"/>
    <mergeCell ref="B38:G38"/>
    <mergeCell ref="H38:J38"/>
    <mergeCell ref="B39:G39"/>
    <mergeCell ref="H39:J39"/>
    <mergeCell ref="A31:J31"/>
    <mergeCell ref="A33:J33"/>
    <mergeCell ref="B35:G35"/>
    <mergeCell ref="H35:J35"/>
    <mergeCell ref="B36:G36"/>
    <mergeCell ref="H36:J36"/>
    <mergeCell ref="A28:B28"/>
    <mergeCell ref="C28:E28"/>
    <mergeCell ref="F28:H28"/>
    <mergeCell ref="I28:J28"/>
    <mergeCell ref="A29:B29"/>
    <mergeCell ref="C29:E29"/>
    <mergeCell ref="F29:H29"/>
    <mergeCell ref="I29:J29"/>
    <mergeCell ref="A26:B26"/>
    <mergeCell ref="C26:E26"/>
    <mergeCell ref="F26:H26"/>
    <mergeCell ref="I26:J26"/>
    <mergeCell ref="A27:B27"/>
    <mergeCell ref="C27:E27"/>
    <mergeCell ref="F27:H27"/>
    <mergeCell ref="I27:J27"/>
    <mergeCell ref="A24:B24"/>
    <mergeCell ref="C24:E24"/>
    <mergeCell ref="F24:H24"/>
    <mergeCell ref="I24:J24"/>
    <mergeCell ref="A25:B25"/>
    <mergeCell ref="C25:E25"/>
    <mergeCell ref="F25:H25"/>
    <mergeCell ref="I25:J25"/>
    <mergeCell ref="A22:B22"/>
    <mergeCell ref="C22:E22"/>
    <mergeCell ref="F22:H22"/>
    <mergeCell ref="I22:J22"/>
    <mergeCell ref="A23:B23"/>
    <mergeCell ref="C23:E23"/>
    <mergeCell ref="F23:H23"/>
    <mergeCell ref="I23:J23"/>
    <mergeCell ref="A20:B20"/>
    <mergeCell ref="C20:E20"/>
    <mergeCell ref="F20:H20"/>
    <mergeCell ref="I20:J20"/>
    <mergeCell ref="A21:B21"/>
    <mergeCell ref="C21:E21"/>
    <mergeCell ref="F21:H21"/>
    <mergeCell ref="I21:J21"/>
    <mergeCell ref="A15:B15"/>
    <mergeCell ref="C15:E15"/>
    <mergeCell ref="F15:H15"/>
    <mergeCell ref="I15:J15"/>
    <mergeCell ref="A17:K17"/>
    <mergeCell ref="A19:B19"/>
    <mergeCell ref="C19:E19"/>
    <mergeCell ref="F19:H19"/>
    <mergeCell ref="I19:J19"/>
    <mergeCell ref="A13:B13"/>
    <mergeCell ref="C13:E13"/>
    <mergeCell ref="F13:H13"/>
    <mergeCell ref="I13:J13"/>
    <mergeCell ref="A14:B14"/>
    <mergeCell ref="C14:E14"/>
    <mergeCell ref="F14:H14"/>
    <mergeCell ref="I14:J14"/>
    <mergeCell ref="A11:B11"/>
    <mergeCell ref="C11:E11"/>
    <mergeCell ref="F11:H11"/>
    <mergeCell ref="I11:J11"/>
    <mergeCell ref="A12:B12"/>
    <mergeCell ref="C12:E12"/>
    <mergeCell ref="F12:H12"/>
    <mergeCell ref="I12:J12"/>
    <mergeCell ref="A9:B9"/>
    <mergeCell ref="C9:E9"/>
    <mergeCell ref="F9:H9"/>
    <mergeCell ref="I9:J9"/>
    <mergeCell ref="A10:B10"/>
    <mergeCell ref="C10:E10"/>
    <mergeCell ref="F10:H10"/>
    <mergeCell ref="I10:J10"/>
    <mergeCell ref="A7:B7"/>
    <mergeCell ref="C7:E7"/>
    <mergeCell ref="F7:H7"/>
    <mergeCell ref="I7:J7"/>
    <mergeCell ref="A8:B8"/>
    <mergeCell ref="C8:E8"/>
    <mergeCell ref="F8:H8"/>
    <mergeCell ref="I8:J8"/>
    <mergeCell ref="A2:K3"/>
    <mergeCell ref="A5:B5"/>
    <mergeCell ref="C5:E5"/>
    <mergeCell ref="F5:H5"/>
    <mergeCell ref="I5:J5"/>
    <mergeCell ref="A6:B6"/>
    <mergeCell ref="C6:E6"/>
    <mergeCell ref="F6:H6"/>
    <mergeCell ref="I6:J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Svajūnas</cp:lastModifiedBy>
  <cp:lastPrinted>2026-06-30T09:36:45Z</cp:lastPrinted>
  <dcterms:created xsi:type="dcterms:W3CDTF">2023-04-04T12:16:45Z</dcterms:created>
  <dcterms:modified xsi:type="dcterms:W3CDTF">2026-07-02T10:33:37Z</dcterms:modified>
</cp:coreProperties>
</file>