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akuuminiai mėgintuvėliai 4423 AV\CVPIS\"/>
    </mc:Choice>
  </mc:AlternateContent>
  <xr:revisionPtr revIDLastSave="0" documentId="13_ncr:1_{A41A9E1F-C680-49B2-BC26-03470920A60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0" i="1" l="1"/>
  <c r="F54" i="1"/>
  <c r="F48" i="1"/>
  <c r="F45" i="1"/>
  <c r="F40" i="1"/>
  <c r="F34" i="1"/>
  <c r="G69" i="1" s="1"/>
  <c r="G21" i="1"/>
  <c r="F69" i="1" l="1"/>
  <c r="F70" i="1" s="1"/>
  <c r="F71" i="1" s="1"/>
</calcChain>
</file>

<file path=xl/sharedStrings.xml><?xml version="1.0" encoding="utf-8"?>
<sst xmlns="http://schemas.openxmlformats.org/spreadsheetml/2006/main" count="141" uniqueCount="133">
  <si>
    <t>PIRKIMO SĄLYGŲ PRIEDAS "PASIŪLYMO FORMA"</t>
  </si>
  <si>
    <t>VAKUUMINIAI ŠLAPIMO MĖGINTUVĖLIAI IR PAĖMIMO BEI SURINKIMO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</si>
  <si>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</si>
  <si>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</si>
  <si>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</si>
  <si>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</si>
  <si>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</si>
  <si>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</si>
  <si>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</si>
  <si>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</si>
  <si>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</si>
  <si>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</si>
  <si>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</si>
  <si>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</si>
  <si>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</si>
  <si>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</si>
  <si>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</si>
  <si>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</si>
  <si>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</si>
  <si>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</si>
  <si>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</si>
  <si>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</si>
  <si>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</si>
  <si>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</si>
  <si>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</si>
  <si>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</si>
  <si>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</si>
  <si>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</si>
  <si>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</si>
  <si>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</si>
  <si>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</si>
  <si>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</si>
  <si>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</si>
  <si>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</si>
  <si>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</si>
  <si>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</si>
  <si>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</si>
  <si>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Vakuuminis mėgintuvėlis mikrobiologiniam šlapimo tyrimui</t>
  </si>
  <si>
    <t>Vnt.</t>
  </si>
  <si>
    <t>1.1.1.</t>
  </si>
  <si>
    <t>Skirtas šlapimo mikrobiologiniams tyrimams / pasėliui.</t>
  </si>
  <si>
    <t>1.1.2.</t>
  </si>
  <si>
    <t>Turi būti su konservantu / stabilizatoriumi, tinkamu bakterijų kiekio stabilizavimui</t>
  </si>
  <si>
    <t>1.1.3.</t>
  </si>
  <si>
    <t>Gamintojas turi deklaruoti ėminio stabilumą ne trumpiau kaip 48 val. kambario temperatūroje</t>
  </si>
  <si>
    <t>1.1.4.</t>
  </si>
  <si>
    <t>Nominalus tūris turi būti tinkamas mikrobiologiniam tyrimui, priimtinas 4–10 ml intervalas arba kitas gamintojo validuotas tūris</t>
  </si>
  <si>
    <t>1.1.5.</t>
  </si>
  <si>
    <t>Mėgintuvėlis turi būti uždaromas sandariu kamšteliu, tinkamas vakuuminiam užpildymui iš suderinamo indelio / paėmėjo.</t>
  </si>
  <si>
    <t>1.2.</t>
  </si>
  <si>
    <t>Vakuuminis mėgintuvėlis šlapimo tyrimams: biocheminiams / automatizuotam juosteliniam tyrimui / automatizuotai mikroskopijai</t>
  </si>
  <si>
    <t>1.2.1.</t>
  </si>
  <si>
    <t>Skirtas automatizuotam juosteliniam / biocheminiam šlapimo tyrimui ir automatizuotai dalelių analizei / mikroskopijai.</t>
  </si>
  <si>
    <t>1.2.2.</t>
  </si>
  <si>
    <t>Turi būti su konservantu / stabilizatoriumi, tinkamu rutininio šlapimo tyrimo parametrų stabilumui</t>
  </si>
  <si>
    <t>1.2.3.</t>
  </si>
  <si>
    <t>Gamintojas turi deklaruoti ėminio stabilumą ne trumpiau kaip 72 val. kambario temperatūroje.</t>
  </si>
  <si>
    <t>1.2.4.</t>
  </si>
  <si>
    <t>Nominalus tūris – ne mažiau kaip 8 ml arba kitas gamintojo validuotas tūris, užtikrinantis tinkamą analizatorių mėginio poreikį.</t>
  </si>
  <si>
    <t>1.3.</t>
  </si>
  <si>
    <t>Šlapimo paėmėjas / pernešimo įtaisas, pritaikytas vakuuminiam mėgintuvėliui</t>
  </si>
  <si>
    <t>1.3.1.</t>
  </si>
  <si>
    <t>Vienkartinis įtaisas, skirtas saugiai pernešti šlapimo ėminį į vakuuminį mėgintuvėlį.</t>
  </si>
  <si>
    <t>1.3.2.</t>
  </si>
  <si>
    <t>Turi būti suderinamas su siūlomais mėgintuvėliais ir surinkimo indeliais, užtikrinti vakuuminį užpildymą, mažinti išsiliejimo, aerozolių susidarymo ir personalo kontakto su ėminiu riziką.</t>
  </si>
  <si>
    <t>1.4.</t>
  </si>
  <si>
    <t>3 L graduotas 24 val. šlapimo rinkimo konteineris su adapteriu vakuuminiam mėgintuvėliui</t>
  </si>
  <si>
    <t>1.4.1.</t>
  </si>
  <si>
    <t>Konteineris turi būti skirtas 24 val. šlapimo surinkimui</t>
  </si>
  <si>
    <t>1.4.2.</t>
  </si>
  <si>
    <t>Talpa ne mažiau 3 L su aiškia gradacija</t>
  </si>
  <si>
    <t>1.4.3.</t>
  </si>
  <si>
    <t>Turi turėti sandarų dangtelį</t>
  </si>
  <si>
    <t>1.4.4.</t>
  </si>
  <si>
    <t>Turi turėti rankeną ar laikymo elementą</t>
  </si>
  <si>
    <t>1.4.5.</t>
  </si>
  <si>
    <t>Turi turėti integruotą arba komplektuojamą adapterį / jungtį vakuuminiam mėgintuvėliui užpildyti, kad būtų sumažintas ėminio perpylimo ir kontaminacijos pavojus.</t>
  </si>
  <si>
    <t>1.5.</t>
  </si>
  <si>
    <t>Šlapimo surinkimo indelis su adapteriu vakuuminiam mėgintuvėliui</t>
  </si>
  <si>
    <t>1.5.1.</t>
  </si>
  <si>
    <t>Vienkartinis šlapimo surinkimo indelis, tinkamas pirminiam ėminio surinkimui</t>
  </si>
  <si>
    <t>1.5.2.</t>
  </si>
  <si>
    <t xml:space="preserve">Turi būti sandarus, su užsukamu dangteliu ir integruotu arba komplektuojamu adapteriu / vakuuminiu pernešimo įtaisu mėgintuvėliui užpildyti. </t>
  </si>
  <si>
    <t>1.5.3.</t>
  </si>
  <si>
    <t xml:space="preserve"> Talpa turi būti pakankama rutininio šlapimo ėminio surinkimui, rekomenduojama ne mažiau kaip 90 ml, jeigu gamintojo sprendimas neužtikrina lygiaverčio funkcionalumo mažesne talpa.</t>
  </si>
  <si>
    <t>1.5.4.</t>
  </si>
  <si>
    <t>Bendrieji reikalavimai visai pirkimo daliai:</t>
  </si>
  <si>
    <t>1.5.5.</t>
  </si>
  <si>
    <t>Prekės turi būti tinkamos tiekti ir naudoti ES rinkoje, paženklintos CE ženklu pagal taikomą ES medicinos priemonių / in vitro diagnostikos priemonių reglamentavimą, atsižvelgiant į konkretaus produkto klasifikaciją</t>
  </si>
  <si>
    <t>1.5.6.</t>
  </si>
  <si>
    <t>Priemonės turi būti skirtos žmogaus šlapimo ėminių surinkimui, pernešimui į vakuuminį mėgintuvėlį, laikymui ir transportavimui laboratoriniams tyrimams</t>
  </si>
  <si>
    <t>1.5.7.</t>
  </si>
  <si>
    <t>Vakuuminiai mėgintuvėliai, paėmėjai, indeliai su adapteriais ir 24 val. konteineriai turi būti tarpusavyje mechaniškai ir funkciškai suderinami. Gali būti vieno gamintojo sistema arba skirtingų gamintojų lygiavertė sistema, jeigu suderinamumas patvirtintas dokumentais</t>
  </si>
  <si>
    <t>1.5.8.</t>
  </si>
  <si>
    <t>Mėgintuvėliuose turi būti gamintojo dozuotas vakuumas, užtikrinantis numatytą užpildymo tūrį pagal gamintojo tolerancijas</t>
  </si>
  <si>
    <t>1.5.9.</t>
  </si>
  <si>
    <t>Mėgintuvėliai, paėmėjai ir šlapimo surinkimo indeliai turi būti vienkartinio naudojimo, jeigu gamintojas nenurodo kitaip 24 val. konteineriams</t>
  </si>
  <si>
    <t>1.5.10.</t>
  </si>
  <si>
    <t>Uždaryti mėgintuvėliai ir indeliai turi būti sandarūs, tinkami saugiam transportavimui, atsparūs įtrūkimui įprastomis naudojimo sąlygomis, turi mažinti išsiliejimo ir personalo kontakto su ėminiu riziką</t>
  </si>
  <si>
    <t>1.5.11.</t>
  </si>
  <si>
    <t>Mikrobiologiniams tyrimams skirti mėgintuvėliai turi būti sterilūs arba gamintojo aiškiai validuoti mikrobiologiniams šlapimo tyrimams. Jei nurodomas sterilumas, turi būti pateikta sterilumo informacija</t>
  </si>
  <si>
    <t>1.5.12.</t>
  </si>
  <si>
    <t>Ant pakuotės ir / arba gaminio turi būti nurodytas gamintojas, produkto pavadinimas ar kodas, partijos numeris, galiojimo terminas, naudojimo sąlygos, CE ženklas, jei taikoma</t>
  </si>
  <si>
    <t>1.5.13.</t>
  </si>
  <si>
    <t>Tiekėjas turi pateikti naudojimo, laikymo ir transportavimo instrukcijas lietuvių arba anglų kalba; esant poreikiui – trumpą personalo naudojimo instruktažą</t>
  </si>
  <si>
    <t>1.5.14.</t>
  </si>
  <si>
    <t>Pristatymo metu prekių likęs galiojimo terminas turi būti ne trumpesnis kaip 12 mėn. arba ne trumpesnis kaip 2/3 gamintojo nustatyto galiojimo termino, jeigu gaminio bendras galiojimo terminas trumpesnis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</si>
  <si>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</si>
  <si>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</si>
  <si>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</si>
  <si>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</si>
  <si>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</si>
  <si>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</si>
  <si>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</si>
  <si>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</si>
  <si>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</si>
  <si>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</si>
  <si>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</si>
  <si>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</si>
  <si>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</si>
  <si>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</si>
  <si>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</si>
  <si>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</si>
  <si>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</si>
  <si>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</si>
  <si>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</si>
  <si>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</si>
  <si>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</si>
  <si>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</si>
  <si>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</si>
  <si>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</si>
  <si>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4423 2026-07-03 09:49:31</t>
  </si>
  <si>
    <t>Techninėje specifikacijoje nurodyti preliminarūs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</si>
</sst>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vertical="top" wrapText="1"/>
    </xf>
    <xf numFmtId="0" fontId="1" fillId="4" borderId="23" xfId="0" applyFont="1" applyFill="1" applyBorder="1" applyAlignment="1">
      <alignment horizontal="center" vertical="top" wrapText="1"/>
    </xf>
    <xf numFmtId="0" fontId="5" fillId="3" borderId="0" xfId="0" applyFont="1" applyFill="1" applyAlignment="1">
      <alignment horizontal="left" vertical="top" wrapText="1"/>
    </xf>
    <xf numFmtId="0" fontId="6" fillId="4" borderId="23" xfId="0" applyFont="1" applyFill="1" applyBorder="1" applyAlignment="1">
      <alignment vertical="top" wrapText="1"/>
    </xf>
    <xf numFmtId="0" fontId="2"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5"/>
  <sheetViews>
    <sheetView tabSelected="1" workbookViewId="0"/>
  </sheetViews>
  <sheetFormatPr defaultColWidth="10.875" defaultRowHeight="15" x14ac:dyDescent="0.25"/>
  <cols>
    <col min="1" max="1" width="9.125" style="1" customWidth="1"/>
    <col min="2" max="2" width="38.875" style="1" customWidth="1"/>
    <col min="3" max="3" width="12.25" style="1" customWidth="1"/>
    <col min="4" max="4" width="13" style="1" customWidth="1"/>
    <col min="5" max="5" width="16.75" style="1" customWidth="1"/>
    <col min="6" max="6" width="16.375" style="1" customWidth="1"/>
    <col min="7" max="7" width="22.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1.5" customHeight="1" x14ac:dyDescent="0.25">
      <c r="A30" s="72" t="s">
        <v>24</v>
      </c>
      <c r="B30" s="72"/>
      <c r="C30" s="72"/>
      <c r="D30" s="15"/>
    </row>
    <row r="31" spans="1:7" x14ac:dyDescent="0.25">
      <c r="A31" s="14" t="s">
        <v>25</v>
      </c>
    </row>
    <row r="32" spans="1:7" x14ac:dyDescent="0.25">
      <c r="A32" s="12" t="s">
        <v>26</v>
      </c>
    </row>
    <row r="33" spans="1:9" ht="120" x14ac:dyDescent="0.25">
      <c r="A33" s="76" t="s">
        <v>27</v>
      </c>
      <c r="B33" s="76" t="s">
        <v>28</v>
      </c>
      <c r="C33" s="76" t="s">
        <v>29</v>
      </c>
      <c r="D33" s="76" t="s">
        <v>30</v>
      </c>
      <c r="E33" s="76" t="s">
        <v>31</v>
      </c>
      <c r="F33" s="76" t="s">
        <v>32</v>
      </c>
      <c r="G33" s="76" t="s">
        <v>33</v>
      </c>
      <c r="H33" s="76" t="s">
        <v>34</v>
      </c>
      <c r="I33" s="76" t="s">
        <v>35</v>
      </c>
    </row>
    <row r="34" spans="1:9" ht="30" x14ac:dyDescent="0.25">
      <c r="A34" s="69" t="s">
        <v>36</v>
      </c>
      <c r="B34" s="69" t="s">
        <v>37</v>
      </c>
      <c r="C34" s="73">
        <v>30000</v>
      </c>
      <c r="D34" s="73" t="s">
        <v>38</v>
      </c>
      <c r="E34" s="70"/>
      <c r="F34" s="69" t="str">
        <f>IF(ISBLANK(E34),"", PRODUCT(C34,E34))</f>
        <v/>
      </c>
      <c r="G34" s="71"/>
      <c r="H34" s="69"/>
      <c r="I34" s="69"/>
    </row>
    <row r="35" spans="1:9" ht="30" x14ac:dyDescent="0.25">
      <c r="A35" s="69" t="s">
        <v>39</v>
      </c>
      <c r="B35" s="69" t="s">
        <v>40</v>
      </c>
      <c r="C35" s="73"/>
      <c r="D35" s="73"/>
      <c r="E35" s="69"/>
      <c r="F35" s="69"/>
      <c r="G35" s="69"/>
      <c r="H35" s="71"/>
      <c r="I35" s="71"/>
    </row>
    <row r="36" spans="1:9" ht="30" x14ac:dyDescent="0.25">
      <c r="A36" s="69" t="s">
        <v>41</v>
      </c>
      <c r="B36" s="69" t="s">
        <v>42</v>
      </c>
      <c r="C36" s="73"/>
      <c r="D36" s="73"/>
      <c r="E36" s="69"/>
      <c r="F36" s="69"/>
      <c r="G36" s="69"/>
      <c r="H36" s="71"/>
      <c r="I36" s="71"/>
    </row>
    <row r="37" spans="1:9" ht="45" x14ac:dyDescent="0.25">
      <c r="A37" s="69" t="s">
        <v>43</v>
      </c>
      <c r="B37" s="69" t="s">
        <v>44</v>
      </c>
      <c r="C37" s="73"/>
      <c r="D37" s="73"/>
      <c r="E37" s="69"/>
      <c r="F37" s="69"/>
      <c r="G37" s="69"/>
      <c r="H37" s="71"/>
      <c r="I37" s="71"/>
    </row>
    <row r="38" spans="1:9" ht="60" x14ac:dyDescent="0.25">
      <c r="A38" s="69" t="s">
        <v>45</v>
      </c>
      <c r="B38" s="69" t="s">
        <v>46</v>
      </c>
      <c r="C38" s="73"/>
      <c r="D38" s="73"/>
      <c r="E38" s="69"/>
      <c r="F38" s="69"/>
      <c r="G38" s="69"/>
      <c r="H38" s="71"/>
      <c r="I38" s="71"/>
    </row>
    <row r="39" spans="1:9" ht="60" x14ac:dyDescent="0.25">
      <c r="A39" s="69" t="s">
        <v>47</v>
      </c>
      <c r="B39" s="69" t="s">
        <v>48</v>
      </c>
      <c r="C39" s="73"/>
      <c r="D39" s="73"/>
      <c r="E39" s="69"/>
      <c r="F39" s="69"/>
      <c r="G39" s="69"/>
      <c r="H39" s="71"/>
      <c r="I39" s="71"/>
    </row>
    <row r="40" spans="1:9" ht="60" x14ac:dyDescent="0.25">
      <c r="A40" s="69" t="s">
        <v>49</v>
      </c>
      <c r="B40" s="69" t="s">
        <v>50</v>
      </c>
      <c r="C40" s="73">
        <v>70000</v>
      </c>
      <c r="D40" s="73" t="s">
        <v>38</v>
      </c>
      <c r="E40" s="70"/>
      <c r="F40" s="69" t="str">
        <f>IF(ISBLANK(E40),"", PRODUCT(C40,E40))</f>
        <v/>
      </c>
      <c r="G40" s="71"/>
      <c r="H40" s="69"/>
      <c r="I40" s="69"/>
    </row>
    <row r="41" spans="1:9" ht="60" x14ac:dyDescent="0.25">
      <c r="A41" s="69" t="s">
        <v>51</v>
      </c>
      <c r="B41" s="69" t="s">
        <v>52</v>
      </c>
      <c r="C41" s="69"/>
      <c r="D41" s="69"/>
      <c r="E41" s="69"/>
      <c r="F41" s="69"/>
      <c r="G41" s="69"/>
      <c r="H41" s="71"/>
      <c r="I41" s="71"/>
    </row>
    <row r="42" spans="1:9" ht="45" x14ac:dyDescent="0.25">
      <c r="A42" s="69" t="s">
        <v>53</v>
      </c>
      <c r="B42" s="69" t="s">
        <v>54</v>
      </c>
      <c r="C42" s="69"/>
      <c r="D42" s="69"/>
      <c r="E42" s="69"/>
      <c r="F42" s="69"/>
      <c r="G42" s="69"/>
      <c r="H42" s="71"/>
      <c r="I42" s="71"/>
    </row>
    <row r="43" spans="1:9" ht="45" x14ac:dyDescent="0.25">
      <c r="A43" s="69" t="s">
        <v>55</v>
      </c>
      <c r="B43" s="69" t="s">
        <v>56</v>
      </c>
      <c r="C43" s="69"/>
      <c r="D43" s="69"/>
      <c r="E43" s="69"/>
      <c r="F43" s="69"/>
      <c r="G43" s="69"/>
      <c r="H43" s="71"/>
      <c r="I43" s="71"/>
    </row>
    <row r="44" spans="1:9" ht="60" x14ac:dyDescent="0.25">
      <c r="A44" s="69" t="s">
        <v>57</v>
      </c>
      <c r="B44" s="69" t="s">
        <v>58</v>
      </c>
      <c r="C44" s="69"/>
      <c r="D44" s="69"/>
      <c r="E44" s="69"/>
      <c r="F44" s="69"/>
      <c r="G44" s="69"/>
      <c r="H44" s="71"/>
      <c r="I44" s="71"/>
    </row>
    <row r="45" spans="1:9" ht="30" x14ac:dyDescent="0.25">
      <c r="A45" s="69" t="s">
        <v>59</v>
      </c>
      <c r="B45" s="69" t="s">
        <v>60</v>
      </c>
      <c r="C45" s="69">
        <v>20000</v>
      </c>
      <c r="D45" s="69" t="s">
        <v>38</v>
      </c>
      <c r="E45" s="70"/>
      <c r="F45" s="69" t="str">
        <f>IF(ISBLANK(E45),"", PRODUCT(C45,E45))</f>
        <v/>
      </c>
      <c r="G45" s="71"/>
      <c r="H45" s="69"/>
      <c r="I45" s="69"/>
    </row>
    <row r="46" spans="1:9" ht="30" x14ac:dyDescent="0.25">
      <c r="A46" s="69" t="s">
        <v>61</v>
      </c>
      <c r="B46" s="69" t="s">
        <v>62</v>
      </c>
      <c r="C46" s="69"/>
      <c r="D46" s="69"/>
      <c r="E46" s="69"/>
      <c r="F46" s="69"/>
      <c r="G46" s="69"/>
      <c r="H46" s="71"/>
      <c r="I46" s="71"/>
    </row>
    <row r="47" spans="1:9" ht="75" x14ac:dyDescent="0.25">
      <c r="A47" s="69" t="s">
        <v>63</v>
      </c>
      <c r="B47" s="69" t="s">
        <v>64</v>
      </c>
      <c r="C47" s="69"/>
      <c r="D47" s="69"/>
      <c r="E47" s="69"/>
      <c r="F47" s="69"/>
      <c r="G47" s="69"/>
      <c r="H47" s="71"/>
      <c r="I47" s="71"/>
    </row>
    <row r="48" spans="1:9" ht="45" x14ac:dyDescent="0.25">
      <c r="A48" s="69" t="s">
        <v>65</v>
      </c>
      <c r="B48" s="69" t="s">
        <v>66</v>
      </c>
      <c r="C48" s="73">
        <v>1000</v>
      </c>
      <c r="D48" s="73" t="s">
        <v>38</v>
      </c>
      <c r="E48" s="70"/>
      <c r="F48" s="69" t="str">
        <f>IF(ISBLANK(E48),"", PRODUCT(C48,E48))</f>
        <v/>
      </c>
      <c r="G48" s="71"/>
      <c r="H48" s="69"/>
      <c r="I48" s="69"/>
    </row>
    <row r="49" spans="1:9" ht="30" x14ac:dyDescent="0.25">
      <c r="A49" s="69" t="s">
        <v>67</v>
      </c>
      <c r="B49" s="69" t="s">
        <v>68</v>
      </c>
      <c r="C49" s="73"/>
      <c r="D49" s="73"/>
      <c r="E49" s="69"/>
      <c r="F49" s="69"/>
      <c r="G49" s="69"/>
      <c r="H49" s="71"/>
      <c r="I49" s="71"/>
    </row>
    <row r="50" spans="1:9" x14ac:dyDescent="0.25">
      <c r="A50" s="69" t="s">
        <v>69</v>
      </c>
      <c r="B50" s="69" t="s">
        <v>70</v>
      </c>
      <c r="C50" s="73"/>
      <c r="D50" s="73"/>
      <c r="E50" s="69"/>
      <c r="F50" s="69"/>
      <c r="G50" s="69"/>
      <c r="H50" s="71"/>
      <c r="I50" s="71"/>
    </row>
    <row r="51" spans="1:9" x14ac:dyDescent="0.25">
      <c r="A51" s="69" t="s">
        <v>71</v>
      </c>
      <c r="B51" s="69" t="s">
        <v>72</v>
      </c>
      <c r="C51" s="73"/>
      <c r="D51" s="73"/>
      <c r="E51" s="69"/>
      <c r="F51" s="69"/>
      <c r="G51" s="69"/>
      <c r="H51" s="71"/>
      <c r="I51" s="71"/>
    </row>
    <row r="52" spans="1:9" x14ac:dyDescent="0.25">
      <c r="A52" s="69" t="s">
        <v>73</v>
      </c>
      <c r="B52" s="69" t="s">
        <v>74</v>
      </c>
      <c r="C52" s="73"/>
      <c r="D52" s="73"/>
      <c r="E52" s="69"/>
      <c r="F52" s="69"/>
      <c r="G52" s="69"/>
      <c r="H52" s="71"/>
      <c r="I52" s="71"/>
    </row>
    <row r="53" spans="1:9" ht="75" x14ac:dyDescent="0.25">
      <c r="A53" s="69" t="s">
        <v>75</v>
      </c>
      <c r="B53" s="69" t="s">
        <v>76</v>
      </c>
      <c r="C53" s="73"/>
      <c r="D53" s="73"/>
      <c r="E53" s="69"/>
      <c r="F53" s="69"/>
      <c r="G53" s="69"/>
      <c r="H53" s="71"/>
      <c r="I53" s="71"/>
    </row>
    <row r="54" spans="1:9" ht="30" x14ac:dyDescent="0.25">
      <c r="A54" s="69" t="s">
        <v>77</v>
      </c>
      <c r="B54" s="69" t="s">
        <v>78</v>
      </c>
      <c r="C54" s="73">
        <v>100000</v>
      </c>
      <c r="D54" s="73" t="s">
        <v>38</v>
      </c>
      <c r="E54" s="70"/>
      <c r="F54" s="69" t="str">
        <f>IF(ISBLANK(E54),"", PRODUCT(C54,E54))</f>
        <v/>
      </c>
      <c r="G54" s="71"/>
      <c r="H54" s="69"/>
      <c r="I54" s="69"/>
    </row>
    <row r="55" spans="1:9" ht="30" x14ac:dyDescent="0.25">
      <c r="A55" s="69" t="s">
        <v>79</v>
      </c>
      <c r="B55" s="69" t="s">
        <v>80</v>
      </c>
      <c r="C55" s="69"/>
      <c r="D55" s="69"/>
      <c r="E55" s="69"/>
      <c r="F55" s="69"/>
      <c r="G55" s="69"/>
      <c r="H55" s="71"/>
      <c r="I55" s="71"/>
    </row>
    <row r="56" spans="1:9" ht="60" x14ac:dyDescent="0.25">
      <c r="A56" s="69" t="s">
        <v>81</v>
      </c>
      <c r="B56" s="69" t="s">
        <v>82</v>
      </c>
      <c r="C56" s="69"/>
      <c r="D56" s="69"/>
      <c r="E56" s="69"/>
      <c r="F56" s="69"/>
      <c r="G56" s="69"/>
      <c r="H56" s="71"/>
      <c r="I56" s="71"/>
    </row>
    <row r="57" spans="1:9" ht="75" x14ac:dyDescent="0.25">
      <c r="A57" s="69" t="s">
        <v>83</v>
      </c>
      <c r="B57" s="69" t="s">
        <v>84</v>
      </c>
      <c r="C57" s="69"/>
      <c r="D57" s="69"/>
      <c r="E57" s="69"/>
      <c r="F57" s="69"/>
      <c r="G57" s="69"/>
      <c r="H57" s="71"/>
      <c r="I57" s="71"/>
    </row>
    <row r="58" spans="1:9" x14ac:dyDescent="0.25">
      <c r="A58" s="69" t="s">
        <v>85</v>
      </c>
      <c r="B58" s="75" t="s">
        <v>86</v>
      </c>
      <c r="C58" s="69"/>
      <c r="D58" s="69"/>
      <c r="E58" s="69"/>
      <c r="F58" s="69"/>
      <c r="G58" s="69"/>
      <c r="H58" s="71"/>
      <c r="I58" s="71"/>
    </row>
    <row r="59" spans="1:9" ht="90" x14ac:dyDescent="0.25">
      <c r="A59" s="69" t="s">
        <v>87</v>
      </c>
      <c r="B59" s="69" t="s">
        <v>88</v>
      </c>
      <c r="C59" s="69"/>
      <c r="D59" s="69"/>
      <c r="E59" s="69"/>
      <c r="F59" s="69"/>
      <c r="G59" s="69"/>
      <c r="H59" s="71"/>
      <c r="I59" s="71"/>
    </row>
    <row r="60" spans="1:9" ht="60" x14ac:dyDescent="0.25">
      <c r="A60" s="69" t="s">
        <v>89</v>
      </c>
      <c r="B60" s="69" t="s">
        <v>90</v>
      </c>
      <c r="C60" s="69"/>
      <c r="D60" s="69"/>
      <c r="E60" s="69"/>
      <c r="F60" s="69"/>
      <c r="G60" s="69"/>
      <c r="H60" s="71"/>
      <c r="I60" s="71"/>
    </row>
    <row r="61" spans="1:9" ht="105" x14ac:dyDescent="0.25">
      <c r="A61" s="69" t="s">
        <v>91</v>
      </c>
      <c r="B61" s="69" t="s">
        <v>92</v>
      </c>
      <c r="C61" s="69"/>
      <c r="D61" s="69"/>
      <c r="E61" s="69"/>
      <c r="F61" s="69"/>
      <c r="G61" s="69"/>
      <c r="H61" s="71"/>
      <c r="I61" s="71"/>
    </row>
    <row r="62" spans="1:9" ht="45" x14ac:dyDescent="0.25">
      <c r="A62" s="69" t="s">
        <v>93</v>
      </c>
      <c r="B62" s="69" t="s">
        <v>94</v>
      </c>
      <c r="C62" s="69"/>
      <c r="D62" s="69"/>
      <c r="E62" s="69"/>
      <c r="F62" s="69"/>
      <c r="G62" s="69"/>
      <c r="H62" s="71"/>
      <c r="I62" s="71"/>
    </row>
    <row r="63" spans="1:9" ht="60" x14ac:dyDescent="0.25">
      <c r="A63" s="69" t="s">
        <v>95</v>
      </c>
      <c r="B63" s="69" t="s">
        <v>96</v>
      </c>
      <c r="C63" s="69"/>
      <c r="D63" s="69"/>
      <c r="E63" s="69"/>
      <c r="F63" s="69"/>
      <c r="G63" s="69"/>
      <c r="H63" s="71"/>
      <c r="I63" s="71"/>
    </row>
    <row r="64" spans="1:9" ht="75" x14ac:dyDescent="0.25">
      <c r="A64" s="69" t="s">
        <v>97</v>
      </c>
      <c r="B64" s="69" t="s">
        <v>98</v>
      </c>
      <c r="C64" s="69"/>
      <c r="D64" s="69"/>
      <c r="E64" s="69"/>
      <c r="F64" s="69"/>
      <c r="G64" s="69"/>
      <c r="H64" s="71"/>
      <c r="I64" s="71"/>
    </row>
    <row r="65" spans="1:9" ht="90" x14ac:dyDescent="0.25">
      <c r="A65" s="69" t="s">
        <v>99</v>
      </c>
      <c r="B65" s="69" t="s">
        <v>100</v>
      </c>
      <c r="C65" s="69"/>
      <c r="D65" s="69"/>
      <c r="E65" s="69"/>
      <c r="F65" s="69"/>
      <c r="G65" s="69"/>
      <c r="H65" s="71"/>
      <c r="I65" s="71"/>
    </row>
    <row r="66" spans="1:9" ht="75" x14ac:dyDescent="0.25">
      <c r="A66" s="69" t="s">
        <v>101</v>
      </c>
      <c r="B66" s="69" t="s">
        <v>102</v>
      </c>
      <c r="C66" s="69"/>
      <c r="D66" s="69"/>
      <c r="E66" s="69"/>
      <c r="F66" s="69"/>
      <c r="G66" s="69"/>
      <c r="H66" s="71"/>
      <c r="I66" s="71"/>
    </row>
    <row r="67" spans="1:9" ht="60" x14ac:dyDescent="0.25">
      <c r="A67" s="69" t="s">
        <v>103</v>
      </c>
      <c r="B67" s="69" t="s">
        <v>104</v>
      </c>
      <c r="C67" s="69"/>
      <c r="D67" s="69"/>
      <c r="E67" s="69"/>
      <c r="F67" s="69"/>
      <c r="G67" s="69"/>
      <c r="H67" s="71"/>
      <c r="I67" s="71"/>
    </row>
    <row r="68" spans="1:9" ht="75" x14ac:dyDescent="0.25">
      <c r="A68" s="69" t="s">
        <v>105</v>
      </c>
      <c r="B68" s="69" t="s">
        <v>106</v>
      </c>
      <c r="C68" s="69"/>
      <c r="D68" s="69"/>
      <c r="E68" s="69"/>
      <c r="F68" s="69"/>
      <c r="G68" s="69"/>
      <c r="H68" s="71"/>
      <c r="I68" s="71"/>
    </row>
    <row r="69" spans="1:9" x14ac:dyDescent="0.25">
      <c r="E69" s="16" t="s">
        <v>107</v>
      </c>
      <c r="F69" s="16" t="str">
        <f>IF((COUNT(C34:C68)&lt;&gt;COUNT(F34:F68)),"", ROUND(SUM(F34:F68),2))</f>
        <v/>
      </c>
      <c r="G69" s="14" t="str">
        <f>IF((COUNT(C34:C68)&lt;&gt;COUNT(F34:F68)),"Neužpildytos visų objektų kainos", "")</f>
        <v>Neužpildytos visų objektų kainos</v>
      </c>
    </row>
    <row r="70" spans="1:9" ht="30" x14ac:dyDescent="0.25">
      <c r="C70" s="68" t="s">
        <v>108</v>
      </c>
      <c r="D70" s="17"/>
      <c r="E70" s="16" t="s">
        <v>109</v>
      </c>
      <c r="F70" s="16" t="str">
        <f>IF(OR(F69="",D70=""),"", ROUND(PRODUCT(D70,F69)/100,2))</f>
        <v/>
      </c>
      <c r="G70" s="14" t="str">
        <f>IF(D70="", "Nurodykite taikomą PVM dydį", "")</f>
        <v>Nurodykite taikomą PVM dydį</v>
      </c>
    </row>
    <row r="71" spans="1:9" x14ac:dyDescent="0.25">
      <c r="E71" s="16" t="s">
        <v>110</v>
      </c>
      <c r="F71" s="16">
        <f>IF(ISBLANK(F70), "", ROUND(SUM(F69:F70),2))</f>
        <v>0</v>
      </c>
    </row>
    <row r="75" spans="1:9" ht="34.5" customHeight="1" x14ac:dyDescent="0.25">
      <c r="B75" s="74" t="s">
        <v>132</v>
      </c>
      <c r="C75" s="74"/>
      <c r="D75" s="74"/>
      <c r="E75" s="74"/>
      <c r="F75" s="74"/>
      <c r="G75" s="74"/>
      <c r="H75" s="74"/>
      <c r="I75" s="74"/>
    </row>
  </sheetData>
  <sheetProtection algorithmName="SHA-512" hashValue="qYHAmS1ICY+6cE0z28BFFXNCokTJIQ0aynEN7QMnwdgHKtHzByKbXwYAyUoJvWhziJeeFTU5BGSui4vtGjeBIA==" saltValue="kaQk9D835gatUyoYvOs6xg==" spinCount="100000" sheet="1"/>
  <mergeCells count="29">
    <mergeCell ref="A30:C30"/>
    <mergeCell ref="B75:I7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111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112</v>
      </c>
      <c r="B5" s="42"/>
      <c r="C5" s="40" t="s">
        <v>113</v>
      </c>
      <c r="D5" s="41"/>
      <c r="E5" s="42"/>
      <c r="F5" s="40" t="s">
        <v>114</v>
      </c>
      <c r="G5" s="41"/>
      <c r="H5" s="42"/>
      <c r="I5" s="40" t="s">
        <v>115</v>
      </c>
      <c r="J5" s="42"/>
      <c r="K5" s="9" t="s">
        <v>116</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117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113</v>
      </c>
      <c r="D19" s="41"/>
      <c r="E19" s="42"/>
      <c r="F19" s="40" t="s">
        <v>118</v>
      </c>
      <c r="G19" s="41"/>
      <c r="H19" s="42"/>
      <c r="I19" s="61" t="s">
        <v>115</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119</v>
      </c>
      <c r="B33" s="28"/>
      <c r="C33" s="28"/>
      <c r="D33" s="28"/>
      <c r="E33" s="28"/>
      <c r="F33" s="28"/>
      <c r="G33" s="28"/>
      <c r="H33" s="28"/>
      <c r="I33" s="28"/>
      <c r="J33" s="28"/>
    </row>
    <row r="34" spans="1:10" ht="15.95" customHeight="1" thickBot="1" x14ac:dyDescent="0.3"/>
    <row r="35" spans="1:10" ht="15.95" customHeight="1" x14ac:dyDescent="0.25">
      <c r="A35" s="8" t="s">
        <v>27</v>
      </c>
      <c r="B35" s="57" t="s">
        <v>120</v>
      </c>
      <c r="C35" s="41"/>
      <c r="D35" s="41"/>
      <c r="E35" s="41"/>
      <c r="F35" s="41"/>
      <c r="G35" s="42"/>
      <c r="H35" s="58" t="s">
        <v>121</v>
      </c>
      <c r="I35" s="41"/>
      <c r="J35" s="59"/>
    </row>
    <row r="36" spans="1:10" ht="48" customHeight="1" x14ac:dyDescent="0.25">
      <c r="A36" s="20" t="s">
        <v>122</v>
      </c>
      <c r="B36" s="49" t="s">
        <v>123</v>
      </c>
      <c r="C36" s="44"/>
      <c r="D36" s="44"/>
      <c r="E36" s="44"/>
      <c r="F36" s="44"/>
      <c r="G36" s="27"/>
      <c r="H36" s="52"/>
      <c r="I36" s="44"/>
      <c r="J36" s="46"/>
    </row>
    <row r="37" spans="1:10" ht="48" customHeight="1" x14ac:dyDescent="0.25">
      <c r="A37" s="20" t="s">
        <v>124</v>
      </c>
      <c r="B37" s="49" t="s">
        <v>125</v>
      </c>
      <c r="C37" s="44"/>
      <c r="D37" s="44"/>
      <c r="E37" s="44"/>
      <c r="F37" s="44"/>
      <c r="G37" s="27"/>
      <c r="H37" s="52"/>
      <c r="I37" s="44"/>
      <c r="J37" s="46"/>
    </row>
    <row r="38" spans="1:10" ht="48" customHeight="1" x14ac:dyDescent="0.25">
      <c r="A38" s="20" t="s">
        <v>126</v>
      </c>
      <c r="B38" s="49" t="s">
        <v>127</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128</v>
      </c>
      <c r="B48" s="28"/>
      <c r="C48" s="28"/>
      <c r="D48" s="28"/>
      <c r="E48" s="28"/>
      <c r="F48" s="28"/>
      <c r="G48" s="28"/>
      <c r="H48" s="28"/>
      <c r="I48" s="28"/>
      <c r="J48" s="28"/>
    </row>
    <row r="51" spans="1:10" x14ac:dyDescent="0.25">
      <c r="A51" s="48" t="s">
        <v>129</v>
      </c>
      <c r="B51" s="28"/>
      <c r="C51" s="28"/>
      <c r="D51" s="28"/>
      <c r="E51" s="54"/>
      <c r="F51" s="28"/>
      <c r="G51" s="28"/>
      <c r="H51" s="28"/>
      <c r="I51" s="28"/>
      <c r="J51" s="28"/>
    </row>
    <row r="53" spans="1:10" x14ac:dyDescent="0.25">
      <c r="A53" s="48" t="s">
        <v>130</v>
      </c>
      <c r="B53" s="28"/>
      <c r="C53" s="28"/>
      <c r="D53" s="28"/>
      <c r="E53" s="54"/>
      <c r="F53" s="28"/>
      <c r="G53" s="28"/>
      <c r="H53" s="28"/>
      <c r="I53" s="28"/>
      <c r="J53" s="28"/>
    </row>
    <row r="100" spans="1:1" ht="15.75" x14ac:dyDescent="0.25">
      <c r="A100" t="s">
        <v>131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2026-07-03T07:43:25Z</dcterms:modified>
</cp:coreProperties>
</file>