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greitieji testai 4402\"/>
    </mc:Choice>
  </mc:AlternateContent>
  <xr:revisionPtr revIDLastSave="0" documentId="13_ncr:1_{39528E1F-9A95-495A-9A54-4C2F363A047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6" i="1" l="1"/>
  <c r="G105" i="1"/>
  <c r="F105" i="1"/>
  <c r="F106" i="1" s="1"/>
  <c r="F107" i="1" s="1"/>
  <c r="F102" i="1"/>
  <c r="G92" i="1"/>
  <c r="F85" i="1"/>
  <c r="F78" i="1"/>
  <c r="F72" i="1"/>
  <c r="G91" i="1" s="1"/>
  <c r="G62" i="1"/>
  <c r="F53" i="1"/>
  <c r="F45" i="1"/>
  <c r="F37" i="1"/>
  <c r="F61" i="1" s="1"/>
  <c r="F62" i="1" s="1"/>
  <c r="F63" i="1" s="1"/>
  <c r="G21" i="1"/>
  <c r="G61" i="1" l="1"/>
  <c r="F91" i="1"/>
  <c r="F92" i="1" s="1"/>
  <c r="F93" i="1" s="1"/>
</calcChain>
</file>

<file path=xl/sharedStrings.xml><?xml version="1.0" encoding="utf-8"?>
<sst xmlns="http://schemas.openxmlformats.org/spreadsheetml/2006/main" count="203" uniqueCount="143">
  <si>
    <t>PIRKIMO SĄLYGŲ PRIEDAS "PASIŪLYMO FORMA"</t>
  </si>
  <si>
    <t>GREITIEJI TESTAI LIGŲ DIAGNOSTIKAI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</si>
  <si>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</si>
  <si>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</si>
  <si>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</si>
  <si>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</si>
  <si>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</si>
  <si>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</si>
  <si>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</si>
  <si>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</si>
  <si>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</si>
  <si>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</si>
  <si>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</si>
  <si>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</si>
  <si>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</si>
  <si>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</si>
  <si>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</si>
  <si>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</si>
  <si>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</si>
  <si>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</si>
  <si>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</si>
  <si>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</si>
  <si>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</si>
  <si>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</si>
  <si>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</si>
  <si>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</si>
  <si>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</si>
  <si>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GREITIEJI TESTAI IR PRIEMONĖS PATOGENINIŲ MIKROORGANIZMŲ NUSTATYMAMS IŠMATOSE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</si>
  <si>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</si>
  <si>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</si>
  <si>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</si>
  <si>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</si>
  <si>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</si>
  <si>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</si>
  <si>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</si>
  <si>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</si>
  <si>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</si>
  <si>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</si>
  <si>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Greitieji testai ir priemonės patogeninių mikroorganizmų nustatymams išmatose</t>
  </si>
  <si>
    <t>1.1.</t>
  </si>
  <si>
    <t>Greitasis testas E.Histolytica nustatymui</t>
  </si>
  <si>
    <t>Vnt.</t>
  </si>
  <si>
    <t>1.1.1.</t>
  </si>
  <si>
    <t>Siūlomos prekės turi būti originaliose gamintojo pakuotėse</t>
  </si>
  <si>
    <t>1.1.2.</t>
  </si>
  <si>
    <t>Pageidaujama fasuotė iki 20 test.</t>
  </si>
  <si>
    <t>1.1.3.</t>
  </si>
  <si>
    <t>Imunochromatografinis metodas</t>
  </si>
  <si>
    <t>1.1.4.</t>
  </si>
  <si>
    <t>Supakuota individualiai po 1 test.</t>
  </si>
  <si>
    <t>1.1.5.</t>
  </si>
  <si>
    <t>Rinkinyje visi reikalingi reagentai ar priemonės testo atlikimui</t>
  </si>
  <si>
    <t>1.1.6.</t>
  </si>
  <si>
    <t xml:space="preserve">Testo jautrumas ir specifiškumas ne mažiau nei 95 proc. </t>
  </si>
  <si>
    <t>1.1.7.</t>
  </si>
  <si>
    <t>Prekės turi būti sertifikuotos naudojimui Europos sąjungoje, ženklinti CE žyme (CE ženklinimas pagal in-vitro diagnostikos prietaisų direktyvą 98/79 /EC), pateikti su pasiūlymu</t>
  </si>
  <si>
    <t>1.2.</t>
  </si>
  <si>
    <t>Greitasis testas G.Liamblija nustatymui</t>
  </si>
  <si>
    <t>1.2.1.</t>
  </si>
  <si>
    <t>1.2.2.</t>
  </si>
  <si>
    <t>1.2.3.</t>
  </si>
  <si>
    <t>1.2.4.</t>
  </si>
  <si>
    <t>1.2.5.</t>
  </si>
  <si>
    <t>1.2.6.</t>
  </si>
  <si>
    <t>1.2.7.</t>
  </si>
  <si>
    <t>1.3.</t>
  </si>
  <si>
    <t>Greitasis testas Cryptosporidia nustatymui</t>
  </si>
  <si>
    <t>1.3.1.</t>
  </si>
  <si>
    <t>1.3.2.</t>
  </si>
  <si>
    <t>1.3.3.</t>
  </si>
  <si>
    <t>1.3.4.</t>
  </si>
  <si>
    <t>1.3.5.</t>
  </si>
  <si>
    <t>1.3.6.</t>
  </si>
  <si>
    <t>1.3.7.</t>
  </si>
  <si>
    <t>Suma be PVM</t>
  </si>
  <si>
    <t>Taikomas PVM dydis (%)</t>
  </si>
  <si>
    <t>PVM suma</t>
  </si>
  <si>
    <t>Suma su PVM</t>
  </si>
  <si>
    <t>2. DALIS</t>
  </si>
  <si>
    <t>GREITIEJI DIAGNOSTINIAI TESTAI IŠMATŲ MĖGINIŲ TYRIMAMS (HELICOBACTER PYLORI ANTIGENO, ENTEROVIRUSO ANTIGENO, KALPROTEKTINO NUSTATYMUI)</t>
  </si>
  <si>
    <t>2.</t>
  </si>
  <si>
    <t>Greitieji diagnostiniai testai išmatų mėginių tyrimams (helicobacter pylori antigeno, enteroviruso antigeno, kalprotektino nustatymui)</t>
  </si>
  <si>
    <t>2.1.</t>
  </si>
  <si>
    <t>Greitasis testas Helicobacter pylori antigeno nustatymui</t>
  </si>
  <si>
    <t>2.1.1.</t>
  </si>
  <si>
    <t>2.1.2.</t>
  </si>
  <si>
    <t>Imunochromatografinis metodas, kokybinis</t>
  </si>
  <si>
    <t>2.1.3.</t>
  </si>
  <si>
    <t>Tiriamoji medžiaga - išmatos</t>
  </si>
  <si>
    <t>2.1.4.</t>
  </si>
  <si>
    <t>Jautrumas ne mažiau 96%, specifiškumas ne mažiau 96%</t>
  </si>
  <si>
    <t>2.1.5.</t>
  </si>
  <si>
    <t>2.2.</t>
  </si>
  <si>
    <t>Greiatasis testas Enteroviruso antigeno nustatymui</t>
  </si>
  <si>
    <t xml:space="preserve">Vnt. </t>
  </si>
  <si>
    <t>2.2.1.</t>
  </si>
  <si>
    <t>2.2.2.</t>
  </si>
  <si>
    <t>2.2.3.</t>
  </si>
  <si>
    <t>2.2.4.</t>
  </si>
  <si>
    <t>Be mėginio centrifugavimo</t>
  </si>
  <si>
    <t>2.2.5.</t>
  </si>
  <si>
    <t>2.2.6.</t>
  </si>
  <si>
    <t>2.3.</t>
  </si>
  <si>
    <t>Greitasis testas Kalprotektino nustatymui</t>
  </si>
  <si>
    <t>2.3.1.</t>
  </si>
  <si>
    <t>2.3.2.</t>
  </si>
  <si>
    <t>2.3.3.</t>
  </si>
  <si>
    <t>2.3.4.</t>
  </si>
  <si>
    <t>Jautrumas ne mažiau 96%, specifiškumas ne mažiau 97%</t>
  </si>
  <si>
    <t>2.3.5.</t>
  </si>
  <si>
    <t>3. DALIS</t>
  </si>
  <si>
    <t>INKSTŲ IR ŠLAPIMO TAKŲ AKMENS ANALIZĖS RINKINYS</t>
  </si>
  <si>
    <t>3.</t>
  </si>
  <si>
    <t>Inkstų ir šlapimo takų akmens analizės rinkinys</t>
  </si>
  <si>
    <t>3.1.</t>
  </si>
  <si>
    <t>Testai inkstų iš šlapimo takų akmenų analizei</t>
  </si>
  <si>
    <t>3.1.1.</t>
  </si>
  <si>
    <t>Turi būti nustatomos šios medžiagos: kalcis, magnis, amonis, oksalatai, fosfatai, šlapimo rūgštis ir cistinas</t>
  </si>
  <si>
    <t>3.1.2.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</si>
  <si>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</si>
  <si>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</si>
  <si>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</si>
  <si>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</si>
  <si>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</si>
  <si>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</si>
  <si>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</si>
  <si>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</si>
  <si>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</si>
  <si>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</si>
  <si>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</si>
  <si>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</si>
  <si>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</si>
  <si>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</si>
  <si>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</si>
  <si>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</si>
  <si>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</si>
  <si>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</si>
  <si>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</si>
  <si>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</si>
  <si>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</si>
  <si>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</si>
  <si>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4402 2026-07-03 07:51:09</t>
  </si>
  <si>
    <t>Gamintojas, šalis, nurodyti pakuotės dydį: testų skaičių pakuotėje.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</si>
</sst>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7"/>
  <sheetViews>
    <sheetView tabSelected="1" topLeftCell="A31" workbookViewId="0">
      <selection activeCell="G35" sqref="G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71" t="s">
        <v>142</v>
      </c>
      <c r="H35" s="71" t="s">
        <v>36</v>
      </c>
      <c r="I35" s="12"/>
      <c r="J35" s="12"/>
      <c r="K35" s="12"/>
      <c r="L35" s="12"/>
      <c r="M35" s="12"/>
      <c r="N35" s="12"/>
    </row>
    <row r="36" spans="1:14" x14ac:dyDescent="0.25">
      <c r="A36" s="17" t="s">
        <v>37</v>
      </c>
      <c r="B36" s="71" t="s">
        <v>38</v>
      </c>
      <c r="C36" s="72"/>
      <c r="D36" s="72"/>
      <c r="E36" s="18"/>
      <c r="F36" s="18"/>
      <c r="G36" s="18"/>
      <c r="H36" s="18"/>
    </row>
    <row r="37" spans="1:14" x14ac:dyDescent="0.25">
      <c r="A37" s="18" t="s">
        <v>39</v>
      </c>
      <c r="B37" s="72" t="s">
        <v>40</v>
      </c>
      <c r="C37" s="72">
        <v>60</v>
      </c>
      <c r="D37" s="72" t="s">
        <v>41</v>
      </c>
      <c r="E37" s="19"/>
      <c r="F37" s="18" t="str">
        <f>IF(ISBLANK(E37),"", PRODUCT(C37,E37))</f>
        <v/>
      </c>
      <c r="G37" s="20"/>
      <c r="H37" s="18"/>
    </row>
    <row r="38" spans="1:14" x14ac:dyDescent="0.25">
      <c r="A38" s="18" t="s">
        <v>42</v>
      </c>
      <c r="B38" s="72" t="s">
        <v>43</v>
      </c>
      <c r="C38" s="72"/>
      <c r="D38" s="72"/>
      <c r="E38" s="18"/>
      <c r="F38" s="18"/>
      <c r="G38" s="18"/>
      <c r="H38" s="20"/>
    </row>
    <row r="39" spans="1:14" x14ac:dyDescent="0.25">
      <c r="A39" s="18" t="s">
        <v>44</v>
      </c>
      <c r="B39" s="72" t="s">
        <v>45</v>
      </c>
      <c r="C39" s="72"/>
      <c r="D39" s="72"/>
      <c r="E39" s="18"/>
      <c r="F39" s="18"/>
      <c r="G39" s="18"/>
      <c r="H39" s="20"/>
    </row>
    <row r="40" spans="1:14" x14ac:dyDescent="0.25">
      <c r="A40" s="18" t="s">
        <v>46</v>
      </c>
      <c r="B40" s="72" t="s">
        <v>47</v>
      </c>
      <c r="C40" s="72"/>
      <c r="D40" s="72"/>
      <c r="E40" s="18"/>
      <c r="F40" s="18"/>
      <c r="G40" s="18"/>
      <c r="H40" s="20"/>
    </row>
    <row r="41" spans="1:14" x14ac:dyDescent="0.25">
      <c r="A41" s="18" t="s">
        <v>48</v>
      </c>
      <c r="B41" s="72" t="s">
        <v>49</v>
      </c>
      <c r="C41" s="72"/>
      <c r="D41" s="72"/>
      <c r="E41" s="18"/>
      <c r="F41" s="18"/>
      <c r="G41" s="18"/>
      <c r="H41" s="20"/>
    </row>
    <row r="42" spans="1:14" x14ac:dyDescent="0.25">
      <c r="A42" s="18" t="s">
        <v>50</v>
      </c>
      <c r="B42" s="72" t="s">
        <v>51</v>
      </c>
      <c r="C42" s="72"/>
      <c r="D42" s="72"/>
      <c r="E42" s="18"/>
      <c r="F42" s="18"/>
      <c r="G42" s="18"/>
      <c r="H42" s="20"/>
    </row>
    <row r="43" spans="1:14" x14ac:dyDescent="0.25">
      <c r="A43" s="18" t="s">
        <v>52</v>
      </c>
      <c r="B43" s="72" t="s">
        <v>53</v>
      </c>
      <c r="C43" s="72"/>
      <c r="D43" s="72"/>
      <c r="E43" s="18"/>
      <c r="F43" s="18"/>
      <c r="G43" s="18"/>
      <c r="H43" s="20"/>
    </row>
    <row r="44" spans="1:14" ht="30" x14ac:dyDescent="0.25">
      <c r="A44" s="18" t="s">
        <v>54</v>
      </c>
      <c r="B44" s="72" t="s">
        <v>55</v>
      </c>
      <c r="C44" s="72"/>
      <c r="D44" s="72"/>
      <c r="E44" s="18"/>
      <c r="F44" s="18"/>
      <c r="G44" s="18"/>
      <c r="H44" s="20"/>
    </row>
    <row r="45" spans="1:14" x14ac:dyDescent="0.25">
      <c r="A45" s="18" t="s">
        <v>56</v>
      </c>
      <c r="B45" s="72" t="s">
        <v>57</v>
      </c>
      <c r="C45" s="72">
        <v>60</v>
      </c>
      <c r="D45" s="72" t="s">
        <v>41</v>
      </c>
      <c r="E45" s="19"/>
      <c r="F45" s="18" t="str">
        <f>IF(ISBLANK(E45),"", PRODUCT(C45,E45))</f>
        <v/>
      </c>
      <c r="G45" s="20"/>
      <c r="H45" s="18"/>
    </row>
    <row r="46" spans="1:14" x14ac:dyDescent="0.25">
      <c r="A46" s="18" t="s">
        <v>58</v>
      </c>
      <c r="B46" s="72" t="s">
        <v>43</v>
      </c>
      <c r="C46" s="72"/>
      <c r="D46" s="72"/>
      <c r="E46" s="18"/>
      <c r="F46" s="18"/>
      <c r="G46" s="18"/>
      <c r="H46" s="20"/>
    </row>
    <row r="47" spans="1:14" x14ac:dyDescent="0.25">
      <c r="A47" s="18" t="s">
        <v>59</v>
      </c>
      <c r="B47" s="72" t="s">
        <v>45</v>
      </c>
      <c r="C47" s="72"/>
      <c r="D47" s="72"/>
      <c r="E47" s="18"/>
      <c r="F47" s="18"/>
      <c r="G47" s="18"/>
      <c r="H47" s="20"/>
    </row>
    <row r="48" spans="1:14" x14ac:dyDescent="0.25">
      <c r="A48" s="18" t="s">
        <v>60</v>
      </c>
      <c r="B48" s="72" t="s">
        <v>47</v>
      </c>
      <c r="C48" s="72"/>
      <c r="D48" s="72"/>
      <c r="E48" s="18"/>
      <c r="F48" s="18"/>
      <c r="G48" s="18"/>
      <c r="H48" s="20"/>
    </row>
    <row r="49" spans="1:8" x14ac:dyDescent="0.25">
      <c r="A49" s="18" t="s">
        <v>61</v>
      </c>
      <c r="B49" s="72" t="s">
        <v>49</v>
      </c>
      <c r="C49" s="72"/>
      <c r="D49" s="72"/>
      <c r="E49" s="18"/>
      <c r="F49" s="18"/>
      <c r="G49" s="18"/>
      <c r="H49" s="20"/>
    </row>
    <row r="50" spans="1:8" x14ac:dyDescent="0.25">
      <c r="A50" s="18" t="s">
        <v>62</v>
      </c>
      <c r="B50" s="72" t="s">
        <v>51</v>
      </c>
      <c r="C50" s="72"/>
      <c r="D50" s="72"/>
      <c r="E50" s="18"/>
      <c r="F50" s="18"/>
      <c r="G50" s="18"/>
      <c r="H50" s="20"/>
    </row>
    <row r="51" spans="1:8" x14ac:dyDescent="0.25">
      <c r="A51" s="18" t="s">
        <v>63</v>
      </c>
      <c r="B51" s="72" t="s">
        <v>53</v>
      </c>
      <c r="C51" s="72"/>
      <c r="D51" s="72"/>
      <c r="E51" s="18"/>
      <c r="F51" s="18"/>
      <c r="G51" s="18"/>
      <c r="H51" s="20"/>
    </row>
    <row r="52" spans="1:8" ht="30" x14ac:dyDescent="0.25">
      <c r="A52" s="18" t="s">
        <v>64</v>
      </c>
      <c r="B52" s="72" t="s">
        <v>55</v>
      </c>
      <c r="C52" s="72"/>
      <c r="D52" s="72"/>
      <c r="E52" s="18"/>
      <c r="F52" s="18"/>
      <c r="G52" s="18"/>
      <c r="H52" s="20"/>
    </row>
    <row r="53" spans="1:8" x14ac:dyDescent="0.25">
      <c r="A53" s="18" t="s">
        <v>65</v>
      </c>
      <c r="B53" s="72" t="s">
        <v>66</v>
      </c>
      <c r="C53" s="72">
        <v>60</v>
      </c>
      <c r="D53" s="72" t="s">
        <v>41</v>
      </c>
      <c r="E53" s="19"/>
      <c r="F53" s="18" t="str">
        <f>IF(ISBLANK(E53),"", PRODUCT(C53,E53))</f>
        <v/>
      </c>
      <c r="G53" s="20"/>
      <c r="H53" s="18"/>
    </row>
    <row r="54" spans="1:8" x14ac:dyDescent="0.25">
      <c r="A54" s="18" t="s">
        <v>67</v>
      </c>
      <c r="B54" s="72" t="s">
        <v>43</v>
      </c>
      <c r="C54" s="72"/>
      <c r="D54" s="72"/>
      <c r="E54" s="18"/>
      <c r="F54" s="18"/>
      <c r="G54" s="18"/>
      <c r="H54" s="20"/>
    </row>
    <row r="55" spans="1:8" x14ac:dyDescent="0.25">
      <c r="A55" s="18" t="s">
        <v>68</v>
      </c>
      <c r="B55" s="72" t="s">
        <v>45</v>
      </c>
      <c r="C55" s="72"/>
      <c r="D55" s="72"/>
      <c r="E55" s="18"/>
      <c r="F55" s="18"/>
      <c r="G55" s="18"/>
      <c r="H55" s="20"/>
    </row>
    <row r="56" spans="1:8" x14ac:dyDescent="0.25">
      <c r="A56" s="18" t="s">
        <v>69</v>
      </c>
      <c r="B56" s="72" t="s">
        <v>47</v>
      </c>
      <c r="C56" s="72"/>
      <c r="D56" s="72"/>
      <c r="E56" s="18"/>
      <c r="F56" s="18"/>
      <c r="G56" s="18"/>
      <c r="H56" s="20"/>
    </row>
    <row r="57" spans="1:8" x14ac:dyDescent="0.25">
      <c r="A57" s="18" t="s">
        <v>70</v>
      </c>
      <c r="B57" s="72" t="s">
        <v>49</v>
      </c>
      <c r="C57" s="72"/>
      <c r="D57" s="72"/>
      <c r="E57" s="18"/>
      <c r="F57" s="18"/>
      <c r="G57" s="18"/>
      <c r="H57" s="20"/>
    </row>
    <row r="58" spans="1:8" x14ac:dyDescent="0.25">
      <c r="A58" s="18" t="s">
        <v>71</v>
      </c>
      <c r="B58" s="72" t="s">
        <v>51</v>
      </c>
      <c r="C58" s="72"/>
      <c r="D58" s="72"/>
      <c r="E58" s="18"/>
      <c r="F58" s="18"/>
      <c r="G58" s="18"/>
      <c r="H58" s="20"/>
    </row>
    <row r="59" spans="1:8" x14ac:dyDescent="0.25">
      <c r="A59" s="18" t="s">
        <v>72</v>
      </c>
      <c r="B59" s="72" t="s">
        <v>53</v>
      </c>
      <c r="C59" s="72"/>
      <c r="D59" s="72"/>
      <c r="E59" s="18"/>
      <c r="F59" s="18"/>
      <c r="G59" s="18"/>
      <c r="H59" s="20"/>
    </row>
    <row r="60" spans="1:8" ht="30" x14ac:dyDescent="0.25">
      <c r="A60" s="18" t="s">
        <v>73</v>
      </c>
      <c r="B60" s="72" t="s">
        <v>55</v>
      </c>
      <c r="C60" s="72"/>
      <c r="D60" s="72"/>
      <c r="E60" s="18"/>
      <c r="F60" s="18"/>
      <c r="G60" s="18"/>
      <c r="H60" s="20"/>
    </row>
    <row r="61" spans="1:8" x14ac:dyDescent="0.25">
      <c r="E61" s="17" t="s">
        <v>74</v>
      </c>
      <c r="F61" s="17" t="str">
        <f>IF((COUNT(C37:C60)&lt;&gt;COUNT(F37:F60)),"", ROUND(SUM(F37:F60),2))</f>
        <v/>
      </c>
      <c r="G61" s="15" t="str">
        <f>IF((COUNT(C37:C60)&lt;&gt;COUNT(F37:F60)),"Neužpildytos visų objektų kainos", "")</f>
        <v>Neužpildytos visų objektų kainos</v>
      </c>
    </row>
    <row r="62" spans="1:8" x14ac:dyDescent="0.25">
      <c r="C62" s="17" t="s">
        <v>75</v>
      </c>
      <c r="D62" s="20"/>
      <c r="E62" s="17" t="s">
        <v>76</v>
      </c>
      <c r="F62" s="17" t="str">
        <f>IF(OR(F61="",D62=""),"", ROUND(PRODUCT(D62,F61)/100,2))</f>
        <v/>
      </c>
      <c r="G62" s="15" t="str">
        <f>IF(D62="", "Nurodykite taikomą PVM dydį", "")</f>
        <v>Nurodykite taikomą PVM dydį</v>
      </c>
    </row>
    <row r="63" spans="1:8" x14ac:dyDescent="0.25">
      <c r="E63" s="17" t="s">
        <v>77</v>
      </c>
      <c r="F63" s="17">
        <f>IF(ISBLANK(F62), "", ROUND(SUM(F61:F62),2))</f>
        <v>0</v>
      </c>
    </row>
    <row r="67" spans="1:14" x14ac:dyDescent="0.25">
      <c r="A67" s="13" t="s">
        <v>78</v>
      </c>
      <c r="B67" s="13" t="s">
        <v>79</v>
      </c>
    </row>
    <row r="69" spans="1:14" x14ac:dyDescent="0.25">
      <c r="A69" s="13" t="s">
        <v>28</v>
      </c>
    </row>
    <row r="70" spans="1:14" ht="105" x14ac:dyDescent="0.25">
      <c r="A70" s="17" t="s">
        <v>29</v>
      </c>
      <c r="B70" s="17" t="s">
        <v>30</v>
      </c>
      <c r="C70" s="17" t="s">
        <v>31</v>
      </c>
      <c r="D70" s="17" t="s">
        <v>32</v>
      </c>
      <c r="E70" s="17" t="s">
        <v>33</v>
      </c>
      <c r="F70" s="17" t="s">
        <v>34</v>
      </c>
      <c r="G70" s="17" t="s">
        <v>35</v>
      </c>
      <c r="H70" s="71" t="s">
        <v>36</v>
      </c>
      <c r="I70" s="12"/>
      <c r="J70" s="12"/>
      <c r="K70" s="12"/>
      <c r="L70" s="12"/>
      <c r="M70" s="12"/>
      <c r="N70" s="12"/>
    </row>
    <row r="71" spans="1:14" ht="30" x14ac:dyDescent="0.25">
      <c r="A71" s="17" t="s">
        <v>80</v>
      </c>
      <c r="B71" s="71" t="s">
        <v>81</v>
      </c>
      <c r="C71" s="72"/>
      <c r="D71" s="72"/>
      <c r="E71" s="72"/>
      <c r="F71" s="18"/>
      <c r="G71" s="18"/>
      <c r="H71" s="18"/>
    </row>
    <row r="72" spans="1:14" x14ac:dyDescent="0.25">
      <c r="A72" s="18" t="s">
        <v>82</v>
      </c>
      <c r="B72" s="72" t="s">
        <v>83</v>
      </c>
      <c r="C72" s="72">
        <v>1800</v>
      </c>
      <c r="D72" s="72" t="s">
        <v>41</v>
      </c>
      <c r="E72" s="73"/>
      <c r="F72" s="18" t="str">
        <f>IF(ISBLANK(E72),"", PRODUCT(C72,E72))</f>
        <v/>
      </c>
      <c r="G72" s="20"/>
      <c r="H72" s="18"/>
    </row>
    <row r="73" spans="1:14" x14ac:dyDescent="0.25">
      <c r="A73" s="18" t="s">
        <v>84</v>
      </c>
      <c r="B73" s="72" t="s">
        <v>43</v>
      </c>
      <c r="C73" s="72"/>
      <c r="D73" s="72"/>
      <c r="E73" s="72"/>
      <c r="F73" s="18"/>
      <c r="G73" s="18"/>
      <c r="H73" s="20"/>
    </row>
    <row r="74" spans="1:14" x14ac:dyDescent="0.25">
      <c r="A74" s="18" t="s">
        <v>85</v>
      </c>
      <c r="B74" s="72" t="s">
        <v>86</v>
      </c>
      <c r="C74" s="72"/>
      <c r="D74" s="72"/>
      <c r="E74" s="72"/>
      <c r="F74" s="18"/>
      <c r="G74" s="18"/>
      <c r="H74" s="20"/>
    </row>
    <row r="75" spans="1:14" x14ac:dyDescent="0.25">
      <c r="A75" s="18" t="s">
        <v>87</v>
      </c>
      <c r="B75" s="72" t="s">
        <v>88</v>
      </c>
      <c r="C75" s="72"/>
      <c r="D75" s="72"/>
      <c r="E75" s="72"/>
      <c r="F75" s="18"/>
      <c r="G75" s="18"/>
      <c r="H75" s="20"/>
    </row>
    <row r="76" spans="1:14" x14ac:dyDescent="0.25">
      <c r="A76" s="18" t="s">
        <v>89</v>
      </c>
      <c r="B76" s="72" t="s">
        <v>90</v>
      </c>
      <c r="C76" s="72"/>
      <c r="D76" s="72"/>
      <c r="E76" s="72"/>
      <c r="F76" s="18"/>
      <c r="G76" s="18"/>
      <c r="H76" s="20"/>
    </row>
    <row r="77" spans="1:14" ht="30" x14ac:dyDescent="0.25">
      <c r="A77" s="18" t="s">
        <v>91</v>
      </c>
      <c r="B77" s="72" t="s">
        <v>55</v>
      </c>
      <c r="C77" s="72"/>
      <c r="D77" s="72"/>
      <c r="E77" s="72"/>
      <c r="F77" s="18"/>
      <c r="G77" s="18"/>
      <c r="H77" s="20"/>
    </row>
    <row r="78" spans="1:14" x14ac:dyDescent="0.25">
      <c r="A78" s="18" t="s">
        <v>92</v>
      </c>
      <c r="B78" s="72" t="s">
        <v>93</v>
      </c>
      <c r="C78" s="72">
        <v>1080</v>
      </c>
      <c r="D78" s="72" t="s">
        <v>94</v>
      </c>
      <c r="E78" s="73"/>
      <c r="F78" s="18" t="str">
        <f>IF(ISBLANK(E78),"", PRODUCT(C78,E78))</f>
        <v/>
      </c>
      <c r="G78" s="20"/>
      <c r="H78" s="18"/>
    </row>
    <row r="79" spans="1:14" x14ac:dyDescent="0.25">
      <c r="A79" s="18" t="s">
        <v>95</v>
      </c>
      <c r="B79" s="72" t="s">
        <v>43</v>
      </c>
      <c r="C79" s="72"/>
      <c r="D79" s="72"/>
      <c r="E79" s="72"/>
      <c r="F79" s="18"/>
      <c r="G79" s="18"/>
      <c r="H79" s="20"/>
    </row>
    <row r="80" spans="1:14" x14ac:dyDescent="0.25">
      <c r="A80" s="18" t="s">
        <v>96</v>
      </c>
      <c r="B80" s="72" t="s">
        <v>86</v>
      </c>
      <c r="C80" s="72"/>
      <c r="D80" s="72"/>
      <c r="E80" s="72"/>
      <c r="F80" s="18"/>
      <c r="G80" s="18"/>
      <c r="H80" s="20"/>
    </row>
    <row r="81" spans="1:8" x14ac:dyDescent="0.25">
      <c r="A81" s="18" t="s">
        <v>97</v>
      </c>
      <c r="B81" s="72" t="s">
        <v>88</v>
      </c>
      <c r="C81" s="72"/>
      <c r="D81" s="72"/>
      <c r="E81" s="72"/>
      <c r="F81" s="18"/>
      <c r="G81" s="18"/>
      <c r="H81" s="20"/>
    </row>
    <row r="82" spans="1:8" x14ac:dyDescent="0.25">
      <c r="A82" s="18" t="s">
        <v>98</v>
      </c>
      <c r="B82" s="72" t="s">
        <v>99</v>
      </c>
      <c r="C82" s="72"/>
      <c r="D82" s="72"/>
      <c r="E82" s="72"/>
      <c r="F82" s="18"/>
      <c r="G82" s="18"/>
      <c r="H82" s="20"/>
    </row>
    <row r="83" spans="1:8" x14ac:dyDescent="0.25">
      <c r="A83" s="18" t="s">
        <v>100</v>
      </c>
      <c r="B83" s="72" t="s">
        <v>90</v>
      </c>
      <c r="C83" s="72"/>
      <c r="D83" s="72"/>
      <c r="E83" s="72"/>
      <c r="F83" s="18"/>
      <c r="G83" s="18"/>
      <c r="H83" s="20"/>
    </row>
    <row r="84" spans="1:8" ht="30" x14ac:dyDescent="0.25">
      <c r="A84" s="18" t="s">
        <v>101</v>
      </c>
      <c r="B84" s="72" t="s">
        <v>55</v>
      </c>
      <c r="C84" s="72"/>
      <c r="D84" s="72"/>
      <c r="E84" s="72"/>
      <c r="F84" s="18"/>
      <c r="G84" s="18"/>
      <c r="H84" s="20"/>
    </row>
    <row r="85" spans="1:8" x14ac:dyDescent="0.25">
      <c r="A85" s="18" t="s">
        <v>102</v>
      </c>
      <c r="B85" s="72" t="s">
        <v>103</v>
      </c>
      <c r="C85" s="72">
        <v>1080</v>
      </c>
      <c r="D85" s="72" t="s">
        <v>41</v>
      </c>
      <c r="E85" s="73"/>
      <c r="F85" s="18" t="str">
        <f>IF(ISBLANK(E85),"", PRODUCT(C85,E85))</f>
        <v/>
      </c>
      <c r="G85" s="20"/>
      <c r="H85" s="18"/>
    </row>
    <row r="86" spans="1:8" x14ac:dyDescent="0.25">
      <c r="A86" s="18" t="s">
        <v>104</v>
      </c>
      <c r="B86" s="72" t="s">
        <v>43</v>
      </c>
      <c r="C86" s="72"/>
      <c r="D86" s="72"/>
      <c r="E86" s="72"/>
      <c r="F86" s="18"/>
      <c r="G86" s="18"/>
      <c r="H86" s="20"/>
    </row>
    <row r="87" spans="1:8" x14ac:dyDescent="0.25">
      <c r="A87" s="18" t="s">
        <v>105</v>
      </c>
      <c r="B87" s="72" t="s">
        <v>86</v>
      </c>
      <c r="C87" s="72"/>
      <c r="D87" s="72"/>
      <c r="E87" s="72"/>
      <c r="F87" s="18"/>
      <c r="G87" s="18"/>
      <c r="H87" s="20"/>
    </row>
    <row r="88" spans="1:8" x14ac:dyDescent="0.25">
      <c r="A88" s="18" t="s">
        <v>106</v>
      </c>
      <c r="B88" s="72" t="s">
        <v>88</v>
      </c>
      <c r="C88" s="72"/>
      <c r="D88" s="72"/>
      <c r="E88" s="72"/>
      <c r="F88" s="18"/>
      <c r="G88" s="18"/>
      <c r="H88" s="20"/>
    </row>
    <row r="89" spans="1:8" x14ac:dyDescent="0.25">
      <c r="A89" s="18" t="s">
        <v>107</v>
      </c>
      <c r="B89" s="72" t="s">
        <v>108</v>
      </c>
      <c r="C89" s="72"/>
      <c r="D89" s="72"/>
      <c r="E89" s="72"/>
      <c r="F89" s="18"/>
      <c r="G89" s="18"/>
      <c r="H89" s="20"/>
    </row>
    <row r="90" spans="1:8" ht="30" x14ac:dyDescent="0.25">
      <c r="A90" s="18" t="s">
        <v>109</v>
      </c>
      <c r="B90" s="72" t="s">
        <v>55</v>
      </c>
      <c r="C90" s="72"/>
      <c r="D90" s="72"/>
      <c r="E90" s="72"/>
      <c r="F90" s="18"/>
      <c r="G90" s="18"/>
      <c r="H90" s="20"/>
    </row>
    <row r="91" spans="1:8" x14ac:dyDescent="0.25">
      <c r="E91" s="17" t="s">
        <v>74</v>
      </c>
      <c r="F91" s="17" t="str">
        <f>IF((COUNT(C72:C90)&lt;&gt;COUNT(F72:F90)),"", ROUND(SUM(F72:F90),2))</f>
        <v/>
      </c>
      <c r="G91" s="15" t="str">
        <f>IF((COUNT(C72:C90)&lt;&gt;COUNT(F72:F90)),"Neužpildytos visų objektų kainos", "")</f>
        <v>Neužpildytos visų objektų kainos</v>
      </c>
    </row>
    <row r="92" spans="1:8" x14ac:dyDescent="0.25">
      <c r="C92" s="17" t="s">
        <v>75</v>
      </c>
      <c r="D92" s="20"/>
      <c r="E92" s="17" t="s">
        <v>76</v>
      </c>
      <c r="F92" s="17" t="str">
        <f>IF(OR(F91="",D92=""),"", ROUND(PRODUCT(D92,F91)/100,2))</f>
        <v/>
      </c>
      <c r="G92" s="15" t="str">
        <f>IF(D92="", "Nurodykite taikomą PVM dydį", "")</f>
        <v>Nurodykite taikomą PVM dydį</v>
      </c>
    </row>
    <row r="93" spans="1:8" x14ac:dyDescent="0.25">
      <c r="E93" s="17" t="s">
        <v>77</v>
      </c>
      <c r="F93" s="17">
        <f>IF(ISBLANK(F92), "", ROUND(SUM(F91:F92),2))</f>
        <v>0</v>
      </c>
    </row>
    <row r="97" spans="1:14" x14ac:dyDescent="0.25">
      <c r="A97" s="13" t="s">
        <v>110</v>
      </c>
      <c r="B97" s="13" t="s">
        <v>111</v>
      </c>
    </row>
    <row r="99" spans="1:14" x14ac:dyDescent="0.25">
      <c r="A99" s="13" t="s">
        <v>28</v>
      </c>
    </row>
    <row r="100" spans="1:14" ht="105" x14ac:dyDescent="0.25">
      <c r="A100" s="17" t="s">
        <v>29</v>
      </c>
      <c r="B100" s="17" t="s">
        <v>30</v>
      </c>
      <c r="C100" s="17" t="s">
        <v>31</v>
      </c>
      <c r="D100" s="17" t="s">
        <v>32</v>
      </c>
      <c r="E100" s="17" t="s">
        <v>33</v>
      </c>
      <c r="F100" s="17" t="s">
        <v>34</v>
      </c>
      <c r="G100" s="17" t="s">
        <v>35</v>
      </c>
      <c r="H100" s="71" t="s">
        <v>36</v>
      </c>
      <c r="I100" s="12"/>
      <c r="J100" s="12"/>
      <c r="K100" s="12"/>
      <c r="L100" s="12"/>
      <c r="M100" s="12"/>
      <c r="N100" s="12"/>
    </row>
    <row r="101" spans="1:14" x14ac:dyDescent="0.25">
      <c r="A101" s="17" t="s">
        <v>112</v>
      </c>
      <c r="B101" s="71" t="s">
        <v>113</v>
      </c>
      <c r="C101" s="72"/>
      <c r="D101" s="72"/>
      <c r="E101" s="18"/>
      <c r="F101" s="18"/>
      <c r="G101" s="18"/>
      <c r="H101" s="18"/>
    </row>
    <row r="102" spans="1:14" x14ac:dyDescent="0.25">
      <c r="A102" s="18" t="s">
        <v>114</v>
      </c>
      <c r="B102" s="72" t="s">
        <v>115</v>
      </c>
      <c r="C102" s="72">
        <v>50</v>
      </c>
      <c r="D102" s="72" t="s">
        <v>41</v>
      </c>
      <c r="E102" s="19"/>
      <c r="F102" s="18" t="str">
        <f>IF(ISBLANK(E102),"", PRODUCT(C102,E102))</f>
        <v/>
      </c>
      <c r="G102" s="20"/>
      <c r="H102" s="18"/>
    </row>
    <row r="103" spans="1:14" ht="30" x14ac:dyDescent="0.25">
      <c r="A103" s="18" t="s">
        <v>116</v>
      </c>
      <c r="B103" s="72" t="s">
        <v>117</v>
      </c>
      <c r="C103" s="72"/>
      <c r="D103" s="72"/>
      <c r="E103" s="18"/>
      <c r="F103" s="18"/>
      <c r="G103" s="18"/>
      <c r="H103" s="20"/>
    </row>
    <row r="104" spans="1:14" ht="30" x14ac:dyDescent="0.25">
      <c r="A104" s="18" t="s">
        <v>118</v>
      </c>
      <c r="B104" s="72" t="s">
        <v>55</v>
      </c>
      <c r="C104" s="72"/>
      <c r="D104" s="72"/>
      <c r="E104" s="18"/>
      <c r="F104" s="18"/>
      <c r="G104" s="18"/>
      <c r="H104" s="20"/>
    </row>
    <row r="105" spans="1:14" x14ac:dyDescent="0.25">
      <c r="E105" s="17" t="s">
        <v>74</v>
      </c>
      <c r="F105" s="17" t="str">
        <f>IF((COUNT(C102:C104)&lt;&gt;COUNT(F102:F104)),"", ROUND(SUM(F102:F104),2))</f>
        <v/>
      </c>
      <c r="G105" s="15" t="str">
        <f>IF((COUNT(C102:C104)&lt;&gt;COUNT(F102:F104)),"Neužpildytos visų objektų kainos", "")</f>
        <v>Neužpildytos visų objektų kainos</v>
      </c>
    </row>
    <row r="106" spans="1:14" x14ac:dyDescent="0.25">
      <c r="C106" s="17" t="s">
        <v>75</v>
      </c>
      <c r="D106" s="20"/>
      <c r="E106" s="17" t="s">
        <v>76</v>
      </c>
      <c r="F106" s="17" t="str">
        <f>IF(OR(F105="",D106=""),"", ROUND(PRODUCT(D106,F105)/100,2))</f>
        <v/>
      </c>
      <c r="G106" s="15" t="str">
        <f>IF(D106="", "Nurodykite taikomą PVM dydį", "")</f>
        <v>Nurodykite taikomą PVM dydį</v>
      </c>
    </row>
    <row r="107" spans="1:14" x14ac:dyDescent="0.25">
      <c r="E107" s="17" t="s">
        <v>77</v>
      </c>
      <c r="F107" s="17">
        <f>IF(ISBLANK(F106), "", ROUND(SUM(F105:F106),2))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119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120</v>
      </c>
      <c r="B5" s="45"/>
      <c r="C5" s="43" t="s">
        <v>121</v>
      </c>
      <c r="D5" s="44"/>
      <c r="E5" s="45"/>
      <c r="F5" s="43" t="s">
        <v>122</v>
      </c>
      <c r="G5" s="44"/>
      <c r="H5" s="45"/>
      <c r="I5" s="43" t="s">
        <v>123</v>
      </c>
      <c r="J5" s="45"/>
      <c r="K5" s="9" t="s">
        <v>124</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125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121</v>
      </c>
      <c r="D19" s="44"/>
      <c r="E19" s="45"/>
      <c r="F19" s="43" t="s">
        <v>126</v>
      </c>
      <c r="G19" s="44"/>
      <c r="H19" s="45"/>
      <c r="I19" s="64" t="s">
        <v>123</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127</v>
      </c>
      <c r="B33" s="31"/>
      <c r="C33" s="31"/>
      <c r="D33" s="31"/>
      <c r="E33" s="31"/>
      <c r="F33" s="31"/>
      <c r="G33" s="31"/>
      <c r="H33" s="31"/>
      <c r="I33" s="31"/>
      <c r="J33" s="31"/>
    </row>
    <row r="34" spans="1:10" ht="15.95" customHeight="1" thickBot="1" x14ac:dyDescent="0.3"/>
    <row r="35" spans="1:10" ht="15.95" customHeight="1" x14ac:dyDescent="0.25">
      <c r="A35" s="8" t="s">
        <v>29</v>
      </c>
      <c r="B35" s="60" t="s">
        <v>128</v>
      </c>
      <c r="C35" s="44"/>
      <c r="D35" s="44"/>
      <c r="E35" s="44"/>
      <c r="F35" s="44"/>
      <c r="G35" s="45"/>
      <c r="H35" s="61" t="s">
        <v>129</v>
      </c>
      <c r="I35" s="44"/>
      <c r="J35" s="62"/>
    </row>
    <row r="36" spans="1:10" ht="48" customHeight="1" x14ac:dyDescent="0.25">
      <c r="A36" s="23" t="s">
        <v>130</v>
      </c>
      <c r="B36" s="52" t="s">
        <v>131</v>
      </c>
      <c r="C36" s="47"/>
      <c r="D36" s="47"/>
      <c r="E36" s="47"/>
      <c r="F36" s="47"/>
      <c r="G36" s="30"/>
      <c r="H36" s="55"/>
      <c r="I36" s="47"/>
      <c r="J36" s="49"/>
    </row>
    <row r="37" spans="1:10" ht="48" customHeight="1" x14ac:dyDescent="0.25">
      <c r="A37" s="23" t="s">
        <v>132</v>
      </c>
      <c r="B37" s="52" t="s">
        <v>133</v>
      </c>
      <c r="C37" s="47"/>
      <c r="D37" s="47"/>
      <c r="E37" s="47"/>
      <c r="F37" s="47"/>
      <c r="G37" s="30"/>
      <c r="H37" s="55"/>
      <c r="I37" s="47"/>
      <c r="J37" s="49"/>
    </row>
    <row r="38" spans="1:10" ht="48" customHeight="1" x14ac:dyDescent="0.25">
      <c r="A38" s="23" t="s">
        <v>134</v>
      </c>
      <c r="B38" s="52" t="s">
        <v>135</v>
      </c>
      <c r="C38" s="47"/>
      <c r="D38" s="47"/>
      <c r="E38" s="47"/>
      <c r="F38" s="47"/>
      <c r="G38" s="30"/>
      <c r="H38" s="55"/>
      <c r="I38" s="47"/>
      <c r="J38" s="49"/>
    </row>
    <row r="39" spans="1:10" ht="48" customHeight="1" x14ac:dyDescent="0.25">
      <c r="A39" s="23" t="s">
        <v>136</v>
      </c>
      <c r="B39" s="52" t="s">
        <v>137</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138</v>
      </c>
      <c r="B48" s="31"/>
      <c r="C48" s="31"/>
      <c r="D48" s="31"/>
      <c r="E48" s="31"/>
      <c r="F48" s="31"/>
      <c r="G48" s="31"/>
      <c r="H48" s="31"/>
      <c r="I48" s="31"/>
      <c r="J48" s="31"/>
    </row>
    <row r="51" spans="1:10" x14ac:dyDescent="0.25">
      <c r="A51" s="51" t="s">
        <v>139</v>
      </c>
      <c r="B51" s="31"/>
      <c r="C51" s="31"/>
      <c r="D51" s="31"/>
      <c r="E51" s="57"/>
      <c r="F51" s="31"/>
      <c r="G51" s="31"/>
      <c r="H51" s="31"/>
      <c r="I51" s="31"/>
      <c r="J51" s="31"/>
    </row>
    <row r="53" spans="1:10" x14ac:dyDescent="0.25">
      <c r="A53" s="51" t="s">
        <v>140</v>
      </c>
      <c r="B53" s="31"/>
      <c r="C53" s="31"/>
      <c r="D53" s="31"/>
      <c r="E53" s="57"/>
      <c r="F53" s="31"/>
      <c r="G53" s="31"/>
      <c r="H53" s="31"/>
      <c r="I53" s="31"/>
      <c r="J53" s="31"/>
    </row>
    <row r="100" spans="1:1" ht="15.75" x14ac:dyDescent="0.25">
      <c r="A100" t="s">
        <v>141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2026-07-03T05:34:51Z</dcterms:modified>
</cp:coreProperties>
</file>