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1vadvpt01\Kulig\2026\1. TARPTAUTINIAI konkursai\5297 Intervencinės kardiologijos priemonės 5 dalys\CVP IS_K\"/>
    </mc:Choice>
  </mc:AlternateContent>
  <xr:revisionPtr revIDLastSave="0" documentId="13_ncr:1_{0BE5630F-CB3C-4549-999F-7AA52D85B967}"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138" i="1" l="1"/>
  <c r="G137" i="1"/>
  <c r="F137" i="1"/>
  <c r="F138" i="1" s="1"/>
  <c r="F139" i="1" s="1"/>
  <c r="F127" i="1"/>
  <c r="G117" i="1"/>
  <c r="F117" i="1"/>
  <c r="F118" i="1" s="1"/>
  <c r="G116" i="1"/>
  <c r="F116" i="1"/>
  <c r="F103" i="1"/>
  <c r="G93" i="1"/>
  <c r="G92" i="1"/>
  <c r="F92" i="1"/>
  <c r="F93" i="1" s="1"/>
  <c r="F94" i="1" s="1"/>
  <c r="F76" i="1"/>
  <c r="G66" i="1"/>
  <c r="F60" i="1"/>
  <c r="G65" i="1" s="1"/>
  <c r="G50" i="1"/>
  <c r="G49" i="1"/>
  <c r="F49" i="1"/>
  <c r="F50" i="1" s="1"/>
  <c r="F51" i="1" s="1"/>
  <c r="F37" i="1"/>
  <c r="G21" i="1"/>
  <c r="F65" i="1" l="1"/>
  <c r="F66" i="1" s="1"/>
  <c r="F67" i="1" s="1"/>
</calcChain>
</file>

<file path=xl/sharedStrings.xml><?xml version="1.0" encoding="utf-8"?>
<sst xmlns="http://schemas.openxmlformats.org/spreadsheetml/2006/main" count="258" uniqueCount="186">
  <si>
    <t>PIRKIMO SĄLYGŲ PRIEDAS "PASIŪLYMO FORMA"</t>
  </si>
  <si>
    <t>VIENKARTINĖS MEDICINOS PRIEMONĖS. INTERVENCINĖS KARDIOLOGIJOS PRIEMONĖS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</si>
  <si>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</si>
  <si>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</si>
  <si>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</si>
  <si>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</si>
  <si>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</si>
  <si>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</si>
  <si>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</si>
  <si>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</si>
  <si>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</si>
  <si>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</si>
  <si>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</si>
  <si>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</si>
  <si>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</si>
  <si>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</si>
  <si>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</si>
  <si>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</si>
  <si>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</si>
  <si>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</si>
  <si>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</si>
  <si>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</si>
  <si>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</si>
  <si>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</si>
  <si>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</si>
  <si>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</si>
  <si>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</si>
  <si>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INTRAVASKULINIO ULTRAGARSO DIDELĖS SKIRIAMOSIOS GEBOS (HD IVUS) KATETERIS</t>
  </si>
  <si>
    <t>Tiekėjo pasiūlymas:</t>
  </si>
  <si>
    <t>Nr.</t>
  </si>
  <si>
    <t>Pavadinimas</t>
  </si>
  <si>
    <t>Kiekis</t>
  </si>
  <si>
    <t>Mato vienetas</t>
  </si>
  <si>
    <t>Įkainis be PVM, Eur</t>
  </si>
  <si>
    <t>Suma be PVM, Eur</t>
  </si>
  <si>
    <t>Gamintojas, modelis, prekės kodas kataloge</t>
  </si>
  <si>
    <t>Konkreti siūlomo parametro reikšmė</t>
  </si>
  <si>
    <t>Dokumentas, kuriame yra nurodyta parametro reikšmė, pavadinimas ir puslapio Nr.</t>
  </si>
  <si>
    <t>1.</t>
  </si>
  <si>
    <t>Intravaskulinio ultragarso didelės skiriamosios gebos (HD IVUS) kateteris</t>
  </si>
  <si>
    <t>1.1.</t>
  </si>
  <si>
    <t>vnt.</t>
  </si>
  <si>
    <t>1.1.1.</t>
  </si>
  <si>
    <t>Suderinamas su 6F kateteriu-nukreipėju</t>
  </si>
  <si>
    <t>1.1.2.</t>
  </si>
  <si>
    <t>Aukštos skiriamosios gebos ≥ 60 MHz transdiuseris, palaiko 100 kadrų per sekundę (angl., FPS)</t>
  </si>
  <si>
    <t>1.1.3.</t>
  </si>
  <si>
    <t>Suderinamas su 0.014'' PKI vielute</t>
  </si>
  <si>
    <t>1.1.4.</t>
  </si>
  <si>
    <t>Įėjimo profilis 0.02"</t>
  </si>
  <si>
    <t>1.1.5.</t>
  </si>
  <si>
    <t>Padengtas hidrofiline danga</t>
  </si>
  <si>
    <t>1.1.6.</t>
  </si>
  <si>
    <t>Kateterio proksimalinis diametras  ≤ 1.15 mm, distalinis diametras ≤ 1.05 mm</t>
  </si>
  <si>
    <t>1.1.7.</t>
  </si>
  <si>
    <t>IVUS kateterio darbinis ilgis ≥ 1350 mm</t>
  </si>
  <si>
    <t>1.1.8.</t>
  </si>
  <si>
    <t>Automatinio atitraukimo (angl., Pullback) ilgis ≥ 150 mm</t>
  </si>
  <si>
    <t>1.1.9.</t>
  </si>
  <si>
    <t>Kateteris suderinamas su įranga, galinčia atlikti intravaskulinio ultragarso (IVUS) bendras registracijas (co-registration – angl.) su angiograma</t>
  </si>
  <si>
    <t>1.1.10.</t>
  </si>
  <si>
    <t>Kartu su pirmu užsakymu pagal panaudos sutartį be papildomo mokesčio turi būti pateikiama perkamiems kateteriams prijungti skirta konsolė, kuriai sutarties laikotarpiui turi būti suteikiama techninė priežiūra</t>
  </si>
  <si>
    <t>1.1.11.</t>
  </si>
  <si>
    <t>Būtinas priemonių žymėjimas CE ženklu (sutarties vykdymo metu pristatomos prekes turi būti pažymėtos CE ženklu).</t>
  </si>
  <si>
    <t>Suma be PVM</t>
  </si>
  <si>
    <t>Taikomas PVM dydis (%)</t>
  </si>
  <si>
    <t>PVM suma</t>
  </si>
  <si>
    <t>Suma su PVM</t>
  </si>
  <si>
    <t>2. DALIS</t>
  </si>
  <si>
    <t>KREŠULIŲ SEPARATORIUS DIDELIO SPINDŽIO KATETERIUI</t>
  </si>
  <si>
    <t>2.</t>
  </si>
  <si>
    <t>Krešulių separatorius didelio spindžio kateteriui</t>
  </si>
  <si>
    <t>2.1.</t>
  </si>
  <si>
    <t>2.1.1.</t>
  </si>
  <si>
    <t>Suderinamas su didelio spindžio kateteriu krešulių aspiracijai plaučių arterijose ir venose;</t>
  </si>
  <si>
    <t>2.1.2.</t>
  </si>
  <si>
    <t>distalinio galo išorinis skersmuo 0.110“ (2.79 mm);</t>
  </si>
  <si>
    <t>2.1.3.</t>
  </si>
  <si>
    <t>darbinis ilgis 150 ± 1 cm.</t>
  </si>
  <si>
    <t>2.1.4.</t>
  </si>
  <si>
    <t>Būtinas prietaisų žymėjimas CE ženklu (sutarties vykdymo metu pristatomos prekes turi būti pažymėtos CE ženklu).</t>
  </si>
  <si>
    <t>3. DALIS</t>
  </si>
  <si>
    <t>BIOREZORBUOJANTIS KORONARINIS KARKASAS DENGTAS VAISTUS IŠSKIRIANČIA DANGA SU ĮVEDIMO SISTEMA</t>
  </si>
  <si>
    <t>3.</t>
  </si>
  <si>
    <t>Biorezorbuojantis koronarinis karkasas dengtas vaistus išskiriančia danga su įvedimo sistema</t>
  </si>
  <si>
    <t>3.1.</t>
  </si>
  <si>
    <t>3.1.1.</t>
  </si>
  <si>
    <t>Koronarinio besirezorbuojanti stentavimo sistema, skirta pagerinti miokardo kraujo pratekėjimą pacientams, kuriems nustatyti stenotiniai pakitimai vainikinėse arterijose</t>
  </si>
  <si>
    <t>3.1.2.</t>
  </si>
  <si>
    <t>Biorezorbuojantis karkasas pagamintas iš PLLA (Poly-l-laktido) ir dengtas bioapsorbuojančiu PDLLA polimeru - sirolimu, storiu 1.25μg/mm2 vaisto doze</t>
  </si>
  <si>
    <t>3.1.3.</t>
  </si>
  <si>
    <t>Padengimas vaistais paskirstytas tolygiai per visą karkaso paviršių, užtikrinantis greitą endotelizaciją</t>
  </si>
  <si>
    <t>3.1.4.</t>
  </si>
  <si>
    <t>Ypač plonos biorezorbuojančios karkaso stentavimo sistemos sienelės - ≤ 100 mikronų</t>
  </si>
  <si>
    <t>3.1.5.</t>
  </si>
  <si>
    <t>Stentavimo sistemos dizainas –hibridnis t.y. sudaro uždaro tipo gardelės stento kraštuose užtikrinčios stabilumą ir atviro tipo gardelės anatominiam lankstumui ir prisitaikymui</t>
  </si>
  <si>
    <t>3.1.6.</t>
  </si>
  <si>
    <t>Kraštuose turi po tris poras rentgeno markerių. Viso 12 markerių tinkamam karkaso pozicionavimui kraujagyslėje</t>
  </si>
  <si>
    <t>3.1.7.</t>
  </si>
  <si>
    <t>Turi būti įvairių ilgių (16 ± 1 mm, 19 ± 1 mm, 24 ± 1 mm, 29 ± 1 mm, 32 ± 1 mm, 37 ± 1 mm, 40 ± 1 mm) ir įvairių diametrų (2,5 mm, 2,75 mm; 3,0 mm 3,5 mm, 4,0 mm, 4,5 mm).</t>
  </si>
  <si>
    <t>3.1.8.</t>
  </si>
  <si>
    <t>Baliono nominalus slėgis 9 ± 1 atm, darbinis slėgis 16 ± 1 atm</t>
  </si>
  <si>
    <t>3.1.9.</t>
  </si>
  <si>
    <t xml:space="preserve"> Įėjimo profilis – 0,016" (0,45 mm)</t>
  </si>
  <si>
    <t>3.1.10.</t>
  </si>
  <si>
    <t>Įvedimo sistemos galiukas veikia kaip mikrokateteris todėl lengvesnis stento įvedimas</t>
  </si>
  <si>
    <t>3.1.11.</t>
  </si>
  <si>
    <t>Turintis platinos - iridžio markerius</t>
  </si>
  <si>
    <t>3.1.12.</t>
  </si>
  <si>
    <t xml:space="preserve">Stento sistemos naudojamas ilgis –142 ± 1 cm; </t>
  </si>
  <si>
    <t>3.1.13.</t>
  </si>
  <si>
    <t xml:space="preserve">Proksimalinė sistemos dalis 2.13 F, distalinė - 2.7 F </t>
  </si>
  <si>
    <t>3.1.14.</t>
  </si>
  <si>
    <t>Tinkama viela pravedėja – 0.014“.</t>
  </si>
  <si>
    <t>3.1.15.</t>
  </si>
  <si>
    <t>4. DALIS</t>
  </si>
  <si>
    <t>PTVA VAISTUS IŠSKIRIANTYS  BALIONINIAI KATETERIAI</t>
  </si>
  <si>
    <t>4.</t>
  </si>
  <si>
    <t>PTVA vaistus išskiriantys  balioniniai kateteriai</t>
  </si>
  <si>
    <t>4.1.</t>
  </si>
  <si>
    <t>4.1.1.</t>
  </si>
  <si>
    <t>Balioninis kateteris padengtasvaistais ir išskiriantis tikslinę, kontroliuojamą vaito dozę  į gydomają sritį nano sferų pagalba (lipidų ir Sirolimus vaisto kombinacija)</t>
  </si>
  <si>
    <t>4.1.2.</t>
  </si>
  <si>
    <t>Vaisto dozė ≥ 3.00 μg/mm2</t>
  </si>
  <si>
    <t>4.1.3.</t>
  </si>
  <si>
    <t>Baliono darbinis ilgis 142 ± 1 cm</t>
  </si>
  <si>
    <t>4.1.4.</t>
  </si>
  <si>
    <t>Proksimalinė dalis 1.98 F padengtaa polimeru geresniam baliono praeinamumui kraujagyslėje, distalinė dalis 2.4-2.7 F.</t>
  </si>
  <si>
    <t>4.1.5.</t>
  </si>
  <si>
    <t>(RX) rapid exchange sistema</t>
  </si>
  <si>
    <t>4.1.6.</t>
  </si>
  <si>
    <t xml:space="preserve"> Žemas baliono antgalio profilis ir baliono sulankstymas sudaro vientisą plokščią konstrukciją</t>
  </si>
  <si>
    <t>4.1.7.</t>
  </si>
  <si>
    <t xml:space="preserve"> Baliono sistema turi brachialinės ir Femoralines atžymas 90cm ir 100cm nuo distaliės dalies</t>
  </si>
  <si>
    <t>4.1.8.</t>
  </si>
  <si>
    <t>Nominalus visiems balionų diametrams slėgis ≥ 7 ± 1 atm, RBP 14-16 ± 1 atm.</t>
  </si>
  <si>
    <t>4.1.9.</t>
  </si>
  <si>
    <t xml:space="preserve">Suderinamas su 5F nukreipiamuoju kateteriu ir 0,014" viela. </t>
  </si>
  <si>
    <t>4.1.10.</t>
  </si>
  <si>
    <t>Trumpiausias ilgis ≤ 9 mm, ilgiausias - ≥ 49 mm</t>
  </si>
  <si>
    <t>4.1.11.</t>
  </si>
  <si>
    <t>Mažiausias diametras ≤ 2.0 mm, didžiausias -≥ 4.5 mm</t>
  </si>
  <si>
    <t>4.1.12.</t>
  </si>
  <si>
    <t>5. DALIS</t>
  </si>
  <si>
    <t>PTKA VIELOS SUBTOTALINĖMS STENOZĖMS</t>
  </si>
  <si>
    <t>5.</t>
  </si>
  <si>
    <t>PTKA vielos subtotalinėms stenozėms</t>
  </si>
  <si>
    <t>5.1.</t>
  </si>
  <si>
    <t>5.1.1.</t>
  </si>
  <si>
    <t>Skirtos subtotalinėms stenozėms</t>
  </si>
  <si>
    <t>5.1.2.</t>
  </si>
  <si>
    <t>Vientisa tolygiai smailėjanti šerdies  konstrukcija su rentgenokontrastinėmis vijomis distaliniame 3 ± 0.1 cm gale.</t>
  </si>
  <si>
    <t>5.1.3.</t>
  </si>
  <si>
    <t>Dengtos polimeru.Vielos šerdis pagaminta iš plieno lydinio, tvirtesnio nei plienas su distaliniu 40,5 cm nitinoliniu galiuku, yra versija su 1 cm nedengtu galiuku didesniam jautrumui.</t>
  </si>
  <si>
    <t>5.1.4.</t>
  </si>
  <si>
    <t>5.1.5.</t>
  </si>
  <si>
    <t>Diametras: 0.014”.</t>
  </si>
  <si>
    <t>5.1.6.</t>
  </si>
  <si>
    <t>Ilgis ≤ 190 cm, ≥ 300 cm.</t>
  </si>
  <si>
    <t>5.1.7.</t>
  </si>
  <si>
    <t>Galiukas tiesus arba lenktas.</t>
  </si>
  <si>
    <t>5.1.8.</t>
  </si>
  <si>
    <t>Su skirtingu vielos galiuko tvirtumu (tip load) 0,6-0,8-1,3-2,5-3,9g.</t>
  </si>
  <si>
    <t>5.1.9.</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</si>
  <si>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</si>
  <si>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</si>
  <si>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</si>
  <si>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</si>
  <si>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</si>
  <si>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</si>
  <si>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</si>
  <si>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</si>
  <si>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</si>
  <si>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</si>
  <si>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</si>
  <si>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</si>
  <si>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</si>
  <si>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</si>
  <si>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</si>
  <si>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</si>
  <si>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</si>
  <si>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</si>
  <si>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</si>
  <si>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</si>
  <si>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5297 2026-07-07 16:08:51</t>
  </si>
  <si>
    <t xml:space="preserve">30 cm hidrofilinė danga distalinėje dalyje užtikrina optimalų vielos slidumą, hidrofobinė danga proksimalinėje vielos dalyje užtikrina vielos tikslų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</si>
</sst>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1" fillId="5" borderId="0" xfId="0" applyFont="1" applyFill="1" applyAlignment="1" applyProtection="1">
      <alignment wrapText="1"/>
      <protection locked="0"/>
    </xf>
    <xf numFmtId="0" fontId="1" fillId="4" borderId="0" xfId="0" applyFont="1" applyFill="1" applyAlignment="1">
      <alignment wrapText="1"/>
    </xf>
    <xf numFmtId="0" fontId="0" fillId="0" borderId="0" xfId="0"/>
    <xf numFmtId="0" fontId="1" fillId="2" borderId="0" xfId="0" applyFont="1" applyFill="1"/>
    <xf numFmtId="0" fontId="1" fillId="5" borderId="1" xfId="0" applyFont="1" applyFill="1" applyBorder="1" applyAlignment="1" applyProtection="1">
      <alignment horizontal="center" vertical="center" wrapText="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0" fillId="0" borderId="23" xfId="0" applyBorder="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139"/>
  <sheetViews>
    <sheetView tabSelected="1" topLeftCell="A119" zoomScale="85" zoomScaleNormal="85" workbookViewId="0">
      <selection activeCell="B39" sqref="B39"/>
    </sheetView>
  </sheetViews>
  <sheetFormatPr defaultColWidth="10.875" defaultRowHeight="15" x14ac:dyDescent="0.25"/>
  <cols>
    <col min="1" max="1" width="9.125" style="1" customWidth="1"/>
    <col min="2" max="2" width="51.75" style="1" customWidth="1"/>
    <col min="3" max="3" width="15.75" style="1" customWidth="1"/>
    <col min="4" max="4" width="20.625" style="1" customWidth="1"/>
    <col min="5" max="5" width="12.875" style="1" customWidth="1"/>
    <col min="6" max="6" width="11.375" style="1" customWidth="1"/>
    <col min="7" max="7" width="20.5" style="1" customWidth="1"/>
    <col min="8" max="8" width="46.125" style="1" customWidth="1"/>
    <col min="9" max="9" width="26.625" style="1" customWidth="1"/>
    <col min="10"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26.25" customHeight="1" x14ac:dyDescent="0.25">
      <c r="A12" s="33" t="s">
        <v>7</v>
      </c>
      <c r="B12" s="34"/>
      <c r="C12" s="32"/>
      <c r="D12" s="73"/>
      <c r="E12" s="73"/>
      <c r="F12" s="74"/>
    </row>
    <row r="13" spans="1:6" ht="20.25" customHeight="1" x14ac:dyDescent="0.25">
      <c r="A13" s="38" t="s">
        <v>8</v>
      </c>
      <c r="B13" s="39"/>
      <c r="C13" s="32"/>
      <c r="D13" s="73"/>
      <c r="E13" s="73"/>
      <c r="F13" s="74"/>
    </row>
    <row r="14" spans="1:6" ht="20.25" customHeight="1" x14ac:dyDescent="0.25">
      <c r="A14" s="38" t="s">
        <v>9</v>
      </c>
      <c r="B14" s="39"/>
      <c r="C14" s="32"/>
      <c r="D14" s="73"/>
      <c r="E14" s="73"/>
      <c r="F14" s="74"/>
    </row>
    <row r="15" spans="1:6" ht="25.5" customHeight="1" x14ac:dyDescent="0.25">
      <c r="A15" s="33" t="s">
        <v>10</v>
      </c>
      <c r="B15" s="34"/>
      <c r="C15" s="32"/>
      <c r="D15" s="73"/>
      <c r="E15" s="73"/>
      <c r="F15" s="74"/>
    </row>
    <row r="16" spans="1:6" ht="54" customHeight="1" x14ac:dyDescent="0.25">
      <c r="A16" s="41" t="s">
        <v>11</v>
      </c>
      <c r="B16" s="39"/>
      <c r="C16" s="32"/>
      <c r="D16" s="73"/>
      <c r="E16" s="73"/>
      <c r="F16" s="74"/>
    </row>
    <row r="17" spans="1:7" ht="15.95" customHeight="1" x14ac:dyDescent="0.25">
      <c r="A17" s="33" t="s">
        <v>12</v>
      </c>
      <c r="B17" s="34"/>
      <c r="C17" s="32"/>
      <c r="D17" s="73"/>
      <c r="E17" s="73"/>
      <c r="F17" s="74"/>
    </row>
    <row r="18" spans="1:7" ht="32.25" customHeight="1" x14ac:dyDescent="0.25">
      <c r="A18" s="33" t="s">
        <v>13</v>
      </c>
      <c r="B18" s="34"/>
      <c r="C18" s="32"/>
      <c r="D18" s="73"/>
      <c r="E18" s="73"/>
      <c r="F18" s="74"/>
    </row>
    <row r="19" spans="1:7" ht="45" customHeight="1" x14ac:dyDescent="0.25">
      <c r="A19" s="33" t="s">
        <v>14</v>
      </c>
      <c r="B19" s="34"/>
      <c r="C19" s="32"/>
      <c r="D19" s="73"/>
      <c r="E19" s="73"/>
      <c r="F19" s="74"/>
    </row>
    <row r="20" spans="1:7" ht="54.95" customHeight="1" x14ac:dyDescent="0.25">
      <c r="A20" s="33" t="s">
        <v>15</v>
      </c>
      <c r="B20" s="34"/>
      <c r="C20" s="32"/>
      <c r="D20" s="73"/>
      <c r="E20" s="73"/>
      <c r="F20" s="74"/>
    </row>
    <row r="21" spans="1:7" ht="90.75" customHeight="1" x14ac:dyDescent="0.25">
      <c r="A21" s="35" t="s">
        <v>16</v>
      </c>
      <c r="B21" s="36"/>
      <c r="C21" s="40"/>
      <c r="D21" s="75"/>
      <c r="E21" s="75"/>
      <c r="F21" s="75"/>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2" t="s">
        <v>17</v>
      </c>
      <c r="B23" s="31"/>
      <c r="C23" s="31"/>
      <c r="D23" s="31"/>
      <c r="E23" s="31"/>
      <c r="F23" s="31"/>
    </row>
    <row r="24" spans="1:7" x14ac:dyDescent="0.25">
      <c r="A24" s="31" t="s">
        <v>18</v>
      </c>
      <c r="B24" s="31"/>
      <c r="C24" s="31"/>
      <c r="D24" s="31"/>
      <c r="E24" s="31"/>
      <c r="F24" s="31"/>
    </row>
    <row r="25" spans="1:7" x14ac:dyDescent="0.25">
      <c r="A25" s="31" t="s">
        <v>19</v>
      </c>
      <c r="B25" s="31"/>
      <c r="C25" s="31"/>
      <c r="D25" s="31"/>
      <c r="E25" s="31"/>
      <c r="F25" s="31"/>
    </row>
    <row r="26" spans="1:7" x14ac:dyDescent="0.25">
      <c r="A26" s="31" t="s">
        <v>20</v>
      </c>
      <c r="B26" s="31"/>
      <c r="C26" s="31"/>
      <c r="D26" s="31"/>
      <c r="E26" s="31"/>
      <c r="F26" s="31"/>
    </row>
    <row r="27" spans="1:7" x14ac:dyDescent="0.25">
      <c r="A27" s="31" t="s">
        <v>21</v>
      </c>
      <c r="B27" s="31"/>
      <c r="C27" s="31"/>
      <c r="D27" s="31"/>
      <c r="E27" s="31"/>
      <c r="F27" s="31"/>
    </row>
    <row r="28" spans="1:7" ht="43.5" customHeight="1" x14ac:dyDescent="0.25">
      <c r="A28" s="37" t="s">
        <v>22</v>
      </c>
      <c r="B28" s="31"/>
      <c r="C28" s="31"/>
      <c r="D28" s="31"/>
      <c r="E28" s="31"/>
      <c r="F28" s="31"/>
    </row>
    <row r="29" spans="1:7" x14ac:dyDescent="0.25">
      <c r="A29" s="31" t="s">
        <v>23</v>
      </c>
      <c r="B29" s="31"/>
      <c r="C29" s="31"/>
      <c r="D29" s="31"/>
      <c r="E29" s="31"/>
      <c r="F29" s="31"/>
    </row>
    <row r="30" spans="1:7" ht="34.5" customHeight="1" x14ac:dyDescent="0.25">
      <c r="A30" s="29" t="s">
        <v>24</v>
      </c>
      <c r="B30" s="30"/>
      <c r="C30" s="30"/>
      <c r="D30" s="28"/>
    </row>
    <row r="31" spans="1:7" ht="27.75" customHeight="1" x14ac:dyDescent="0.25">
      <c r="A31" s="15" t="s">
        <v>25</v>
      </c>
    </row>
    <row r="32" spans="1:7" x14ac:dyDescent="0.25">
      <c r="A32" s="13" t="s">
        <v>26</v>
      </c>
      <c r="B32" s="13" t="s">
        <v>27</v>
      </c>
    </row>
    <row r="34" spans="1:9" x14ac:dyDescent="0.25">
      <c r="A34" s="13" t="s">
        <v>28</v>
      </c>
    </row>
    <row r="35" spans="1:9" s="12" customFormat="1" ht="45" x14ac:dyDescent="0.25">
      <c r="A35" s="24" t="s">
        <v>29</v>
      </c>
      <c r="B35" s="24" t="s">
        <v>30</v>
      </c>
      <c r="C35" s="24" t="s">
        <v>31</v>
      </c>
      <c r="D35" s="24" t="s">
        <v>32</v>
      </c>
      <c r="E35" s="24" t="s">
        <v>33</v>
      </c>
      <c r="F35" s="24" t="s">
        <v>34</v>
      </c>
      <c r="G35" s="24" t="s">
        <v>35</v>
      </c>
      <c r="H35" s="24" t="s">
        <v>36</v>
      </c>
      <c r="I35" s="24" t="s">
        <v>37</v>
      </c>
    </row>
    <row r="36" spans="1:9" ht="29.25" customHeight="1" x14ac:dyDescent="0.25">
      <c r="A36" s="24" t="s">
        <v>38</v>
      </c>
      <c r="B36" s="24" t="s">
        <v>39</v>
      </c>
      <c r="C36" s="25"/>
      <c r="D36" s="25"/>
      <c r="E36" s="25"/>
      <c r="F36" s="25"/>
      <c r="G36" s="25"/>
      <c r="H36" s="25"/>
      <c r="I36" s="25"/>
    </row>
    <row r="37" spans="1:9" ht="49.5" customHeight="1" x14ac:dyDescent="0.25">
      <c r="A37" s="25" t="s">
        <v>40</v>
      </c>
      <c r="B37" s="25" t="s">
        <v>39</v>
      </c>
      <c r="C37" s="25">
        <v>259</v>
      </c>
      <c r="D37" s="25" t="s">
        <v>41</v>
      </c>
      <c r="E37" s="26"/>
      <c r="F37" s="25" t="str">
        <f>IF(ISBLANK(E37),"", PRODUCT(C37,E37))</f>
        <v/>
      </c>
      <c r="G37" s="27"/>
      <c r="H37" s="25"/>
      <c r="I37" s="25"/>
    </row>
    <row r="38" spans="1:9" ht="28.5" customHeight="1" x14ac:dyDescent="0.25">
      <c r="A38" s="25" t="s">
        <v>42</v>
      </c>
      <c r="B38" s="25" t="s">
        <v>43</v>
      </c>
      <c r="C38" s="25"/>
      <c r="D38" s="25"/>
      <c r="E38" s="25"/>
      <c r="F38" s="25"/>
      <c r="G38" s="25"/>
      <c r="H38" s="27"/>
      <c r="I38" s="27"/>
    </row>
    <row r="39" spans="1:9" ht="40.5" customHeight="1" x14ac:dyDescent="0.25">
      <c r="A39" s="25" t="s">
        <v>44</v>
      </c>
      <c r="B39" s="25" t="s">
        <v>45</v>
      </c>
      <c r="C39" s="25"/>
      <c r="D39" s="25"/>
      <c r="E39" s="25"/>
      <c r="F39" s="25"/>
      <c r="G39" s="25"/>
      <c r="H39" s="27"/>
      <c r="I39" s="27"/>
    </row>
    <row r="40" spans="1:9" x14ac:dyDescent="0.25">
      <c r="A40" s="25" t="s">
        <v>46</v>
      </c>
      <c r="B40" s="25" t="s">
        <v>47</v>
      </c>
      <c r="C40" s="25"/>
      <c r="D40" s="25"/>
      <c r="E40" s="25"/>
      <c r="F40" s="25"/>
      <c r="G40" s="25"/>
      <c r="H40" s="27"/>
      <c r="I40" s="27"/>
    </row>
    <row r="41" spans="1:9" x14ac:dyDescent="0.25">
      <c r="A41" s="25" t="s">
        <v>48</v>
      </c>
      <c r="B41" s="25" t="s">
        <v>49</v>
      </c>
      <c r="C41" s="25"/>
      <c r="D41" s="25"/>
      <c r="E41" s="25"/>
      <c r="F41" s="25"/>
      <c r="G41" s="25"/>
      <c r="H41" s="27"/>
      <c r="I41" s="27"/>
    </row>
    <row r="42" spans="1:9" x14ac:dyDescent="0.25">
      <c r="A42" s="25" t="s">
        <v>50</v>
      </c>
      <c r="B42" s="25" t="s">
        <v>51</v>
      </c>
      <c r="C42" s="25"/>
      <c r="D42" s="25"/>
      <c r="E42" s="25"/>
      <c r="F42" s="25"/>
      <c r="G42" s="25"/>
      <c r="H42" s="27"/>
      <c r="I42" s="27"/>
    </row>
    <row r="43" spans="1:9" ht="30" x14ac:dyDescent="0.25">
      <c r="A43" s="25" t="s">
        <v>52</v>
      </c>
      <c r="B43" s="25" t="s">
        <v>53</v>
      </c>
      <c r="C43" s="25"/>
      <c r="D43" s="25"/>
      <c r="E43" s="25"/>
      <c r="F43" s="25"/>
      <c r="G43" s="25"/>
      <c r="H43" s="27"/>
      <c r="I43" s="27"/>
    </row>
    <row r="44" spans="1:9" ht="31.5" customHeight="1" x14ac:dyDescent="0.25">
      <c r="A44" s="25" t="s">
        <v>54</v>
      </c>
      <c r="B44" s="25" t="s">
        <v>55</v>
      </c>
      <c r="C44" s="25"/>
      <c r="D44" s="25"/>
      <c r="E44" s="25"/>
      <c r="F44" s="25"/>
      <c r="G44" s="25"/>
      <c r="H44" s="27"/>
      <c r="I44" s="27"/>
    </row>
    <row r="45" spans="1:9" ht="30.75" customHeight="1" x14ac:dyDescent="0.25">
      <c r="A45" s="25" t="s">
        <v>56</v>
      </c>
      <c r="B45" s="25" t="s">
        <v>57</v>
      </c>
      <c r="C45" s="25"/>
      <c r="D45" s="25"/>
      <c r="E45" s="25"/>
      <c r="F45" s="25"/>
      <c r="G45" s="25"/>
      <c r="H45" s="27"/>
      <c r="I45" s="27"/>
    </row>
    <row r="46" spans="1:9" ht="44.1" customHeight="1" x14ac:dyDescent="0.25">
      <c r="A46" s="25" t="s">
        <v>58</v>
      </c>
      <c r="B46" s="25" t="s">
        <v>59</v>
      </c>
      <c r="C46" s="25"/>
      <c r="D46" s="25"/>
      <c r="E46" s="25"/>
      <c r="F46" s="25"/>
      <c r="G46" s="25"/>
      <c r="H46" s="27"/>
      <c r="I46" s="27"/>
    </row>
    <row r="47" spans="1:9" ht="59.1" customHeight="1" x14ac:dyDescent="0.25">
      <c r="A47" s="25" t="s">
        <v>60</v>
      </c>
      <c r="B47" s="25" t="s">
        <v>61</v>
      </c>
      <c r="C47" s="25"/>
      <c r="D47" s="25"/>
      <c r="E47" s="25"/>
      <c r="F47" s="25"/>
      <c r="G47" s="25"/>
      <c r="H47" s="27"/>
      <c r="I47" s="27"/>
    </row>
    <row r="48" spans="1:9" ht="42" customHeight="1" x14ac:dyDescent="0.25">
      <c r="A48" s="25" t="s">
        <v>62</v>
      </c>
      <c r="B48" s="25" t="s">
        <v>63</v>
      </c>
      <c r="C48" s="25"/>
      <c r="D48" s="25"/>
      <c r="E48" s="25"/>
      <c r="F48" s="25"/>
      <c r="G48" s="25"/>
      <c r="H48" s="27"/>
      <c r="I48" s="27"/>
    </row>
    <row r="49" spans="1:9" x14ac:dyDescent="0.25">
      <c r="E49" s="16" t="s">
        <v>64</v>
      </c>
      <c r="F49" s="16" t="str">
        <f>IF((COUNT(C37:C48)&lt;&gt;COUNT(F37:F48)),"", ROUND(SUM(F37:F48),2))</f>
        <v/>
      </c>
      <c r="G49" s="15" t="str">
        <f>IF((COUNT(C37:C48)&lt;&gt;COUNT(F37:F48)),"Neužpildytos visų objektų kainos", "")</f>
        <v>Neužpildytos visų objektų kainos</v>
      </c>
    </row>
    <row r="50" spans="1:9" ht="30" x14ac:dyDescent="0.25">
      <c r="C50" s="24" t="s">
        <v>65</v>
      </c>
      <c r="D50" s="18"/>
      <c r="E50" s="16" t="s">
        <v>66</v>
      </c>
      <c r="F50" s="16" t="str">
        <f>IF(OR(F49="",D50=""),"", ROUND(PRODUCT(D50,F49)/100,2))</f>
        <v/>
      </c>
      <c r="G50" s="15" t="str">
        <f>IF(D50="", "Nurodykite taikomą PVM dydį", "")</f>
        <v>Nurodykite taikomą PVM dydį</v>
      </c>
    </row>
    <row r="51" spans="1:9" x14ac:dyDescent="0.25">
      <c r="E51" s="16" t="s">
        <v>67</v>
      </c>
      <c r="F51" s="16">
        <f>IF(ISBLANK(F50), "", ROUND(SUM(F49:F50),2))</f>
        <v>0</v>
      </c>
    </row>
    <row r="55" spans="1:9" x14ac:dyDescent="0.25">
      <c r="A55" s="13" t="s">
        <v>68</v>
      </c>
      <c r="B55" s="13" t="s">
        <v>69</v>
      </c>
    </row>
    <row r="57" spans="1:9" x14ac:dyDescent="0.25">
      <c r="A57" s="13" t="s">
        <v>28</v>
      </c>
    </row>
    <row r="58" spans="1:9" s="12" customFormat="1" ht="45" x14ac:dyDescent="0.25">
      <c r="A58" s="24" t="s">
        <v>29</v>
      </c>
      <c r="B58" s="24" t="s">
        <v>30</v>
      </c>
      <c r="C58" s="24" t="s">
        <v>31</v>
      </c>
      <c r="D58" s="24" t="s">
        <v>32</v>
      </c>
      <c r="E58" s="24" t="s">
        <v>33</v>
      </c>
      <c r="F58" s="24" t="s">
        <v>34</v>
      </c>
      <c r="G58" s="24" t="s">
        <v>35</v>
      </c>
      <c r="H58" s="24" t="s">
        <v>36</v>
      </c>
      <c r="I58" s="24" t="s">
        <v>37</v>
      </c>
    </row>
    <row r="59" spans="1:9" x14ac:dyDescent="0.25">
      <c r="A59" s="16" t="s">
        <v>70</v>
      </c>
      <c r="B59" s="24" t="s">
        <v>71</v>
      </c>
      <c r="C59" s="25"/>
      <c r="D59" s="25"/>
      <c r="E59" s="25"/>
      <c r="F59" s="25"/>
      <c r="G59" s="25"/>
      <c r="H59" s="25"/>
      <c r="I59" s="25"/>
    </row>
    <row r="60" spans="1:9" ht="45" customHeight="1" x14ac:dyDescent="0.25">
      <c r="A60" s="17" t="s">
        <v>72</v>
      </c>
      <c r="B60" s="25" t="s">
        <v>71</v>
      </c>
      <c r="C60" s="25">
        <v>12</v>
      </c>
      <c r="D60" s="25" t="s">
        <v>41</v>
      </c>
      <c r="E60" s="26"/>
      <c r="F60" s="25" t="str">
        <f>IF(ISBLANK(E60),"", PRODUCT(C60,E60))</f>
        <v/>
      </c>
      <c r="G60" s="27"/>
      <c r="H60" s="25"/>
      <c r="I60" s="25"/>
    </row>
    <row r="61" spans="1:9" ht="42" customHeight="1" x14ac:dyDescent="0.25">
      <c r="A61" s="17" t="s">
        <v>73</v>
      </c>
      <c r="B61" s="25" t="s">
        <v>74</v>
      </c>
      <c r="C61" s="25"/>
      <c r="D61" s="25"/>
      <c r="E61" s="25"/>
      <c r="F61" s="25"/>
      <c r="G61" s="25"/>
      <c r="H61" s="27"/>
      <c r="I61" s="27"/>
    </row>
    <row r="62" spans="1:9" x14ac:dyDescent="0.25">
      <c r="A62" s="17" t="s">
        <v>75</v>
      </c>
      <c r="B62" s="25" t="s">
        <v>76</v>
      </c>
      <c r="C62" s="25"/>
      <c r="D62" s="25"/>
      <c r="E62" s="25"/>
      <c r="F62" s="25"/>
      <c r="G62" s="25"/>
      <c r="H62" s="27"/>
      <c r="I62" s="27"/>
    </row>
    <row r="63" spans="1:9" x14ac:dyDescent="0.25">
      <c r="A63" s="17" t="s">
        <v>77</v>
      </c>
      <c r="B63" s="25" t="s">
        <v>78</v>
      </c>
      <c r="C63" s="25"/>
      <c r="D63" s="25"/>
      <c r="E63" s="25"/>
      <c r="F63" s="25"/>
      <c r="G63" s="25"/>
      <c r="H63" s="27"/>
      <c r="I63" s="27"/>
    </row>
    <row r="64" spans="1:9" ht="48.75" customHeight="1" x14ac:dyDescent="0.25">
      <c r="A64" s="17" t="s">
        <v>79</v>
      </c>
      <c r="B64" s="25" t="s">
        <v>80</v>
      </c>
      <c r="C64" s="25"/>
      <c r="D64" s="25"/>
      <c r="E64" s="25"/>
      <c r="F64" s="25"/>
      <c r="G64" s="25"/>
      <c r="H64" s="27"/>
      <c r="I64" s="27"/>
    </row>
    <row r="65" spans="1:9" x14ac:dyDescent="0.25">
      <c r="E65" s="16" t="s">
        <v>64</v>
      </c>
      <c r="F65" s="16" t="str">
        <f>IF((COUNT(C60:C64)&lt;&gt;COUNT(F60:F64)),"", ROUND(SUM(F60:F64),2))</f>
        <v/>
      </c>
      <c r="G65" s="15" t="str">
        <f>IF((COUNT(C60:C64)&lt;&gt;COUNT(F60:F64)),"Neužpildytos visų objektų kainos", "")</f>
        <v>Neužpildytos visų objektų kainos</v>
      </c>
    </row>
    <row r="66" spans="1:9" ht="30" x14ac:dyDescent="0.25">
      <c r="C66" s="24" t="s">
        <v>65</v>
      </c>
      <c r="D66" s="18"/>
      <c r="E66" s="16" t="s">
        <v>66</v>
      </c>
      <c r="F66" s="16" t="str">
        <f>IF(OR(F65="",D66=""),"", ROUND(PRODUCT(D66,F65)/100,2))</f>
        <v/>
      </c>
      <c r="G66" s="15" t="str">
        <f>IF(D66="", "Nurodykite taikomą PVM dydį", "")</f>
        <v>Nurodykite taikomą PVM dydį</v>
      </c>
    </row>
    <row r="67" spans="1:9" x14ac:dyDescent="0.25">
      <c r="E67" s="16" t="s">
        <v>67</v>
      </c>
      <c r="F67" s="16">
        <f>IF(ISBLANK(F66), "", ROUND(SUM(F65:F66),2))</f>
        <v>0</v>
      </c>
    </row>
    <row r="71" spans="1:9" x14ac:dyDescent="0.25">
      <c r="A71" s="13" t="s">
        <v>81</v>
      </c>
      <c r="B71" s="13" t="s">
        <v>82</v>
      </c>
    </row>
    <row r="73" spans="1:9" x14ac:dyDescent="0.25">
      <c r="A73" s="13" t="s">
        <v>28</v>
      </c>
    </row>
    <row r="74" spans="1:9" s="12" customFormat="1" ht="45" x14ac:dyDescent="0.25">
      <c r="A74" s="24" t="s">
        <v>29</v>
      </c>
      <c r="B74" s="24" t="s">
        <v>30</v>
      </c>
      <c r="C74" s="24" t="s">
        <v>31</v>
      </c>
      <c r="D74" s="24" t="s">
        <v>32</v>
      </c>
      <c r="E74" s="24" t="s">
        <v>33</v>
      </c>
      <c r="F74" s="24" t="s">
        <v>34</v>
      </c>
      <c r="G74" s="24" t="s">
        <v>35</v>
      </c>
      <c r="H74" s="24" t="s">
        <v>36</v>
      </c>
      <c r="I74" s="24" t="s">
        <v>37</v>
      </c>
    </row>
    <row r="75" spans="1:9" ht="30" x14ac:dyDescent="0.25">
      <c r="A75" s="16" t="s">
        <v>83</v>
      </c>
      <c r="B75" s="24" t="s">
        <v>84</v>
      </c>
      <c r="C75" s="25"/>
      <c r="D75" s="25"/>
      <c r="E75" s="25"/>
      <c r="F75" s="25"/>
      <c r="G75" s="25"/>
      <c r="H75" s="25"/>
      <c r="I75" s="25"/>
    </row>
    <row r="76" spans="1:9" ht="45" customHeight="1" x14ac:dyDescent="0.25">
      <c r="A76" s="17" t="s">
        <v>85</v>
      </c>
      <c r="B76" s="25" t="s">
        <v>84</v>
      </c>
      <c r="C76" s="25">
        <v>150</v>
      </c>
      <c r="D76" s="25" t="s">
        <v>41</v>
      </c>
      <c r="E76" s="26"/>
      <c r="F76" s="25" t="str">
        <f>IF(ISBLANK(E76),"", PRODUCT(C76,E76))</f>
        <v/>
      </c>
      <c r="G76" s="27"/>
      <c r="H76" s="25"/>
      <c r="I76" s="25"/>
    </row>
    <row r="77" spans="1:9" ht="60.95" customHeight="1" x14ac:dyDescent="0.25">
      <c r="A77" s="17" t="s">
        <v>86</v>
      </c>
      <c r="B77" s="25" t="s">
        <v>87</v>
      </c>
      <c r="C77" s="25"/>
      <c r="D77" s="25"/>
      <c r="E77" s="25"/>
      <c r="F77" s="25"/>
      <c r="G77" s="25"/>
      <c r="H77" s="27"/>
      <c r="I77" s="27"/>
    </row>
    <row r="78" spans="1:9" ht="63.95" customHeight="1" x14ac:dyDescent="0.25">
      <c r="A78" s="17" t="s">
        <v>88</v>
      </c>
      <c r="B78" s="25" t="s">
        <v>89</v>
      </c>
      <c r="C78" s="25"/>
      <c r="D78" s="25"/>
      <c r="E78" s="25"/>
      <c r="F78" s="25"/>
      <c r="G78" s="25"/>
      <c r="H78" s="27"/>
      <c r="I78" s="27"/>
    </row>
    <row r="79" spans="1:9" ht="30" x14ac:dyDescent="0.25">
      <c r="A79" s="17" t="s">
        <v>90</v>
      </c>
      <c r="B79" s="25" t="s">
        <v>91</v>
      </c>
      <c r="C79" s="25"/>
      <c r="D79" s="25"/>
      <c r="E79" s="25"/>
      <c r="F79" s="25"/>
      <c r="G79" s="25"/>
      <c r="H79" s="27"/>
      <c r="I79" s="27"/>
    </row>
    <row r="80" spans="1:9" ht="30" x14ac:dyDescent="0.25">
      <c r="A80" s="17" t="s">
        <v>92</v>
      </c>
      <c r="B80" s="25" t="s">
        <v>93</v>
      </c>
      <c r="C80" s="25"/>
      <c r="D80" s="25"/>
      <c r="E80" s="25"/>
      <c r="F80" s="25"/>
      <c r="G80" s="25"/>
      <c r="H80" s="27"/>
      <c r="I80" s="27"/>
    </row>
    <row r="81" spans="1:9" ht="58.5" customHeight="1" x14ac:dyDescent="0.25">
      <c r="A81" s="17" t="s">
        <v>94</v>
      </c>
      <c r="B81" s="25" t="s">
        <v>95</v>
      </c>
      <c r="C81" s="25"/>
      <c r="D81" s="25"/>
      <c r="E81" s="25"/>
      <c r="F81" s="25"/>
      <c r="G81" s="25"/>
      <c r="H81" s="27"/>
      <c r="I81" s="27"/>
    </row>
    <row r="82" spans="1:9" ht="30" x14ac:dyDescent="0.25">
      <c r="A82" s="17" t="s">
        <v>96</v>
      </c>
      <c r="B82" s="25" t="s">
        <v>97</v>
      </c>
      <c r="C82" s="25"/>
      <c r="D82" s="25"/>
      <c r="E82" s="25"/>
      <c r="F82" s="25"/>
      <c r="G82" s="25"/>
      <c r="H82" s="27"/>
      <c r="I82" s="27"/>
    </row>
    <row r="83" spans="1:9" ht="45" x14ac:dyDescent="0.25">
      <c r="A83" s="17" t="s">
        <v>98</v>
      </c>
      <c r="B83" s="25" t="s">
        <v>99</v>
      </c>
      <c r="C83" s="25"/>
      <c r="D83" s="25"/>
      <c r="E83" s="25"/>
      <c r="F83" s="25"/>
      <c r="G83" s="25"/>
      <c r="H83" s="27"/>
      <c r="I83" s="27"/>
    </row>
    <row r="84" spans="1:9" ht="29.25" customHeight="1" x14ac:dyDescent="0.25">
      <c r="A84" s="17" t="s">
        <v>100</v>
      </c>
      <c r="B84" s="25" t="s">
        <v>101</v>
      </c>
      <c r="C84" s="25"/>
      <c r="D84" s="25"/>
      <c r="E84" s="25"/>
      <c r="F84" s="25"/>
      <c r="G84" s="25"/>
      <c r="H84" s="27"/>
      <c r="I84" s="27"/>
    </row>
    <row r="85" spans="1:9" x14ac:dyDescent="0.25">
      <c r="A85" s="17" t="s">
        <v>102</v>
      </c>
      <c r="B85" s="25" t="s">
        <v>103</v>
      </c>
      <c r="C85" s="25"/>
      <c r="D85" s="25"/>
      <c r="E85" s="25"/>
      <c r="F85" s="25"/>
      <c r="G85" s="25"/>
      <c r="H85" s="27"/>
      <c r="I85" s="27"/>
    </row>
    <row r="86" spans="1:9" ht="38.450000000000003" customHeight="1" x14ac:dyDescent="0.25">
      <c r="A86" s="17" t="s">
        <v>104</v>
      </c>
      <c r="B86" s="25" t="s">
        <v>105</v>
      </c>
      <c r="C86" s="25"/>
      <c r="D86" s="25"/>
      <c r="E86" s="25"/>
      <c r="F86" s="25"/>
      <c r="G86" s="25"/>
      <c r="H86" s="27"/>
      <c r="I86" s="27"/>
    </row>
    <row r="87" spans="1:9" ht="21.95" customHeight="1" x14ac:dyDescent="0.25">
      <c r="A87" s="17" t="s">
        <v>106</v>
      </c>
      <c r="B87" s="25" t="s">
        <v>107</v>
      </c>
      <c r="C87" s="25"/>
      <c r="D87" s="25"/>
      <c r="E87" s="25"/>
      <c r="F87" s="25"/>
      <c r="G87" s="25"/>
      <c r="H87" s="27"/>
      <c r="I87" s="27"/>
    </row>
    <row r="88" spans="1:9" ht="24.95" customHeight="1" x14ac:dyDescent="0.25">
      <c r="A88" s="17" t="s">
        <v>108</v>
      </c>
      <c r="B88" s="25" t="s">
        <v>109</v>
      </c>
      <c r="C88" s="25"/>
      <c r="D88" s="25"/>
      <c r="E88" s="25"/>
      <c r="F88" s="25"/>
      <c r="G88" s="25"/>
      <c r="H88" s="27"/>
      <c r="I88" s="27"/>
    </row>
    <row r="89" spans="1:9" ht="26.45" customHeight="1" x14ac:dyDescent="0.25">
      <c r="A89" s="17" t="s">
        <v>110</v>
      </c>
      <c r="B89" s="25" t="s">
        <v>111</v>
      </c>
      <c r="C89" s="25"/>
      <c r="D89" s="25"/>
      <c r="E89" s="25"/>
      <c r="F89" s="25"/>
      <c r="G89" s="25"/>
      <c r="H89" s="27"/>
      <c r="I89" s="27"/>
    </row>
    <row r="90" spans="1:9" ht="24" customHeight="1" x14ac:dyDescent="0.25">
      <c r="A90" s="17" t="s">
        <v>112</v>
      </c>
      <c r="B90" s="25" t="s">
        <v>113</v>
      </c>
      <c r="C90" s="25"/>
      <c r="D90" s="25"/>
      <c r="E90" s="25"/>
      <c r="F90" s="25"/>
      <c r="G90" s="25"/>
      <c r="H90" s="27"/>
      <c r="I90" s="27"/>
    </row>
    <row r="91" spans="1:9" ht="36.6" customHeight="1" x14ac:dyDescent="0.25">
      <c r="A91" s="17" t="s">
        <v>114</v>
      </c>
      <c r="B91" s="25" t="s">
        <v>80</v>
      </c>
      <c r="C91" s="25"/>
      <c r="D91" s="25"/>
      <c r="E91" s="25"/>
      <c r="F91" s="25"/>
      <c r="G91" s="25"/>
      <c r="H91" s="27"/>
      <c r="I91" s="27"/>
    </row>
    <row r="92" spans="1:9" x14ac:dyDescent="0.25">
      <c r="E92" s="16" t="s">
        <v>64</v>
      </c>
      <c r="F92" s="16" t="str">
        <f>IF((COUNT(C76:C91)&lt;&gt;COUNT(F76:F91)),"", ROUND(SUM(F76:F91),2))</f>
        <v/>
      </c>
      <c r="G92" s="15" t="str">
        <f>IF((COUNT(C76:C91)&lt;&gt;COUNT(F76:F91)),"Neužpildytos visų objektų kainos", "")</f>
        <v>Neužpildytos visų objektų kainos</v>
      </c>
    </row>
    <row r="93" spans="1:9" ht="30" x14ac:dyDescent="0.25">
      <c r="C93" s="24" t="s">
        <v>65</v>
      </c>
      <c r="D93" s="18"/>
      <c r="E93" s="16" t="s">
        <v>66</v>
      </c>
      <c r="F93" s="16" t="str">
        <f>IF(OR(F92="",D93=""),"", ROUND(PRODUCT(D93,F92)/100,2))</f>
        <v/>
      </c>
      <c r="G93" s="15" t="str">
        <f>IF(D93="", "Nurodykite taikomą PVM dydį", "")</f>
        <v>Nurodykite taikomą PVM dydį</v>
      </c>
    </row>
    <row r="94" spans="1:9" x14ac:dyDescent="0.25">
      <c r="E94" s="16" t="s">
        <v>67</v>
      </c>
      <c r="F94" s="16">
        <f>IF(ISBLANK(F93), "", ROUND(SUM(F92:F93),2))</f>
        <v>0</v>
      </c>
    </row>
    <row r="98" spans="1:9" x14ac:dyDescent="0.25">
      <c r="A98" s="13" t="s">
        <v>115</v>
      </c>
      <c r="B98" s="13" t="s">
        <v>116</v>
      </c>
    </row>
    <row r="100" spans="1:9" x14ac:dyDescent="0.25">
      <c r="A100" s="13" t="s">
        <v>28</v>
      </c>
    </row>
    <row r="101" spans="1:9" s="12" customFormat="1" ht="45" x14ac:dyDescent="0.25">
      <c r="A101" s="24" t="s">
        <v>29</v>
      </c>
      <c r="B101" s="24" t="s">
        <v>30</v>
      </c>
      <c r="C101" s="24" t="s">
        <v>31</v>
      </c>
      <c r="D101" s="24" t="s">
        <v>32</v>
      </c>
      <c r="E101" s="24" t="s">
        <v>33</v>
      </c>
      <c r="F101" s="24" t="s">
        <v>34</v>
      </c>
      <c r="G101" s="24" t="s">
        <v>35</v>
      </c>
      <c r="H101" s="24" t="s">
        <v>36</v>
      </c>
      <c r="I101" s="24" t="s">
        <v>37</v>
      </c>
    </row>
    <row r="102" spans="1:9" x14ac:dyDescent="0.25">
      <c r="A102" s="24" t="s">
        <v>117</v>
      </c>
      <c r="B102" s="24" t="s">
        <v>118</v>
      </c>
      <c r="C102" s="25"/>
      <c r="D102" s="25"/>
      <c r="E102" s="25"/>
      <c r="F102" s="25"/>
      <c r="G102" s="25"/>
      <c r="H102" s="25"/>
      <c r="I102" s="25"/>
    </row>
    <row r="103" spans="1:9" ht="36.75" customHeight="1" x14ac:dyDescent="0.25">
      <c r="A103" s="25" t="s">
        <v>119</v>
      </c>
      <c r="B103" s="25" t="s">
        <v>118</v>
      </c>
      <c r="C103" s="25">
        <v>150</v>
      </c>
      <c r="D103" s="25" t="s">
        <v>41</v>
      </c>
      <c r="E103" s="26"/>
      <c r="F103" s="25" t="str">
        <f>IF(ISBLANK(E103),"", PRODUCT(C103,E103))</f>
        <v/>
      </c>
      <c r="G103" s="27"/>
      <c r="H103" s="25"/>
      <c r="I103" s="25"/>
    </row>
    <row r="104" spans="1:9" ht="57.95" customHeight="1" x14ac:dyDescent="0.25">
      <c r="A104" s="25" t="s">
        <v>120</v>
      </c>
      <c r="B104" s="25" t="s">
        <v>121</v>
      </c>
      <c r="C104" s="25"/>
      <c r="D104" s="25"/>
      <c r="E104" s="25"/>
      <c r="F104" s="25"/>
      <c r="G104" s="25"/>
      <c r="H104" s="27"/>
      <c r="I104" s="27"/>
    </row>
    <row r="105" spans="1:9" x14ac:dyDescent="0.25">
      <c r="A105" s="25" t="s">
        <v>122</v>
      </c>
      <c r="B105" s="25" t="s">
        <v>123</v>
      </c>
      <c r="C105" s="25"/>
      <c r="D105" s="25"/>
      <c r="E105" s="25"/>
      <c r="F105" s="25"/>
      <c r="G105" s="25"/>
      <c r="H105" s="27"/>
      <c r="I105" s="27"/>
    </row>
    <row r="106" spans="1:9" x14ac:dyDescent="0.25">
      <c r="A106" s="25" t="s">
        <v>124</v>
      </c>
      <c r="B106" s="25" t="s">
        <v>125</v>
      </c>
      <c r="C106" s="25"/>
      <c r="D106" s="25"/>
      <c r="E106" s="25"/>
      <c r="F106" s="25"/>
      <c r="G106" s="25"/>
      <c r="H106" s="27"/>
      <c r="I106" s="27"/>
    </row>
    <row r="107" spans="1:9" ht="41.45" customHeight="1" x14ac:dyDescent="0.25">
      <c r="A107" s="25" t="s">
        <v>126</v>
      </c>
      <c r="B107" s="25" t="s">
        <v>127</v>
      </c>
      <c r="C107" s="25"/>
      <c r="D107" s="25"/>
      <c r="E107" s="25"/>
      <c r="F107" s="25"/>
      <c r="G107" s="25"/>
      <c r="H107" s="27"/>
      <c r="I107" s="27"/>
    </row>
    <row r="108" spans="1:9" x14ac:dyDescent="0.25">
      <c r="A108" s="25" t="s">
        <v>128</v>
      </c>
      <c r="B108" s="25" t="s">
        <v>129</v>
      </c>
      <c r="C108" s="25"/>
      <c r="D108" s="25"/>
      <c r="E108" s="25"/>
      <c r="F108" s="25"/>
      <c r="G108" s="25"/>
      <c r="H108" s="27"/>
      <c r="I108" s="27"/>
    </row>
    <row r="109" spans="1:9" ht="41.1" customHeight="1" x14ac:dyDescent="0.25">
      <c r="A109" s="25" t="s">
        <v>130</v>
      </c>
      <c r="B109" s="25" t="s">
        <v>131</v>
      </c>
      <c r="C109" s="25"/>
      <c r="D109" s="25"/>
      <c r="E109" s="25"/>
      <c r="F109" s="25"/>
      <c r="G109" s="25"/>
      <c r="H109" s="27"/>
      <c r="I109" s="27"/>
    </row>
    <row r="110" spans="1:9" ht="58.5" customHeight="1" x14ac:dyDescent="0.25">
      <c r="A110" s="25" t="s">
        <v>132</v>
      </c>
      <c r="B110" s="25" t="s">
        <v>133</v>
      </c>
      <c r="C110" s="25"/>
      <c r="D110" s="25"/>
      <c r="E110" s="25"/>
      <c r="F110" s="25"/>
      <c r="G110" s="25"/>
      <c r="H110" s="27"/>
      <c r="I110" s="27"/>
    </row>
    <row r="111" spans="1:9" ht="30" x14ac:dyDescent="0.25">
      <c r="A111" s="25" t="s">
        <v>134</v>
      </c>
      <c r="B111" s="25" t="s">
        <v>135</v>
      </c>
      <c r="C111" s="25"/>
      <c r="D111" s="25"/>
      <c r="E111" s="25"/>
      <c r="F111" s="25"/>
      <c r="G111" s="25"/>
      <c r="H111" s="27"/>
      <c r="I111" s="27"/>
    </row>
    <row r="112" spans="1:9" ht="27" customHeight="1" x14ac:dyDescent="0.25">
      <c r="A112" s="25" t="s">
        <v>136</v>
      </c>
      <c r="B112" s="25" t="s">
        <v>137</v>
      </c>
      <c r="C112" s="25"/>
      <c r="D112" s="25"/>
      <c r="E112" s="25"/>
      <c r="F112" s="25"/>
      <c r="G112" s="25"/>
      <c r="H112" s="27"/>
      <c r="I112" s="27"/>
    </row>
    <row r="113" spans="1:9" x14ac:dyDescent="0.25">
      <c r="A113" s="25" t="s">
        <v>138</v>
      </c>
      <c r="B113" s="25" t="s">
        <v>139</v>
      </c>
      <c r="C113" s="25"/>
      <c r="D113" s="25"/>
      <c r="E113" s="25"/>
      <c r="F113" s="25"/>
      <c r="G113" s="25"/>
      <c r="H113" s="27"/>
      <c r="I113" s="27"/>
    </row>
    <row r="114" spans="1:9" x14ac:dyDescent="0.25">
      <c r="A114" s="25" t="s">
        <v>140</v>
      </c>
      <c r="B114" s="25" t="s">
        <v>141</v>
      </c>
      <c r="C114" s="25"/>
      <c r="D114" s="25"/>
      <c r="E114" s="25"/>
      <c r="F114" s="25"/>
      <c r="G114" s="25"/>
      <c r="H114" s="27"/>
      <c r="I114" s="27"/>
    </row>
    <row r="115" spans="1:9" ht="34.5" customHeight="1" x14ac:dyDescent="0.25">
      <c r="A115" s="25" t="s">
        <v>142</v>
      </c>
      <c r="B115" s="25" t="s">
        <v>80</v>
      </c>
      <c r="C115" s="25"/>
      <c r="D115" s="25"/>
      <c r="E115" s="25"/>
      <c r="F115" s="25"/>
      <c r="G115" s="25"/>
      <c r="H115" s="27"/>
      <c r="I115" s="27"/>
    </row>
    <row r="116" spans="1:9" x14ac:dyDescent="0.25">
      <c r="E116" s="16" t="s">
        <v>64</v>
      </c>
      <c r="F116" s="16" t="str">
        <f>IF((COUNT(C103:C115)&lt;&gt;COUNT(F103:F115)),"", ROUND(SUM(F103:F115),2))</f>
        <v/>
      </c>
      <c r="G116" s="15" t="str">
        <f>IF((COUNT(C103:C115)&lt;&gt;COUNT(F103:F115)),"Neužpildytos visų objektų kainos", "")</f>
        <v>Neužpildytos visų objektų kainos</v>
      </c>
    </row>
    <row r="117" spans="1:9" ht="30" x14ac:dyDescent="0.25">
      <c r="C117" s="24" t="s">
        <v>65</v>
      </c>
      <c r="D117" s="18"/>
      <c r="E117" s="16" t="s">
        <v>66</v>
      </c>
      <c r="F117" s="16" t="str">
        <f>IF(OR(F116="",D117=""),"", ROUND(PRODUCT(D117,F116)/100,2))</f>
        <v/>
      </c>
      <c r="G117" s="15" t="str">
        <f>IF(D117="", "Nurodykite taikomą PVM dydį", "")</f>
        <v>Nurodykite taikomą PVM dydį</v>
      </c>
    </row>
    <row r="118" spans="1:9" x14ac:dyDescent="0.25">
      <c r="E118" s="16" t="s">
        <v>67</v>
      </c>
      <c r="F118" s="16">
        <f>IF(ISBLANK(F117), "", ROUND(SUM(F116:F117),2))</f>
        <v>0</v>
      </c>
    </row>
    <row r="122" spans="1:9" x14ac:dyDescent="0.25">
      <c r="A122" s="13" t="s">
        <v>143</v>
      </c>
      <c r="B122" s="13" t="s">
        <v>144</v>
      </c>
    </row>
    <row r="124" spans="1:9" x14ac:dyDescent="0.25">
      <c r="A124" s="13" t="s">
        <v>28</v>
      </c>
    </row>
    <row r="125" spans="1:9" s="12" customFormat="1" ht="45" x14ac:dyDescent="0.25">
      <c r="A125" s="24" t="s">
        <v>29</v>
      </c>
      <c r="B125" s="24" t="s">
        <v>30</v>
      </c>
      <c r="C125" s="24" t="s">
        <v>31</v>
      </c>
      <c r="D125" s="24" t="s">
        <v>32</v>
      </c>
      <c r="E125" s="24" t="s">
        <v>33</v>
      </c>
      <c r="F125" s="24" t="s">
        <v>34</v>
      </c>
      <c r="G125" s="24" t="s">
        <v>35</v>
      </c>
      <c r="H125" s="24" t="s">
        <v>36</v>
      </c>
      <c r="I125" s="24" t="s">
        <v>37</v>
      </c>
    </row>
    <row r="126" spans="1:9" x14ac:dyDescent="0.25">
      <c r="A126" s="16" t="s">
        <v>145</v>
      </c>
      <c r="B126" s="24" t="s">
        <v>146</v>
      </c>
      <c r="C126" s="25"/>
      <c r="D126" s="25"/>
      <c r="E126" s="25"/>
      <c r="F126" s="25"/>
      <c r="G126" s="25"/>
      <c r="H126" s="25"/>
      <c r="I126" s="25"/>
    </row>
    <row r="127" spans="1:9" ht="45" customHeight="1" x14ac:dyDescent="0.25">
      <c r="A127" s="17" t="s">
        <v>147</v>
      </c>
      <c r="B127" s="25" t="s">
        <v>146</v>
      </c>
      <c r="C127" s="25">
        <v>400</v>
      </c>
      <c r="D127" s="25" t="s">
        <v>41</v>
      </c>
      <c r="E127" s="26"/>
      <c r="F127" s="25" t="str">
        <f>IF(ISBLANK(E127),"", PRODUCT(C127,E127))</f>
        <v/>
      </c>
      <c r="G127" s="27"/>
      <c r="H127" s="25"/>
      <c r="I127" s="25"/>
    </row>
    <row r="128" spans="1:9" x14ac:dyDescent="0.25">
      <c r="A128" s="17" t="s">
        <v>148</v>
      </c>
      <c r="B128" s="25" t="s">
        <v>149</v>
      </c>
      <c r="C128" s="25"/>
      <c r="D128" s="25"/>
      <c r="E128" s="25"/>
      <c r="F128" s="25"/>
      <c r="G128" s="25"/>
      <c r="H128" s="27"/>
      <c r="I128" s="27"/>
    </row>
    <row r="129" spans="1:9" ht="30" x14ac:dyDescent="0.25">
      <c r="A129" s="17" t="s">
        <v>150</v>
      </c>
      <c r="B129" s="25" t="s">
        <v>151</v>
      </c>
      <c r="C129" s="25"/>
      <c r="D129" s="25"/>
      <c r="E129" s="25"/>
      <c r="F129" s="25"/>
      <c r="G129" s="25"/>
      <c r="H129" s="27"/>
      <c r="I129" s="27"/>
    </row>
    <row r="130" spans="1:9" ht="64.5" customHeight="1" x14ac:dyDescent="0.25">
      <c r="A130" s="17" t="s">
        <v>152</v>
      </c>
      <c r="B130" s="25" t="s">
        <v>153</v>
      </c>
      <c r="C130" s="25"/>
      <c r="D130" s="25"/>
      <c r="E130" s="25"/>
      <c r="F130" s="25"/>
      <c r="G130" s="25"/>
      <c r="H130" s="27"/>
      <c r="I130" s="27"/>
    </row>
    <row r="131" spans="1:9" ht="60" x14ac:dyDescent="0.25">
      <c r="A131" s="17" t="s">
        <v>154</v>
      </c>
      <c r="B131" s="25" t="s">
        <v>185</v>
      </c>
      <c r="C131" s="25"/>
      <c r="D131" s="25"/>
      <c r="E131" s="25"/>
      <c r="F131" s="25"/>
      <c r="G131" s="25"/>
      <c r="H131" s="27"/>
      <c r="I131" s="27"/>
    </row>
    <row r="132" spans="1:9" x14ac:dyDescent="0.25">
      <c r="A132" s="17" t="s">
        <v>155</v>
      </c>
      <c r="B132" s="25" t="s">
        <v>156</v>
      </c>
      <c r="C132" s="25"/>
      <c r="D132" s="25"/>
      <c r="E132" s="25"/>
      <c r="F132" s="25"/>
      <c r="G132" s="25"/>
      <c r="H132" s="27"/>
      <c r="I132" s="27"/>
    </row>
    <row r="133" spans="1:9" x14ac:dyDescent="0.25">
      <c r="A133" s="17" t="s">
        <v>157</v>
      </c>
      <c r="B133" s="25" t="s">
        <v>158</v>
      </c>
      <c r="C133" s="25"/>
      <c r="D133" s="25"/>
      <c r="E133" s="25"/>
      <c r="F133" s="25"/>
      <c r="G133" s="25"/>
      <c r="H133" s="27"/>
      <c r="I133" s="27"/>
    </row>
    <row r="134" spans="1:9" x14ac:dyDescent="0.25">
      <c r="A134" s="17" t="s">
        <v>159</v>
      </c>
      <c r="B134" s="25" t="s">
        <v>160</v>
      </c>
      <c r="C134" s="25"/>
      <c r="D134" s="25"/>
      <c r="E134" s="25"/>
      <c r="F134" s="25"/>
      <c r="G134" s="25"/>
      <c r="H134" s="27"/>
      <c r="I134" s="27"/>
    </row>
    <row r="135" spans="1:9" ht="30" x14ac:dyDescent="0.25">
      <c r="A135" s="17" t="s">
        <v>161</v>
      </c>
      <c r="B135" s="25" t="s">
        <v>162</v>
      </c>
      <c r="C135" s="25"/>
      <c r="D135" s="25"/>
      <c r="E135" s="25"/>
      <c r="F135" s="25"/>
      <c r="G135" s="25"/>
      <c r="H135" s="27"/>
      <c r="I135" s="27"/>
    </row>
    <row r="136" spans="1:9" ht="30" x14ac:dyDescent="0.25">
      <c r="A136" s="17" t="s">
        <v>163</v>
      </c>
      <c r="B136" s="25" t="s">
        <v>80</v>
      </c>
      <c r="C136" s="25"/>
      <c r="D136" s="25"/>
      <c r="E136" s="25"/>
      <c r="F136" s="25"/>
      <c r="G136" s="25"/>
      <c r="H136" s="27"/>
      <c r="I136" s="27"/>
    </row>
    <row r="137" spans="1:9" x14ac:dyDescent="0.25">
      <c r="E137" s="16" t="s">
        <v>64</v>
      </c>
      <c r="F137" s="16" t="str">
        <f>IF((COUNT(C127:C136)&lt;&gt;COUNT(F127:F136)),"", ROUND(SUM(F127:F136),2))</f>
        <v/>
      </c>
      <c r="G137" s="15" t="str">
        <f>IF((COUNT(C127:C136)&lt;&gt;COUNT(F127:F136)),"Neužpildytos visų objektų kainos", "")</f>
        <v>Neužpildytos visų objektų kainos</v>
      </c>
    </row>
    <row r="138" spans="1:9" ht="30" x14ac:dyDescent="0.25">
      <c r="C138" s="24" t="s">
        <v>65</v>
      </c>
      <c r="D138" s="18"/>
      <c r="E138" s="16" t="s">
        <v>66</v>
      </c>
      <c r="F138" s="16" t="str">
        <f>IF(OR(F137="",D138=""),"", ROUND(PRODUCT(D138,F137)/100,2))</f>
        <v/>
      </c>
      <c r="G138" s="15" t="str">
        <f>IF(D138="", "Nurodykite taikomą PVM dydį", "")</f>
        <v>Nurodykite taikomą PVM dydį</v>
      </c>
    </row>
    <row r="139" spans="1:9" x14ac:dyDescent="0.25">
      <c r="E139" s="16" t="s">
        <v>67</v>
      </c>
      <c r="F139" s="16">
        <f>IF(ISBLANK(F138), "", ROUND(SUM(F137:F138),2))</f>
        <v>0</v>
      </c>
    </row>
  </sheetData>
  <sheetProtection algorithmName="SHA-512" hashValue="3ICvnSrIAxts8Bo4px964ZgTuXUUYH/m1A2B4bqme8Wcc8xWOJnXIScobqiTWOK090ar/bKApg/YNMOF6GDyaA==" saltValue="wk8/7HkAQwb72Ts9rFlBxw==" spinCount="100000" sheet="1" objects="1" scenarios="1"/>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51181102362204722" right="0.51181102362204722" top="0.55118110236220474" bottom="0.55118110236220474" header="0.11811023622047245" footer="0.11811023622047245"/>
  <pageSetup paperSize="9" scale="58"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3" t="s">
        <v>164</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70" t="s">
        <v>165</v>
      </c>
      <c r="B5" s="54"/>
      <c r="C5" s="52" t="s">
        <v>166</v>
      </c>
      <c r="D5" s="53"/>
      <c r="E5" s="54"/>
      <c r="F5" s="52" t="s">
        <v>167</v>
      </c>
      <c r="G5" s="53"/>
      <c r="H5" s="54"/>
      <c r="I5" s="52" t="s">
        <v>168</v>
      </c>
      <c r="J5" s="54"/>
      <c r="K5" s="9" t="s">
        <v>169</v>
      </c>
    </row>
    <row r="6" spans="1:11" ht="48.95" customHeight="1" x14ac:dyDescent="0.25">
      <c r="A6" s="46"/>
      <c r="B6" s="34"/>
      <c r="C6" s="47"/>
      <c r="D6" s="45"/>
      <c r="E6" s="34"/>
      <c r="F6" s="47"/>
      <c r="G6" s="45"/>
      <c r="H6" s="34"/>
      <c r="I6" s="47"/>
      <c r="J6" s="34"/>
      <c r="K6" s="19"/>
    </row>
    <row r="7" spans="1:11" ht="48.95" customHeight="1" x14ac:dyDescent="0.25">
      <c r="A7" s="46"/>
      <c r="B7" s="34"/>
      <c r="C7" s="47"/>
      <c r="D7" s="45"/>
      <c r="E7" s="34"/>
      <c r="F7" s="47"/>
      <c r="G7" s="45"/>
      <c r="H7" s="34"/>
      <c r="I7" s="47"/>
      <c r="J7" s="34"/>
      <c r="K7" s="19"/>
    </row>
    <row r="8" spans="1:11" ht="48.95" customHeight="1" x14ac:dyDescent="0.25">
      <c r="A8" s="46"/>
      <c r="B8" s="34"/>
      <c r="C8" s="47"/>
      <c r="D8" s="45"/>
      <c r="E8" s="34"/>
      <c r="F8" s="47"/>
      <c r="G8" s="45"/>
      <c r="H8" s="34"/>
      <c r="I8" s="47"/>
      <c r="J8" s="34"/>
      <c r="K8" s="19"/>
    </row>
    <row r="9" spans="1:11" ht="48.95" customHeight="1" x14ac:dyDescent="0.25">
      <c r="A9" s="46"/>
      <c r="B9" s="34"/>
      <c r="C9" s="47"/>
      <c r="D9" s="45"/>
      <c r="E9" s="34"/>
      <c r="F9" s="47"/>
      <c r="G9" s="45"/>
      <c r="H9" s="34"/>
      <c r="I9" s="47"/>
      <c r="J9" s="34"/>
      <c r="K9" s="19"/>
    </row>
    <row r="10" spans="1:11" ht="48.95" customHeight="1" x14ac:dyDescent="0.25">
      <c r="A10" s="46"/>
      <c r="B10" s="34"/>
      <c r="C10" s="47"/>
      <c r="D10" s="45"/>
      <c r="E10" s="34"/>
      <c r="F10" s="47"/>
      <c r="G10" s="45"/>
      <c r="H10" s="34"/>
      <c r="I10" s="47"/>
      <c r="J10" s="34"/>
      <c r="K10" s="19"/>
    </row>
    <row r="11" spans="1:11" ht="48.95" customHeight="1" x14ac:dyDescent="0.25">
      <c r="A11" s="46"/>
      <c r="B11" s="34"/>
      <c r="C11" s="47"/>
      <c r="D11" s="45"/>
      <c r="E11" s="34"/>
      <c r="F11" s="47"/>
      <c r="G11" s="45"/>
      <c r="H11" s="34"/>
      <c r="I11" s="47"/>
      <c r="J11" s="34"/>
      <c r="K11" s="19"/>
    </row>
    <row r="12" spans="1:11" ht="48.95" customHeight="1" x14ac:dyDescent="0.25">
      <c r="A12" s="46"/>
      <c r="B12" s="34"/>
      <c r="C12" s="47"/>
      <c r="D12" s="45"/>
      <c r="E12" s="34"/>
      <c r="F12" s="47"/>
      <c r="G12" s="45"/>
      <c r="H12" s="34"/>
      <c r="I12" s="47"/>
      <c r="J12" s="34"/>
      <c r="K12" s="19"/>
    </row>
    <row r="13" spans="1:11" ht="48.95" customHeight="1" x14ac:dyDescent="0.25">
      <c r="A13" s="46"/>
      <c r="B13" s="34"/>
      <c r="C13" s="47"/>
      <c r="D13" s="45"/>
      <c r="E13" s="34"/>
      <c r="F13" s="47"/>
      <c r="G13" s="45"/>
      <c r="H13" s="34"/>
      <c r="I13" s="47"/>
      <c r="J13" s="34"/>
      <c r="K13" s="19"/>
    </row>
    <row r="14" spans="1:11" ht="48.95" customHeight="1" x14ac:dyDescent="0.25">
      <c r="A14" s="46"/>
      <c r="B14" s="34"/>
      <c r="C14" s="47"/>
      <c r="D14" s="45"/>
      <c r="E14" s="34"/>
      <c r="F14" s="47"/>
      <c r="G14" s="45"/>
      <c r="H14" s="34"/>
      <c r="I14" s="47"/>
      <c r="J14" s="34"/>
      <c r="K14" s="19"/>
    </row>
    <row r="15" spans="1:11" ht="48" customHeight="1" thickBot="1" x14ac:dyDescent="0.3">
      <c r="A15" s="72"/>
      <c r="B15" s="60"/>
      <c r="C15" s="65"/>
      <c r="D15" s="59"/>
      <c r="E15" s="60"/>
      <c r="F15" s="65"/>
      <c r="G15" s="59"/>
      <c r="H15" s="60"/>
      <c r="I15" s="65"/>
      <c r="J15" s="60"/>
      <c r="K15" s="20"/>
    </row>
    <row r="16" spans="1:11" ht="18.95" customHeight="1" x14ac:dyDescent="0.25">
      <c r="A16" s="10"/>
      <c r="B16" s="10"/>
      <c r="C16" s="10"/>
      <c r="D16" s="10"/>
      <c r="E16" s="10"/>
      <c r="F16" s="10"/>
      <c r="G16" s="10"/>
      <c r="H16" s="10"/>
      <c r="I16" s="10"/>
      <c r="J16" s="10"/>
      <c r="K16" s="11"/>
    </row>
    <row r="17" spans="1:11" ht="48.95" customHeight="1" x14ac:dyDescent="0.25">
      <c r="A17" s="69" t="s">
        <v>170</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70" t="s">
        <v>30</v>
      </c>
      <c r="B19" s="54"/>
      <c r="C19" s="52" t="s">
        <v>166</v>
      </c>
      <c r="D19" s="53"/>
      <c r="E19" s="54"/>
      <c r="F19" s="52" t="s">
        <v>171</v>
      </c>
      <c r="G19" s="53"/>
      <c r="H19" s="54"/>
      <c r="I19" s="71" t="s">
        <v>168</v>
      </c>
      <c r="J19" s="68"/>
      <c r="K19" s="11"/>
    </row>
    <row r="20" spans="1:11" ht="48.95" customHeight="1" x14ac:dyDescent="0.25">
      <c r="A20" s="46"/>
      <c r="B20" s="34"/>
      <c r="C20" s="47"/>
      <c r="D20" s="45"/>
      <c r="E20" s="34"/>
      <c r="F20" s="47"/>
      <c r="G20" s="45"/>
      <c r="H20" s="34"/>
      <c r="I20" s="51"/>
      <c r="J20" s="50"/>
      <c r="K20" s="11"/>
    </row>
    <row r="21" spans="1:11" ht="48.95" customHeight="1" x14ac:dyDescent="0.25">
      <c r="A21" s="46"/>
      <c r="B21" s="34"/>
      <c r="C21" s="47"/>
      <c r="D21" s="45"/>
      <c r="E21" s="34"/>
      <c r="F21" s="47"/>
      <c r="G21" s="45"/>
      <c r="H21" s="34"/>
      <c r="I21" s="51"/>
      <c r="J21" s="50"/>
      <c r="K21" s="11"/>
    </row>
    <row r="22" spans="1:11" ht="48.95" customHeight="1" x14ac:dyDescent="0.25">
      <c r="A22" s="46"/>
      <c r="B22" s="34"/>
      <c r="C22" s="47"/>
      <c r="D22" s="45"/>
      <c r="E22" s="34"/>
      <c r="F22" s="47"/>
      <c r="G22" s="45"/>
      <c r="H22" s="34"/>
      <c r="I22" s="51"/>
      <c r="J22" s="50"/>
      <c r="K22" s="11"/>
    </row>
    <row r="23" spans="1:11" ht="48.95" customHeight="1" x14ac:dyDescent="0.25">
      <c r="A23" s="46"/>
      <c r="B23" s="34"/>
      <c r="C23" s="47"/>
      <c r="D23" s="45"/>
      <c r="E23" s="34"/>
      <c r="F23" s="47"/>
      <c r="G23" s="45"/>
      <c r="H23" s="34"/>
      <c r="I23" s="51"/>
      <c r="J23" s="50"/>
      <c r="K23" s="11"/>
    </row>
    <row r="24" spans="1:11" ht="48.95" customHeight="1" x14ac:dyDescent="0.25">
      <c r="A24" s="46"/>
      <c r="B24" s="34"/>
      <c r="C24" s="47"/>
      <c r="D24" s="45"/>
      <c r="E24" s="34"/>
      <c r="F24" s="47"/>
      <c r="G24" s="45"/>
      <c r="H24" s="34"/>
      <c r="I24" s="51"/>
      <c r="J24" s="50"/>
      <c r="K24" s="11"/>
    </row>
    <row r="25" spans="1:11" ht="48.95" customHeight="1" x14ac:dyDescent="0.25">
      <c r="A25" s="46"/>
      <c r="B25" s="34"/>
      <c r="C25" s="47"/>
      <c r="D25" s="45"/>
      <c r="E25" s="34"/>
      <c r="F25" s="47"/>
      <c r="G25" s="45"/>
      <c r="H25" s="34"/>
      <c r="I25" s="51"/>
      <c r="J25" s="50"/>
      <c r="K25" s="11"/>
    </row>
    <row r="26" spans="1:11" ht="48.95" customHeight="1" x14ac:dyDescent="0.25">
      <c r="A26" s="46"/>
      <c r="B26" s="34"/>
      <c r="C26" s="47"/>
      <c r="D26" s="45"/>
      <c r="E26" s="34"/>
      <c r="F26" s="47"/>
      <c r="G26" s="45"/>
      <c r="H26" s="34"/>
      <c r="I26" s="51"/>
      <c r="J26" s="50"/>
      <c r="K26" s="11"/>
    </row>
    <row r="27" spans="1:11" ht="48.95" customHeight="1" x14ac:dyDescent="0.25">
      <c r="A27" s="46"/>
      <c r="B27" s="34"/>
      <c r="C27" s="47"/>
      <c r="D27" s="45"/>
      <c r="E27" s="34"/>
      <c r="F27" s="47"/>
      <c r="G27" s="45"/>
      <c r="H27" s="34"/>
      <c r="I27" s="51"/>
      <c r="J27" s="50"/>
      <c r="K27" s="11"/>
    </row>
    <row r="28" spans="1:11" ht="48.95" customHeight="1" x14ac:dyDescent="0.25">
      <c r="A28" s="46"/>
      <c r="B28" s="34"/>
      <c r="C28" s="47"/>
      <c r="D28" s="45"/>
      <c r="E28" s="34"/>
      <c r="F28" s="47"/>
      <c r="G28" s="45"/>
      <c r="H28" s="34"/>
      <c r="I28" s="51"/>
      <c r="J28" s="50"/>
      <c r="K28" s="11"/>
    </row>
    <row r="29" spans="1:11" ht="48.95" customHeight="1" x14ac:dyDescent="0.25">
      <c r="A29" s="46"/>
      <c r="B29" s="34"/>
      <c r="C29" s="47"/>
      <c r="D29" s="45"/>
      <c r="E29" s="34"/>
      <c r="F29" s="47"/>
      <c r="G29" s="45"/>
      <c r="H29" s="34"/>
      <c r="I29" s="51"/>
      <c r="J29" s="50"/>
      <c r="K29" s="11"/>
    </row>
    <row r="31" spans="1:11" ht="33" customHeight="1" x14ac:dyDescent="0.25">
      <c r="A31" s="57"/>
      <c r="B31" s="31"/>
      <c r="C31" s="31"/>
      <c r="D31" s="31"/>
      <c r="E31" s="31"/>
      <c r="F31" s="31"/>
      <c r="G31" s="31"/>
      <c r="H31" s="31"/>
      <c r="I31" s="31"/>
      <c r="J31" s="31"/>
    </row>
    <row r="33" spans="1:10" ht="15.95" customHeight="1" x14ac:dyDescent="0.25">
      <c r="A33" s="56" t="s">
        <v>172</v>
      </c>
      <c r="B33" s="31"/>
      <c r="C33" s="31"/>
      <c r="D33" s="31"/>
      <c r="E33" s="31"/>
      <c r="F33" s="31"/>
      <c r="G33" s="31"/>
      <c r="H33" s="31"/>
      <c r="I33" s="31"/>
      <c r="J33" s="31"/>
    </row>
    <row r="34" spans="1:10" ht="15.95" customHeight="1" thickBot="1" x14ac:dyDescent="0.3"/>
    <row r="35" spans="1:10" ht="15.95" customHeight="1" x14ac:dyDescent="0.25">
      <c r="A35" s="8" t="s">
        <v>29</v>
      </c>
      <c r="B35" s="66" t="s">
        <v>173</v>
      </c>
      <c r="C35" s="53"/>
      <c r="D35" s="53"/>
      <c r="E35" s="53"/>
      <c r="F35" s="53"/>
      <c r="G35" s="54"/>
      <c r="H35" s="67" t="s">
        <v>174</v>
      </c>
      <c r="I35" s="53"/>
      <c r="J35" s="68"/>
    </row>
    <row r="36" spans="1:10" ht="48" customHeight="1" x14ac:dyDescent="0.25">
      <c r="A36" s="21" t="s">
        <v>175</v>
      </c>
      <c r="B36" s="48" t="s">
        <v>176</v>
      </c>
      <c r="C36" s="45"/>
      <c r="D36" s="45"/>
      <c r="E36" s="45"/>
      <c r="F36" s="45"/>
      <c r="G36" s="34"/>
      <c r="H36" s="49"/>
      <c r="I36" s="45"/>
      <c r="J36" s="50"/>
    </row>
    <row r="37" spans="1:10" ht="48" customHeight="1" x14ac:dyDescent="0.25">
      <c r="A37" s="21" t="s">
        <v>177</v>
      </c>
      <c r="B37" s="48" t="s">
        <v>178</v>
      </c>
      <c r="C37" s="45"/>
      <c r="D37" s="45"/>
      <c r="E37" s="45"/>
      <c r="F37" s="45"/>
      <c r="G37" s="34"/>
      <c r="H37" s="49"/>
      <c r="I37" s="45"/>
      <c r="J37" s="50"/>
    </row>
    <row r="38" spans="1:10" ht="48" customHeight="1" x14ac:dyDescent="0.25">
      <c r="A38" s="21" t="s">
        <v>179</v>
      </c>
      <c r="B38" s="48" t="s">
        <v>180</v>
      </c>
      <c r="C38" s="45"/>
      <c r="D38" s="45"/>
      <c r="E38" s="45"/>
      <c r="F38" s="45"/>
      <c r="G38" s="34"/>
      <c r="H38" s="49"/>
      <c r="I38" s="45"/>
      <c r="J38" s="50"/>
    </row>
    <row r="39" spans="1:10" ht="48" customHeight="1" x14ac:dyDescent="0.25">
      <c r="A39" s="22"/>
      <c r="B39" s="44"/>
      <c r="C39" s="45"/>
      <c r="D39" s="45"/>
      <c r="E39" s="45"/>
      <c r="F39" s="45"/>
      <c r="G39" s="34"/>
      <c r="H39" s="49"/>
      <c r="I39" s="45"/>
      <c r="J39" s="50"/>
    </row>
    <row r="40" spans="1:10" ht="48" customHeight="1" x14ac:dyDescent="0.25">
      <c r="A40" s="22"/>
      <c r="B40" s="44"/>
      <c r="C40" s="45"/>
      <c r="D40" s="45"/>
      <c r="E40" s="45"/>
      <c r="F40" s="45"/>
      <c r="G40" s="34"/>
      <c r="H40" s="49"/>
      <c r="I40" s="45"/>
      <c r="J40" s="50"/>
    </row>
    <row r="41" spans="1:10" ht="48" customHeight="1" x14ac:dyDescent="0.25">
      <c r="A41" s="22"/>
      <c r="B41" s="44"/>
      <c r="C41" s="45"/>
      <c r="D41" s="45"/>
      <c r="E41" s="45"/>
      <c r="F41" s="45"/>
      <c r="G41" s="34"/>
      <c r="H41" s="49"/>
      <c r="I41" s="45"/>
      <c r="J41" s="50"/>
    </row>
    <row r="42" spans="1:10" ht="48" customHeight="1" x14ac:dyDescent="0.25">
      <c r="A42" s="22"/>
      <c r="B42" s="44"/>
      <c r="C42" s="45"/>
      <c r="D42" s="45"/>
      <c r="E42" s="45"/>
      <c r="F42" s="45"/>
      <c r="G42" s="34"/>
      <c r="H42" s="49"/>
      <c r="I42" s="45"/>
      <c r="J42" s="50"/>
    </row>
    <row r="43" spans="1:10" ht="48" customHeight="1" x14ac:dyDescent="0.25">
      <c r="A43" s="22"/>
      <c r="B43" s="44"/>
      <c r="C43" s="45"/>
      <c r="D43" s="45"/>
      <c r="E43" s="45"/>
      <c r="F43" s="45"/>
      <c r="G43" s="34"/>
      <c r="H43" s="49"/>
      <c r="I43" s="45"/>
      <c r="J43" s="50"/>
    </row>
    <row r="44" spans="1:10" ht="48" customHeight="1" x14ac:dyDescent="0.25">
      <c r="A44" s="22"/>
      <c r="B44" s="44"/>
      <c r="C44" s="45"/>
      <c r="D44" s="45"/>
      <c r="E44" s="45"/>
      <c r="F44" s="45"/>
      <c r="G44" s="34"/>
      <c r="H44" s="49"/>
      <c r="I44" s="45"/>
      <c r="J44" s="50"/>
    </row>
    <row r="45" spans="1:10" ht="48" customHeight="1" x14ac:dyDescent="0.25">
      <c r="A45" s="22"/>
      <c r="B45" s="44"/>
      <c r="C45" s="45"/>
      <c r="D45" s="45"/>
      <c r="E45" s="45"/>
      <c r="F45" s="45"/>
      <c r="G45" s="34"/>
      <c r="H45" s="49"/>
      <c r="I45" s="45"/>
      <c r="J45" s="50"/>
    </row>
    <row r="46" spans="1:10" ht="48.95" customHeight="1" thickBot="1" x14ac:dyDescent="0.3">
      <c r="A46" s="23"/>
      <c r="B46" s="58"/>
      <c r="C46" s="59"/>
      <c r="D46" s="59"/>
      <c r="E46" s="59"/>
      <c r="F46" s="59"/>
      <c r="G46" s="60"/>
      <c r="H46" s="61"/>
      <c r="I46" s="62"/>
      <c r="J46" s="63"/>
    </row>
    <row r="48" spans="1:10" ht="102" customHeight="1" x14ac:dyDescent="0.25">
      <c r="A48" s="57" t="s">
        <v>181</v>
      </c>
      <c r="B48" s="31"/>
      <c r="C48" s="31"/>
      <c r="D48" s="31"/>
      <c r="E48" s="31"/>
      <c r="F48" s="31"/>
      <c r="G48" s="31"/>
      <c r="H48" s="31"/>
      <c r="I48" s="31"/>
      <c r="J48" s="31"/>
    </row>
    <row r="51" spans="1:10" x14ac:dyDescent="0.25">
      <c r="A51" s="64" t="s">
        <v>182</v>
      </c>
      <c r="B51" s="31"/>
      <c r="C51" s="31"/>
      <c r="D51" s="31"/>
      <c r="E51" s="55"/>
      <c r="F51" s="31"/>
      <c r="G51" s="31"/>
      <c r="H51" s="31"/>
      <c r="I51" s="31"/>
      <c r="J51" s="31"/>
    </row>
    <row r="53" spans="1:10" x14ac:dyDescent="0.25">
      <c r="A53" s="64" t="s">
        <v>183</v>
      </c>
      <c r="B53" s="31"/>
      <c r="C53" s="31"/>
      <c r="D53" s="31"/>
      <c r="E53" s="55"/>
      <c r="F53" s="31"/>
      <c r="G53" s="31"/>
      <c r="H53" s="31"/>
      <c r="I53" s="31"/>
      <c r="J53" s="31"/>
    </row>
    <row r="100" spans="1:1" ht="15.75" x14ac:dyDescent="0.25">
      <c r="A100" t="s">
        <v>184</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Birutė Navickienė</cp:lastModifiedBy>
  <cp:lastPrinted>2026-07-08T06:20:57Z</cp:lastPrinted>
  <dcterms:created xsi:type="dcterms:W3CDTF">2023-04-04T12:16:45Z</dcterms:created>
  <dcterms:modified xsi:type="dcterms:W3CDTF">2026-07-08T06:22:20Z</dcterms:modified>
</cp:coreProperties>
</file>