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66925"/>
  <mc:AlternateContent xmlns:mc="http://schemas.openxmlformats.org/markup-compatibility/2006">
    <mc:Choice Requires="x15">
      <x15ac:absPath xmlns:x15ac="http://schemas.microsoft.com/office/spreadsheetml/2010/11/ac" url="https://lazdijuligoninelt-my.sharepoint.com/personal/loreta_bigeliene_lazdijuligonine_lt/Documents/Darbalaukis/2026 centralizuoti pirkimai/2026 artroskopijos priemonių pirkimas/Artroskopijos priemonių rinkos konsultaciją/"/>
    </mc:Choice>
  </mc:AlternateContent>
  <xr:revisionPtr revIDLastSave="4" documentId="8_{F0984E34-D760-4090-B947-EA421D8CF255}" xr6:coauthVersionLast="47" xr6:coauthVersionMax="47" xr10:uidLastSave="{BE921573-3AB8-4032-979D-2544489CC8D4}"/>
  <bookViews>
    <workbookView xWindow="-120" yWindow="-120" windowWidth="29040" windowHeight="15840" tabRatio="822" xr2:uid="{0D7D30CA-A2D0-4899-8F68-5794A37C92F6}"/>
  </bookViews>
  <sheets>
    <sheet name="Technine specifikacija, pasiūly" sheetId="16" r:id="rId1"/>
  </sheets>
  <definedNames>
    <definedName name="_Toc329443227" localSheetId="0">'Technine specifikacija, pasiūly'!$C$157</definedName>
    <definedName name="_xlnm.Print_Area" localSheetId="0">'Technine specifikacija, pasiūly'!$A$1:$J$175</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5" i="16" l="1"/>
  <c r="J55" i="16"/>
  <c r="J65" i="16"/>
  <c r="J73" i="16"/>
  <c r="J81" i="16"/>
  <c r="J88" i="16"/>
  <c r="J97" i="16"/>
  <c r="J103" i="16"/>
  <c r="J118" i="16"/>
  <c r="J98" i="16"/>
  <c r="J99" i="16" s="1"/>
  <c r="J48" i="16"/>
  <c r="J109" i="16" l="1"/>
  <c r="J108" i="16"/>
  <c r="J107" i="16"/>
  <c r="J106" i="16"/>
  <c r="J105" i="16"/>
  <c r="J104" i="16"/>
  <c r="J113" i="16" s="1"/>
  <c r="J114" i="16" s="1"/>
  <c r="J112" i="16"/>
  <c r="J111" i="16"/>
  <c r="J110" i="16"/>
  <c r="J49" i="16"/>
  <c r="J74" i="16"/>
  <c r="J76" i="16" s="1"/>
  <c r="J77" i="16" s="1"/>
  <c r="J75" i="16"/>
  <c r="J90" i="16"/>
  <c r="J91" i="16"/>
  <c r="J133" i="16"/>
  <c r="J132" i="16"/>
  <c r="J131" i="16"/>
  <c r="J130" i="16"/>
  <c r="J129" i="16"/>
  <c r="J128" i="16"/>
  <c r="J127" i="16"/>
  <c r="J126" i="16"/>
  <c r="J125" i="16"/>
  <c r="J124" i="16"/>
  <c r="J123" i="16"/>
  <c r="J122" i="16"/>
  <c r="J121" i="16"/>
  <c r="J120" i="16"/>
  <c r="J119" i="16"/>
  <c r="J134" i="16" s="1"/>
  <c r="J135" i="16" s="1"/>
  <c r="J89" i="16"/>
  <c r="J92" i="16" s="1"/>
  <c r="J93" i="16" s="1"/>
  <c r="J67" i="16"/>
  <c r="J66" i="16"/>
  <c r="J68" i="16" s="1"/>
  <c r="J69" i="16" s="1"/>
  <c r="J82" i="16"/>
  <c r="J47" i="16"/>
  <c r="J59" i="16"/>
  <c r="J58" i="16"/>
  <c r="J57" i="16"/>
  <c r="J56" i="16"/>
  <c r="J60" i="16" s="1"/>
  <c r="J46" i="16"/>
  <c r="J50" i="16" s="1"/>
  <c r="J78" i="16" l="1"/>
  <c r="J61" i="16"/>
  <c r="J62" i="16" s="1"/>
  <c r="J83" i="16"/>
  <c r="J84" i="16" s="1"/>
  <c r="J85" i="16" s="1"/>
  <c r="J115" i="16"/>
  <c r="J94" i="16"/>
  <c r="J100" i="16"/>
  <c r="J51" i="16" l="1"/>
  <c r="J52" i="16" s="1"/>
  <c r="J70" i="16"/>
  <c r="J136" i="16" l="1"/>
</calcChain>
</file>

<file path=xl/sharedStrings.xml><?xml version="1.0" encoding="utf-8"?>
<sst xmlns="http://schemas.openxmlformats.org/spreadsheetml/2006/main" count="339" uniqueCount="257">
  <si>
    <t>Gaminio pavadinimas</t>
  </si>
  <si>
    <t>Kokybiniai ir techniniai reikalavimai</t>
  </si>
  <si>
    <t>Mato 
vnt.</t>
  </si>
  <si>
    <t>vnt</t>
  </si>
  <si>
    <t>3</t>
  </si>
  <si>
    <t>1</t>
  </si>
  <si>
    <t>PVM suma</t>
  </si>
  <si>
    <t xml:space="preserve">Pirkimo dalies Nr. </t>
  </si>
  <si>
    <t>Mato vnt. kaina be PVM</t>
  </si>
  <si>
    <t>Bendra suma be PVM</t>
  </si>
  <si>
    <t>Siūlomų prekių pavadinimas, gamintojas, kilmės šalis, atitikimas techninei specifikacijai, prekių 
aprašymas, nuoroda į pridėtus dokumentus (etiketes, bukletus, katalogus ir t.t., aktyvias nuorodas į internetinius tinklalapius)</t>
  </si>
  <si>
    <t>Siūlo pravedikliai</t>
  </si>
  <si>
    <t>Siūlo pravediklis su siūlą stumiančia disko formos svertele, rotuojančia pirmyn-atgal, vienkartinio naudojimo</t>
  </si>
  <si>
    <t>Siūlo pravediklis 45° į kairę, su #1 monofilamentiniu siūlu</t>
  </si>
  <si>
    <t>Siūlo pravediklis 45° į dešinę, su #1 monofilamentiniu siūlu</t>
  </si>
  <si>
    <t>Artroskopiniai šeiverio antgaliai</t>
  </si>
  <si>
    <t>Vienkartinio naudojimo</t>
  </si>
  <si>
    <t xml:space="preserve"> Šeiverio antgalis plačiu atviru darbiniu langu, be dantukų. </t>
  </si>
  <si>
    <t>Turi būti galimybė pasirinkti 3,5mm, 4,5mm arba 5,5 mm diametro. Tinkantis Dyonics šeiveriui.</t>
  </si>
  <si>
    <t xml:space="preserve"> Šeiverio antgalis plačiu atviru darbiniu langu, su dantukais vidinėje antgalio dalyje. </t>
  </si>
  <si>
    <t>Turi būti galimybė pasirinkti 3,5mm, 4,5mm arba 5,5mm diametro. Tinkantis Dyonics šeiveriui.</t>
  </si>
  <si>
    <t xml:space="preserve">Šeiverio antgalis su dantukais vidinėje ir išorinėje antgalio dalyje. </t>
  </si>
  <si>
    <t xml:space="preserve"> Šeiverio antgalis, boras cilindro formos darbine dalimi. </t>
  </si>
  <si>
    <t>Turi būti galimybė pasirinkti 4 arba 5,5 mm diametro. Tinkantis Dyonics šeiveriui.</t>
  </si>
  <si>
    <t>Šeiverio antgalis plačiu darbiniu langu.</t>
  </si>
  <si>
    <t xml:space="preserve"> 4,5 mm diametro su koaguliavimo funkcija. Tinkantis Dyonics šeiveriui.</t>
  </si>
  <si>
    <t>Peties sąnario raumenų prisiuvimo inkariniai siūlai PASTA pažeidimams</t>
  </si>
  <si>
    <t>Vienoje sterilioje pakuotėje su vienu arba dviem 2#, skirtingų spalvų, pintais UHMW (ultra high molecular weight) polietileno siūlais; cheminė sudėtis –  medicininis titano lydinys implantacijai. Įsriegiamas. Vienkartinio naudojimo įvedimo instrumentas. Išmatavimai: išorinis diametras 2,8mm, 3,5mm, 5,0mm  ir 6,5 mm ±0,05 mm (turi būti pasirinkimas visų dydžių). Dvigubas sriegis – du skirtingo diametro sriegiai. Sraigto proksimalinė dalis – heksagonalinė arba cilindro formos.</t>
  </si>
  <si>
    <t>Peties sąnario inkariniai siūlai</t>
  </si>
  <si>
    <t xml:space="preserve"> Sterilioje pakuotėje su vienkartinio naudojimo įvedimo instrumentu; inkarinis siūlas veikiantis išsiplečiančio mazgo principu, kuris implantuotas sudaro siūlinį burbulą, kuris iš visų pusių tolygiai remiasi į kaulą. Inkaro išmatavimai Ø 1,8 mm, ilgis 15 mm, su vienu 2# UHMWPE ( ultra high molecular weight polyethylene) polieteleno siūlu Ø 2,8 mm, ilgis 20mm siūlinis implantas su dviem 2# UHMWPE ( ultra high molecular weight polyethylene) polieteleno siūlais ( turi būti pasirinkimas abiejų dydžių)</t>
  </si>
  <si>
    <t>Sraigtai PKR sausgyslių transplantato blauzdinei fiksacijai (osteoporotiniam kaului ir revizinėms operacijoms)</t>
  </si>
  <si>
    <t>Sterilioje pakuotėje
Besirezorbuojantys sraigtai
Sraigtai kaniuliuoti minimaliai 1,5 mm diametro
Cheminė sudėtis - mišinys 75% PLLA, 25% HA (hydroxylapatite)
Sterilus įpakavimas su identifikavimo numeriu ir šios informacijos patvirtinimu kataloge
Turi būti: standartinė, standartinė su padidinta galvute, reversinė (reversinė versija 25 mm ilgio, storis: 7/8(padidinta galvute), nuo 7 iki 10 mm, ne mažiau 3 dydžių), reversinė su padidinta galvute
Sraigtų storiai: nuo 6 iki 12 mm septynių storių (turi būti ir didžiausio, ir mažiausio, ir tarpinio storio)
Sraigtų ilgiai: nuo 20 iki 35 mm ne mažiau 4 ilgių (turi būti ir didžiausio, ir mažiausio, ir tarpinio ilgio)</t>
  </si>
  <si>
    <t>Vienkartinis elektrodas peties,  kelio artroskopijoms</t>
  </si>
  <si>
    <t xml:space="preserve"> Ilgas, lankstus kobliacijos ir koaguliacijos elektrodas su integruotu kanalu skysčių siurbimui, integruotu kabeliu; darbinė dalis lenkta 50°,  darbinės dalies diametras 3,75mm±0,05mm; grįžtamasis elektrodo polius  integruotas ant elektrodo ašies, jo nereikia orientuoti kad jis liestųsi su audiniais; nereikia pacientą įžeminančio elektrodo; elektrodas turi vidinį klasifikacijos kodą, kuris leidžia generatoriui automatiškai parinkti optimalius režimo galios nustatymus; tinkamas naudoti su Quantum 2 sistema.</t>
  </si>
  <si>
    <t>Ilgas, lankstus kobliacijos ir koaguliacijos elektrodas su integruotu kanalu skysčių siurbimui, integruotu kabeliu; darbinė dalis lenkta 90°,  darbinės dalies diametras 3,75mm±0,05mm. Grįžtamasis elektrodo polius  integruotas ant elektrodo ašies, jo nereikia orientuoti kad jis liestųsi su audiniais. Nereikia pacientą įžeminančio elektrodo. Elektrodas turi vidinį klasifikacijos kodą, kuris leidžia generatoriui automatiškai parinkti optimalius režimo galios nustatymus. Tinkamas naudoti su Quantum 2 sistema</t>
  </si>
  <si>
    <t>Vienkartinis elektrodas menisko artroskopijoms</t>
  </si>
  <si>
    <t>Ilgas, lankstus kobliacijos ir koaguliacijos elektrodas su integruotu kabeliu; darbinė dalis lenkta 45°,  darbinės dalies diametras 3,0mm±0,05mm; grįžtamasis elektrodo polius  integruotas ant elektrodo ašies, jo nereikia orientuoti kad jis liestųsi su audiniais.Nereikia pacientą įžeminančio elektrodo. Elektrodas turi vidinį klasifikacijos kodą, kuris leidžia generatoriui automatiškai parinkti optimalius režimo galios nustatymus. Tinkamas naudoti su Quantum 2 sistema</t>
  </si>
  <si>
    <t>Sterilioje pakuotėje
Cheminė sudėtis - medicininis titano lydinys
Sagoje - aštuonios skylė                                                                      Endosaga, veikianti savaime užsiveržiančio mazgo principu, su iš anksto paruošta vientisa 1,5 mm diametro kilpa be mazgo (UHMW poletileno siūlas) ir įvertu 2# siūlu (poliesterio) implanto pravedimui ir pozicionavimui
 Endo - sagos matmenys: ilgis 11- 12 mm, plotis 4 - 5 mm
Privalo turėti opciją panaudoti endosagos padidinimo implantą, įgalinantį padengti nuo 6mm iki 10mm diametro šlaunikaulio tunelį</t>
  </si>
  <si>
    <t>Viela su ąsele</t>
  </si>
  <si>
    <t>2,4mm x 38 cm±0,1 mm, grąžto tipo, sugraduota</t>
  </si>
  <si>
    <t>Kanuliuotas grąžtas</t>
  </si>
  <si>
    <t>Ø 4,5 mm, ilgis 17,75cm(±5mm)</t>
  </si>
  <si>
    <t>Artroskopinis griebtuvas</t>
  </si>
  <si>
    <t>Aštraus dantyto suėmimo; tiesus, rankena spalviškai pažymėta</t>
  </si>
  <si>
    <t>Tiesus, buku galu, darbinė dalis uždarytoje būsenoje sudaro netaisyklingos ovalo formos kilpą, vienu metu gali suimti keturis siūlus, numatytas paimtų siūlų migravimas uždarytos darbinės dalies viduje, rankena spalviškai pažymėta.</t>
  </si>
  <si>
    <t>Artroskopinis mazgų manipuliatorius</t>
  </si>
  <si>
    <t>Uždaras, rankena žiedo tipo, spalviškai pažymėta. Instrumentas skirtas mazgo nuleidimui artroskopinių operacijų metu.</t>
  </si>
  <si>
    <t>Slankus siūlų kirpiklis</t>
  </si>
  <si>
    <t>Darbinė dalis sudaryta iš dviejų cilindro formos strypų: slankaus vidinio ir stabilaus išorinio. Vidinis cilindras su trikampio formos anga siūlui įverti iš priekinės cilindro pusės ir lašo formos anga aštriais pjaunančiais kraštais  iš cilindro viršutinės pusės . Instrumento rankenos su užrakinimo mechanizmu.</t>
  </si>
  <si>
    <t>Artroskopinis kabliukas</t>
  </si>
  <si>
    <t>vąšelio tipo, tiesus</t>
  </si>
  <si>
    <t>Siūlų pravedimo - ištraukimo instrumentas</t>
  </si>
  <si>
    <t>Žemo profilio, 45°±1°  į dešinę, telpa į 7,6±0,1 mm kaniulę, rankenos kaip žirklių, spalviškai pažymėtos</t>
  </si>
  <si>
    <t>Žemo profilio, 45°±1°  į kairę, telpa į 7,6±0,1 mm kaniulę, rankenos kaip žirklių, spalviškai pažymėtos</t>
  </si>
  <si>
    <t>Artroskopinis kandiklis</t>
  </si>
  <si>
    <t xml:space="preserve"> darbinė dalis be skersinės ašies (angl. „pinless“), ovalo formos, galvutės amtmenys 1,65mm (±0,02mm) x 6,57mm (±0,02mm),  tiesus</t>
  </si>
  <si>
    <t>Artroskopinė yla</t>
  </si>
  <si>
    <t>Rankena T-formos</t>
  </si>
  <si>
    <t>Artroskopinė dildė</t>
  </si>
  <si>
    <t>Audinių retraktorius</t>
  </si>
  <si>
    <t>Trokaras optikai</t>
  </si>
  <si>
    <t>(Adresatas (perkančioji organizacija))</t>
  </si>
  <si>
    <t>(Data)</t>
  </si>
  <si>
    <t>(Sudarymo vieta)</t>
  </si>
  <si>
    <t>Už pasiūlymą atsakingo asmens vardas, pavardė</t>
  </si>
  <si>
    <t>Telefono numeris</t>
  </si>
  <si>
    <t>Fakso numeris</t>
  </si>
  <si>
    <t>El. pašto adresas</t>
  </si>
  <si>
    <t>PVM tarifas 5</t>
  </si>
  <si>
    <t>PVM tarifas 21</t>
  </si>
  <si>
    <t xml:space="preserve">
(Juridinio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</si>
  <si>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r>
      <t xml:space="preserve">Tiekėjo pavadinimas </t>
    </r>
    <r>
      <rPr>
        <i/>
        <sz val="12"/>
        <color theme="1"/>
        <rFont val="Times New Roman"/>
        <family val="1"/>
        <charset val="186"/>
      </rPr>
      <t>(Jeigu dalyvauja ūkio subjektų grupė, surašomi visi dalyvių pavadinimai)</t>
    </r>
  </si>
  <si>
    <r>
      <t xml:space="preserve">Tiekėjo adresas </t>
    </r>
    <r>
      <rPr>
        <i/>
        <sz val="12"/>
        <color theme="1"/>
        <rFont val="Times New Roman"/>
        <family val="1"/>
        <charset val="186"/>
      </rPr>
      <t>(Jeigu dalyvauja ūkio subjektų grupė, surašomi visi dalyvių adresai)</t>
    </r>
  </si>
  <si>
    <t>Įmonės kodas</t>
  </si>
  <si>
    <t>PVM mokėtojo kodas</t>
  </si>
  <si>
    <t>Atsiskaitomosios sąskaitos numeris, bankas, banko kodas</t>
  </si>
  <si>
    <t xml:space="preserve">Siūlomos prekės visiškai atitinka pirkimo dokumentuose nurodytus reikalavimus, į siūlomą kainą įskaičiuotos visos išlaidos ir visi mokesčiai (tame skaičiuje įvertinti ir „SABIS“ mokesčiai, jei tokie taikomi). </t>
  </si>
  <si>
    <t>Teikdami šį pasiūlymą, prisiimame riziką už visas išlaidas, kurias, teikdami pasiūlymą ir laikydamiesi pirkimo dokumentuose nurodytų reikalavimų, privalėjome įskaičiuoti į pasiūlymo kainą.</t>
  </si>
  <si>
    <t>Mums yra žinoma, kad perkančioji organizacija laimėjimo atveju viešins mūsų pasiūlymą (pilna apimtimi) ir sutartį CVP IS, išskyrus informaciją, kurios atskleidimas prieštarautų informacijos ir duomenų apsaugą reguliuojantiems teisės aktams arba visuomenės interesams, pažeistų mūsų teisėtus komercinius interesus (gamybinė paslaptis) arba turėtų neigiamą poveikį tiekėjų konkurencijai, todėl sutinkame su viešinama informacija, nes jos atskleidimas neprieštarauja teisės aktams bei teisėtiems mūsų interesams, netrukdo laisvai konkuruoti tarpusavyje.</t>
  </si>
  <si>
    <t>4.</t>
  </si>
  <si>
    <t>36 mėnesių poreikis*</t>
  </si>
  <si>
    <t>Tais atvejais, kai pagal galiojančius teisės aktus tiekėjui nereikia mokėti PVM, jis nurodo priežastis, dėl kurių PVM nemokamas_________.</t>
  </si>
  <si>
    <t>Kaina be PVM naudojama pasiūlymų palyginimui</t>
  </si>
  <si>
    <r>
      <t>2. Kartu su pasiūlymu pateikiami šie dokumentai (</t>
    </r>
    <r>
      <rPr>
        <i/>
        <sz val="12"/>
        <color theme="1"/>
        <rFont val="Times New Roman"/>
        <family val="1"/>
        <charset val="186"/>
      </rPr>
      <t>tiekėjas turi nurodyti</t>
    </r>
    <r>
      <rPr>
        <sz val="12"/>
        <color theme="1"/>
        <rFont val="Times New Roman"/>
        <family val="1"/>
        <charset val="186"/>
      </rPr>
      <t xml:space="preserve"> ar </t>
    </r>
    <r>
      <rPr>
        <i/>
        <sz val="12"/>
        <color theme="1"/>
        <rFont val="Times New Roman"/>
        <family val="1"/>
        <charset val="186"/>
      </rPr>
      <t xml:space="preserve">šiame pasiūlyme yra pateikta </t>
    </r>
    <r>
      <rPr>
        <b/>
        <i/>
        <sz val="12"/>
        <color theme="1"/>
        <rFont val="Times New Roman"/>
        <family val="1"/>
        <charset val="186"/>
      </rPr>
      <t>konfidenciali informacija**</t>
    </r>
    <r>
      <rPr>
        <sz val="12"/>
        <color theme="1"/>
        <rFont val="Times New Roman"/>
        <family val="1"/>
        <charset val="186"/>
      </rPr>
      <t xml:space="preserve">): </t>
    </r>
  </si>
  <si>
    <t>Eil. Nr.</t>
  </si>
  <si>
    <t>Pateikiamo dokumento pavadinimas</t>
  </si>
  <si>
    <t>Dokumento puslapių skaičius</t>
  </si>
  <si>
    <r>
      <t xml:space="preserve">Dokumentas yra </t>
    </r>
    <r>
      <rPr>
        <b/>
        <sz val="12"/>
        <color rgb="FF000000"/>
        <rFont val="Times New Roman"/>
        <family val="1"/>
        <charset val="186"/>
      </rPr>
      <t xml:space="preserve">konfidencialus </t>
    </r>
  </si>
  <si>
    <t>Taip / Ne</t>
  </si>
  <si>
    <t>1.</t>
  </si>
  <si>
    <t xml:space="preserve">Taip </t>
  </si>
  <si>
    <t>2.</t>
  </si>
  <si>
    <t>3.</t>
  </si>
  <si>
    <r>
      <t>** Pastabos (</t>
    </r>
    <r>
      <rPr>
        <u/>
        <sz val="12"/>
        <color theme="1"/>
        <rFont val="Times New Roman"/>
        <family val="1"/>
        <charset val="186"/>
      </rPr>
      <t>žr. pirkimo specialiųjų sąlygų 11.4 p.):</t>
    </r>
  </si>
  <si>
    <t xml:space="preserve">1. Tiekėjas neturi teisės nurodyti, kad visa pasiūlyme pateikta informacija yra konfidenciali. Tiekėjui nenurodžius, kokia informacija yra konfidenciali, laikoma, kad konfidencialios informacijos pasiūlyme nėra. </t>
  </si>
  <si>
    <t>2. Pasiūlymo dalis, kurios dalyvis nenurodė kaip konfidencialios, bus viešinama Viešųjų pirkimų tarnybos direktoriaus 2017 m.  birželio 19 d. įsakyme Nr. 1S-91 nustatyta tvarka.</t>
  </si>
  <si>
    <t>3. Tiekėjas turi pateikti motyvuotus paaiškinimus dėl informacijos, kurią tiekėjas nurodė, kaip konfidencialią pagrįstumo.</t>
  </si>
  <si>
    <t xml:space="preserve">https://vpt.lrv.lt/media/viesa/saugykla/2024/5/XNqhLtSLXOs.pdf  </t>
  </si>
  <si>
    <r>
      <t xml:space="preserve">3. </t>
    </r>
    <r>
      <rPr>
        <b/>
        <sz val="12"/>
        <color theme="1"/>
        <rFont val="Times New Roman"/>
        <family val="1"/>
        <charset val="186"/>
      </rPr>
      <t>Informacija apie ūkio subjektus, kurių pajėgumais tiekėjas remiasi, kad atitiktų perkančiosios organizacijos keliamus kvalifikacijos reikalavimus</t>
    </r>
    <r>
      <rPr>
        <sz val="12"/>
        <color theme="1"/>
        <rFont val="Times New Roman"/>
        <family val="1"/>
        <charset val="186"/>
      </rPr>
      <t xml:space="preserve"> (jeigu tokie reikalavimai keliami) (nurodomi ir kvazisubtiekėjai – fiziniai asmenys, kuriuos ketinama įdarbinti pirkimo laimėjimo atveju)(</t>
    </r>
    <r>
      <rPr>
        <i/>
        <sz val="12"/>
        <color theme="1"/>
        <rFont val="Times New Roman"/>
        <family val="1"/>
        <charset val="186"/>
      </rPr>
      <t>pildoma, jei tiekėjas pasitelkia kitų ūkio subjektų pajėgumais pagal VPĮ 49 str</t>
    </r>
    <r>
      <rPr>
        <sz val="12"/>
        <color theme="1"/>
        <rFont val="Times New Roman"/>
        <family val="1"/>
        <charset val="186"/>
      </rPr>
      <t>.)</t>
    </r>
  </si>
  <si>
    <t>Ūkio subjekto pavadinimas, juridinio asmens kodas, adresas</t>
  </si>
  <si>
    <t>Nuoroda į skelbimo apie pirkimą punkto sąlygą, kuriai atitikti remiamasi ūkio subjekto pajėgumais</t>
  </si>
  <si>
    <t>Sutarties objekto dalies, perduodamos vykdyti subtiekėjui, aprašymas</t>
  </si>
  <si>
    <r>
      <t xml:space="preserve">Informacija apie žinomus subtiekėjus ir jiems perduodama vykdyti sutarties dalis </t>
    </r>
    <r>
      <rPr>
        <i/>
        <sz val="12"/>
        <color rgb="FF000000"/>
        <rFont val="Times New Roman"/>
        <family val="1"/>
        <charset val="186"/>
      </rPr>
      <t>(pildoma, jei tiekėjas pasitelkia subtiekėjus)</t>
    </r>
  </si>
  <si>
    <t>Subtiekėjo pavadinimas, juridinio asmens kodas, adresas</t>
  </si>
  <si>
    <r>
      <t xml:space="preserve">PASTABA. </t>
    </r>
    <r>
      <rPr>
        <sz val="12"/>
        <color rgb="FF000000"/>
        <rFont val="Times New Roman"/>
        <family val="1"/>
        <charset val="186"/>
      </rPr>
      <t xml:space="preserve">Tiekėjas kartu su pasiūlymu neišviešinę subtiekėjų / kvazisubtiekėjų, kurių pajėgumais / kvalifikacija planuojama remtis vykdant sutartį, taip pat ir tų, kurių pajėgumais pirkime nesiremia ir kurių kvalifikacijos ar kitų pirkimo sąlygose nustatytų reikalavimų atitiktis nėra tikrinama, vėliau sutarties vykdymo metų jų pasitelkti negalės, išskyrus atvejus, kai Tiekėjas pateiks objektyvias aplinkybes dėl pagrįsto nežinojimo apie juos pasiūlymų pateikimo metu. Tokias aplinkybes Tiekėjas privalo nurodyti jau teikdamas pasiūlymą. </t>
    </r>
  </si>
  <si>
    <t xml:space="preserve"> (Žr. VPĮ komentaras https://klausk.vpt.lt/hc/lt/articles/360016427719-88-straipsnis-Subtiekimas). </t>
  </si>
  <si>
    <t>Pasiūlymas galioja 3 mėnesius nuo pasiūlymo pateikimo dienos.</t>
  </si>
  <si>
    <t>________________</t>
  </si>
  <si>
    <t>(Teikėjo arba jo įgalioto asmens pareigų pavadinimas)</t>
  </si>
  <si>
    <t>____________</t>
  </si>
  <si>
    <t>(Parašas)</t>
  </si>
  <si>
    <t>(Vardas ir pavardė)</t>
  </si>
  <si>
    <r>
      <t xml:space="preserve">Privaloma išsamiai aprašyti siūlomas prekes (parametrus). </t>
    </r>
    <r>
      <rPr>
        <b/>
        <sz val="11"/>
        <color rgb="FFFF0000"/>
        <rFont val="Times New Roman"/>
        <family val="1"/>
        <charset val="186"/>
      </rPr>
      <t>Pasiūlymai, kuriuose bus įrašyta „Taip/Ne“ arba „Atitinka“ bus atmesti kaip neatitinkantys reikalavimų</t>
    </r>
  </si>
  <si>
    <t>1.1</t>
  </si>
  <si>
    <t>1.2</t>
  </si>
  <si>
    <t>DĖL VIENKARTINIŲ PRIEMONIŲ ARTROSKOPIJAI PIRKIMO</t>
  </si>
  <si>
    <t>2. Pirkimo-pardavimo sutartis bus sudaroma maksimaliai pirkimo dalies vertei. 36 mėnesių preliminarus  kiekis  yra orientacinis,  naudojamas tik pirkimo procedūrose</t>
  </si>
  <si>
    <t xml:space="preserve">1.  Kiekiai, nurodyti skirtingose pirkimo dalyse, nėra skaidomi. Privaloma pasiūlyti visą prašomą pirkimo dalies kiekį ir asortimentą. Nepilnos apimties ir asortimento pirkimo dalis bus atmesta.  </t>
  </si>
  <si>
    <r>
      <t>1.</t>
    </r>
    <r>
      <rPr>
        <b/>
        <sz val="7"/>
        <color theme="1"/>
        <rFont val="Times New Roman"/>
        <family val="1"/>
        <charset val="186"/>
      </rPr>
      <t xml:space="preserve">    </t>
    </r>
    <r>
      <rPr>
        <b/>
        <sz val="12"/>
        <color theme="1"/>
        <rFont val="Times New Roman"/>
        <family val="1"/>
        <charset val="186"/>
      </rPr>
      <t>Teikdami šį pasiūlymą, mes siūlome šias pirkimo sąlygas atitinkančias vienkartines artroskopines priemones:</t>
    </r>
  </si>
  <si>
    <t xml:space="preserve">Endo saga transplantato šlauninei fiksacijai </t>
  </si>
  <si>
    <t xml:space="preserve">Siūlinė juosta </t>
  </si>
  <si>
    <t xml:space="preserve">Siūlinė juosta, cheminė sudėtis – UHMWPE (ultra aukštos molekulinės masės polietilenas), juostos aukštis: 0,4-0,5 mm, plotis 1,4 mm, ilgis 100,0 cm± 0,5 cm, galimas pasirinkimas: vienspalvė mėlyna arba mėlynai-baltai marga. Pakuotėje 6 vnt. </t>
  </si>
  <si>
    <t>Endo saga menisko šaknies fiksacijai</t>
  </si>
  <si>
    <t>1.Cheminė sudėtis - medicininis titano lydinys; 2.Sagoje - dvi skylės;
3.Apskritimo formos saga išgaubta vidine dalimi, su dviem kiaurymėmis siūlui arba juostai praverti;
4. Endo - sagos matmenys: diametras 10 ± 0,1 mm, aukštis 3,5 ± 0,1 mm, kiaurymės diametras 2,5 ± 0,1 mm.</t>
  </si>
  <si>
    <t>Siūlo nustūmėjas-nukirpėjas</t>
  </si>
  <si>
    <t>Plokščia, plastikine rankena, darbinė dalis tuščiavidurio cilindro formos, į kurį įmontuotas siūlo užfiksavimo mechanizmas, kuris valdomas ant plokščios rankenos įmontuotu mygtuku- pastūmus ir laikant mygtuką į šoną atsidaro cilindro distaliniame gale esantis langas, į kurį įsistato siūlas, paleidus mygtuką siūlas uždaromas instrumento distaliniame gale, su galimybe laisvai slankioti siūlą angoje. Kito ant rankenos įmontuoto slankaus mygtuko pagalba siūlas yra nukerpamas.</t>
  </si>
  <si>
    <t>Siūlo pravedimo/ištraukimo instrumentas, žemo profilio</t>
  </si>
  <si>
    <t>Supakuotas sterilioje pakuotėje, paruoštas naudojimui. Darbinė instrumento dalis tiesi, lenkta 17°±2°  į kairę arba į dešinę (galima pasirinkti iš 3 variantų). Darbinės suimančios dalies plotis 4,1 ± 0,1 mm, ilgis 12,5 ± 0,1 mm, profilio aukštis 4,8 ± 0,1 mm. Skirtas 2# siūlams arba siūlinei juostai perverti per audinius. Instrumento darbinio strypo diametras 3,8 ± 0,1 mm.</t>
  </si>
  <si>
    <t xml:space="preserve">Artroskopinis siūlų manipuliatorius </t>
  </si>
  <si>
    <t xml:space="preserve">Deimantine galvute, lenkta 90°. Daugkartinio naudojimo, skirta plyšusio menisko kraštams </t>
  </si>
  <si>
    <t xml:space="preserve">Rankena spalviškai pažymėta raudona spalva, aštraus dantyto suėmimo; tiesus, </t>
  </si>
  <si>
    <t>Didelio pratekamumo 6 mm diagnostinis troakaras su dviem kraneliais, rotuojantis,  tinkantis Smith&amp;Nephew 160 mm ilgio, Ø 4mm optikai</t>
  </si>
  <si>
    <r>
      <t>Žemo profilio, 35°±1°  į viršų,</t>
    </r>
    <r>
      <rPr>
        <sz val="10"/>
        <rFont val="Calibri"/>
        <family val="2"/>
        <charset val="186"/>
      </rPr>
      <t xml:space="preserve"> </t>
    </r>
    <r>
      <rPr>
        <sz val="10"/>
        <rFont val="Times New Roman"/>
        <family val="1"/>
        <charset val="186"/>
      </rPr>
      <t>telpa į 7,6±0,1 mm kaniulę,  rankenos kaip žirklių, spalviškai pažymėtos</t>
    </r>
  </si>
  <si>
    <r>
      <t xml:space="preserve"> darbinė dalis be skersinės ašies (angl. „pinless“), ovalo formos, galvutės amtmenys 1,65mm (±0,02mm) x 6,57mm (±0,02mm),  15</t>
    </r>
    <r>
      <rPr>
        <vertAlign val="superscript"/>
        <sz val="10"/>
        <rFont val="Times New Roman"/>
        <family val="1"/>
        <charset val="186"/>
      </rPr>
      <t>0</t>
    </r>
    <r>
      <rPr>
        <sz val="10"/>
        <rFont val="Times New Roman"/>
        <family val="1"/>
        <charset val="186"/>
      </rPr>
      <t xml:space="preserve"> į viršų</t>
    </r>
  </si>
  <si>
    <r>
      <t>su ergonomiška rankena: darbinė rankena su dviem vieno piršto kilpomis; žemo profilio; stačiakampio formos; su bangos tipo dantukais; pasuktas į kairę 20</t>
    </r>
    <r>
      <rPr>
        <vertAlign val="superscript"/>
        <sz val="10"/>
        <rFont val="Times New Roman"/>
        <family val="1"/>
        <charset val="186"/>
      </rPr>
      <t xml:space="preserve">0 </t>
    </r>
    <r>
      <rPr>
        <sz val="10"/>
        <rFont val="Times New Roman"/>
        <family val="1"/>
        <charset val="186"/>
      </rPr>
      <t>; 5,05 mm pločio; pirpimo plotis 3,17 mm.</t>
    </r>
  </si>
  <si>
    <r>
      <t>su ergonomiška rankena: darbinė rankena su dviem vieno piršto kilpomis; žemo profilio; stačiakampio formos; su bangos tipo dantukais; pasuktas į dešinę 20</t>
    </r>
    <r>
      <rPr>
        <vertAlign val="superscript"/>
        <sz val="10"/>
        <rFont val="Times New Roman"/>
        <family val="1"/>
        <charset val="186"/>
      </rPr>
      <t>0</t>
    </r>
    <r>
      <rPr>
        <sz val="10"/>
        <rFont val="Times New Roman"/>
        <family val="1"/>
        <charset val="186"/>
      </rPr>
      <t xml:space="preserve"> ; 5,05 mm pločio; pirpimo plotis 3,17 mm.</t>
    </r>
  </si>
  <si>
    <r>
      <t xml:space="preserve">Įgaliojimas pasirašyti pasiūlymą </t>
    </r>
    <r>
      <rPr>
        <i/>
        <sz val="10"/>
        <color theme="1"/>
        <rFont val="Times New Roman"/>
        <family val="1"/>
        <charset val="186"/>
      </rPr>
      <t>(jei taikoma)</t>
    </r>
  </si>
  <si>
    <r>
      <t>...  (</t>
    </r>
    <r>
      <rPr>
        <i/>
        <sz val="10"/>
        <color theme="1"/>
        <rFont val="Times New Roman"/>
        <family val="1"/>
        <charset val="186"/>
      </rPr>
      <t>įšrašyti)</t>
    </r>
  </si>
  <si>
    <r>
      <t>...</t>
    </r>
    <r>
      <rPr>
        <sz val="10"/>
        <color theme="1"/>
        <rFont val="Calibri"/>
        <family val="2"/>
        <charset val="186"/>
        <scheme val="minor"/>
      </rPr>
      <t xml:space="preserve">   </t>
    </r>
    <r>
      <rPr>
        <i/>
        <sz val="10"/>
        <color theme="1"/>
        <rFont val="Times New Roman"/>
        <family val="1"/>
        <charset val="186"/>
      </rPr>
      <t>(įšrašyti)</t>
    </r>
  </si>
  <si>
    <t>Sterilios netaisyklingos formos dvifazės granulės</t>
  </si>
  <si>
    <t xml:space="preserve">2-4mm, 5 cm³   </t>
  </si>
  <si>
    <t>4-6mm, 10 cm³</t>
  </si>
  <si>
    <t>Sterilūs dvifaziai pleištai</t>
  </si>
  <si>
    <t>20x15x8 mm (±0,01 mm)</t>
  </si>
  <si>
    <t>20x15x10 mm (±0,01 mm)</t>
  </si>
  <si>
    <t>20x15x12 mm (±0,01 mm)</t>
  </si>
  <si>
    <t>20x15x14 mm (±0,01 mm)</t>
  </si>
  <si>
    <t>Sterilūs dvifaziai blokai</t>
  </si>
  <si>
    <t>30x20x12 mm (±0,01 mm)</t>
  </si>
  <si>
    <t>10x10x20 mm (±0,01 mm)</t>
  </si>
  <si>
    <t>10x10x5 mm (±0,01 mm)</t>
  </si>
  <si>
    <t>Sterilūs dvifaziai pusapvaliai pleištai</t>
  </si>
  <si>
    <r>
      <t>35x25 mm x13</t>
    </r>
    <r>
      <rPr>
        <sz val="10"/>
        <rFont val="Aptos Narrow"/>
        <family val="2"/>
      </rPr>
      <t xml:space="preserve">° </t>
    </r>
    <r>
      <rPr>
        <sz val="10"/>
        <rFont val="Times New Roman"/>
        <family val="1"/>
        <charset val="186"/>
      </rPr>
      <t>(±0,01 mm)</t>
    </r>
  </si>
  <si>
    <t>Kolageninė membrana kelio ir čiurnos defektams</t>
  </si>
  <si>
    <t>Besirezorbuojanti dvisluoksnė kolageno membrana kelio ir čiurnos defektams:1. Pakuotė: sterili, supakuota po 1 vnt., su specialiu folijos šablonu (38 x 48 mm± 0,5 mm) membranos pritaikymui pagal defekto dydį.
2. Besirezorbuojanti I/III tipo kolageno membrana, pritaikyta padengti kremzlės defektams; sertifikuota mikrolūžių, padengtų membrana, gydymo technikai ortopedijoje (būtina pateikti įrodančius dokumentus).
3. Dvisluoksnė: viršutinis membranos sluoksnis lygus, stiprus ir nepralaidus ląstelėms, apatinis šiurkštus, akytas - pritaikytas kamieninių mezenchiminių ląstelių integracijai.
4. Biologiškai suderinama su žmogaus audiniais.
5. Membranos dydis 20 x 30 mm ± 0,5 mm, storis 0,7 mm ± 0,05 mm</t>
  </si>
  <si>
    <t>Bendrieji reikalavimai:</t>
  </si>
  <si>
    <t>1-os pirkimo dalies kaina be PVM</t>
  </si>
  <si>
    <t xml:space="preserve"> 1-os pirkimo dalies kaina su PVM</t>
  </si>
  <si>
    <t>2</t>
  </si>
  <si>
    <t>2.1</t>
  </si>
  <si>
    <t>2.2</t>
  </si>
  <si>
    <t>2.3</t>
  </si>
  <si>
    <t>2.4</t>
  </si>
  <si>
    <t>2.5</t>
  </si>
  <si>
    <t>2-os pirkimo dalies kaina be PVM</t>
  </si>
  <si>
    <t>2-os pirkimo dalies kaina su PVM</t>
  </si>
  <si>
    <t>Maksimali  1-os  pirkimo dalies kaina be PVM</t>
  </si>
  <si>
    <t>Maksimali  2-os  pirkimo dalies kaina be PVM</t>
  </si>
  <si>
    <t>3-os pirkimo dalies kaina be PVM</t>
  </si>
  <si>
    <t>3-os pirkimo dalies kaina su PVM</t>
  </si>
  <si>
    <t>Artroskopinės kaniulių sistemos</t>
  </si>
  <si>
    <t>Maksimali  3-os  pirkimo dalies kaina be PVM</t>
  </si>
  <si>
    <t>4-os pirkimo dalies kaina be PVM</t>
  </si>
  <si>
    <t>4-os pirkimo dalies kaina su PVM</t>
  </si>
  <si>
    <t>Maksimali  4-os  pirkimo dalies kaina be PVM</t>
  </si>
  <si>
    <t>Peties inkarinės sistemos</t>
  </si>
  <si>
    <t>5.1</t>
  </si>
  <si>
    <t>5.2</t>
  </si>
  <si>
    <t>5.</t>
  </si>
  <si>
    <t>5-os pirkimo dalies kaina be PVM</t>
  </si>
  <si>
    <t>5-os pirkimo dalies kaina su PVM</t>
  </si>
  <si>
    <t>Maksimali  5-os  pirkimo dalies kaina be PVM</t>
  </si>
  <si>
    <t>6.</t>
  </si>
  <si>
    <t>PKR ir kitų raiščių rekonstrukcijos implantai bei pagalbinės priemonės</t>
  </si>
  <si>
    <t>6.1</t>
  </si>
  <si>
    <t>6.2</t>
  </si>
  <si>
    <t>6.4</t>
  </si>
  <si>
    <t>6.5</t>
  </si>
  <si>
    <t>6-os pirkimo dalies kaina be PVM</t>
  </si>
  <si>
    <t>6-os pirkimo dalies kaina su PVM</t>
  </si>
  <si>
    <t>Maksimali  6-os  pirkimo dalies kaina be PVM</t>
  </si>
  <si>
    <t>Radijo dažnio (RF) elektrodai artroskopijai</t>
  </si>
  <si>
    <t>7.</t>
  </si>
  <si>
    <t>7.1</t>
  </si>
  <si>
    <t>7-os pirkimo dalies kaina be PVM</t>
  </si>
  <si>
    <t>7-os pirkimo dalies kaina su PVM</t>
  </si>
  <si>
    <t>8.</t>
  </si>
  <si>
    <t>8.1</t>
  </si>
  <si>
    <t>8-os pirkimo dalies kaina be PVM</t>
  </si>
  <si>
    <t>8-os pirkimo dalies kaina su PVM</t>
  </si>
  <si>
    <t>Maksimali 8-os  pirkimo dalies kaina be PVM</t>
  </si>
  <si>
    <t>Kolageninė membrana</t>
  </si>
  <si>
    <t>Maksimali 9-os  pirkimo dalies kaina be PVM</t>
  </si>
  <si>
    <t>Sterilūs kaulų pakaitalai</t>
  </si>
  <si>
    <t>Supakuoti po vieną, dviguboje sterilioje pakuotėje.</t>
  </si>
  <si>
    <t>3. Visos siūlomos prekės turi būti naujos, nenaudotos, sterilios (jeigu pagal paskirtį turi būti sterilios), paženklintos CE ženklu pagal Europos Sąjungos medicinos priemonių reglamento (ES) 2017/745 reikalavimus.</t>
  </si>
  <si>
    <t>4. Tiekėjas kartu su pasiūlymu pateikia gamintojo techninius dokumentus (katalogus, instrukcijas ar techninius aprašymus), kuriuose aiškiai pažymėtas kiekvieno techninio reikalavimo atitikimas.</t>
  </si>
  <si>
    <t>6. Visur, kur techninėje specifikacijoje nurodyti matmenys, leidžiami lygiaverčiai sprendimai, jei jie užtikrina tokią pačią arba geresnę klinikinę paskirtį ir funkcionalumą.</t>
  </si>
  <si>
    <t>5. Jeigu techninėje specifikacijoje dėl suderinamumo nurodoma konkreti sistema, laikoma, kad galima siūlyti bet kurią lygiavertę prekę, jeigu tiekėjas įrodo visišką techninį suderinamumą, saugų naudojimą ir ne mažesnį funkcionalumą.Perkančioji organizacija vertins ne gamintojo pavadinimą ar komercinį modelį, o siūlomos prekės atitiktį funkciniams, klinikiniams ir saugos reikalavimams.</t>
  </si>
  <si>
    <t>7. Perkančioji organizacija, siekdama patikrinti konkretaus tiekėjo prekių atitikimą reikalavimams, gali prašyti Tiekėjo per nustatytą terminą pateikti prekių pavyzdžius. Nepateikus prekių pavyzdžių, pasiūlymas bus atmetamas.</t>
  </si>
  <si>
    <t xml:space="preserve">1. Sterilioje pakuotėje, supakuota po vieną, kartu su termoplastinio polimero lenkimo instrumentu ir nerūdijančio plieno įvedimo kaniule. 
2. Susideda iš dviejų "T" inkarų su  #2-0 storio UHMW  (ultra high molecular weight) polietileno pluošto siūlo pinto su monofilamentiniu polipropileno pluoštu, vienkartinio cilindro formos įvedimo instrumento su reguliuojamu gylio ribotuvu  ir lenkimo instrumento. "T" inkarų cheminė sudėtis - PEEK (poly-ether-ether-ketonas). 
3. Dviguba "U" formos fiksacija. 
4. Turi  iš anksto paruoštą slystantį mazgą. 
5. Nepalieka implanto sąnarinėje dalyje. 
6. Lenkimo instrumento pagalba galima palenkti implanto įvedimo adatą iki 35°, o stiebą iki 80°, ant implanto įvedimo adatos lazeriu pažymėta juoda zona, kurios lenkti negalima.
7. Pravedimo adata lenkta arba lenkta reversinė (turi būti pasirinkimas abiejų rūšių), lazeriu sugraduota </t>
  </si>
  <si>
    <t>Vienkartiniai instrumentai artroskopijai</t>
  </si>
  <si>
    <t>Vienkartinio naudojimo, su integruota triguba sandarinimo sistema, nuimamu kaniulės dangteliu, be latekso, iš skaidraus polikarbonato, su sriegiu, su vienkartiniu obturatoriumi, 8,5 mm x 72 mm, sterili, pakuotėje po 10 vnt.</t>
  </si>
  <si>
    <t>1.3</t>
  </si>
  <si>
    <t>1.4</t>
  </si>
  <si>
    <t>3.1</t>
  </si>
  <si>
    <t>3.2</t>
  </si>
  <si>
    <t>3.3</t>
  </si>
  <si>
    <t xml:space="preserve">4. </t>
  </si>
  <si>
    <t>4.1</t>
  </si>
  <si>
    <t>Menisko siuvimo sistemos</t>
  </si>
  <si>
    <t>Menisko susiuvimo inkarinė sistema</t>
  </si>
  <si>
    <t>4.2</t>
  </si>
  <si>
    <t>4.3</t>
  </si>
  <si>
    <t>fcu</t>
  </si>
  <si>
    <t>Maksimali 7-os  pirkimo dalies kaina be PVM</t>
  </si>
  <si>
    <t>8.2</t>
  </si>
  <si>
    <t>8.3</t>
  </si>
  <si>
    <t>8.4</t>
  </si>
  <si>
    <t>8.5</t>
  </si>
  <si>
    <t>8.6</t>
  </si>
  <si>
    <t>8.7</t>
  </si>
  <si>
    <t>8.8</t>
  </si>
  <si>
    <t>8.9</t>
  </si>
  <si>
    <t>8.10</t>
  </si>
  <si>
    <t>9.</t>
  </si>
  <si>
    <t>9.3</t>
  </si>
  <si>
    <t>9.4</t>
  </si>
  <si>
    <t>9.5</t>
  </si>
  <si>
    <t>9.6</t>
  </si>
  <si>
    <t>9.7</t>
  </si>
  <si>
    <t>9.8</t>
  </si>
  <si>
    <t>9.9</t>
  </si>
  <si>
    <t>9.10</t>
  </si>
  <si>
    <t>9.11</t>
  </si>
  <si>
    <t>9.12</t>
  </si>
  <si>
    <t>9.13</t>
  </si>
  <si>
    <t>9.14</t>
  </si>
  <si>
    <t>9.15</t>
  </si>
  <si>
    <t>9.16</t>
  </si>
  <si>
    <t>9.17</t>
  </si>
  <si>
    <t>9.18</t>
  </si>
  <si>
    <t>9- os pirkimo dalies kaina be PVM</t>
  </si>
  <si>
    <t>9- os pirkimo dalies kaina su PVM</t>
  </si>
  <si>
    <t>Artroskopiniai instrumentai, daugkartinio naudojimo</t>
  </si>
  <si>
    <t>PASIŪLYMAS (TECHNINĖ SPECIFIKACIJA)</t>
  </si>
  <si>
    <r>
      <t xml:space="preserve">Šiuo </t>
    </r>
    <r>
      <rPr>
        <b/>
        <i/>
        <sz val="12"/>
        <rFont val="Times New Roman"/>
        <family val="1"/>
      </rPr>
      <t xml:space="preserve">pasiūlymu </t>
    </r>
    <r>
      <rPr>
        <sz val="12"/>
        <rFont val="Times New Roman"/>
        <family val="1"/>
      </rPr>
      <t>pažymime, kad sutinkame su visomis pirkimo sąlygomis, nustatytomis  atviro (tarpatautinio) konkurso sąlygose.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</si>
</sst>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x14ac:knownFonts="1">
    <font>
      <sz val="11"/>
      <color theme="1"/>
      <name val="Calibri"/>
      <family val="2"/>
      <charset val="186"/>
      <scheme val="minor"/>
    </font>
    <font>
      <sz val="11"/>
      <name val="Times New Roman"/>
      <family val="1"/>
      <charset val="186"/>
    </font>
    <font>
      <sz val="12"/>
      <color rgb="FFFF0000"/>
      <name val="Times New Roman"/>
      <family val="1"/>
      <charset val="186"/>
    </font>
    <font>
      <sz val="12"/>
      <name val="Times New Roman"/>
      <family val="1"/>
      <charset val="186"/>
    </font>
    <font>
      <b/>
      <sz val="10"/>
      <name val="Times New Roman"/>
      <family val="1"/>
      <charset val="186"/>
    </font>
    <font>
      <b/>
      <sz val="12"/>
      <name val="Times New Roman"/>
      <family val="1"/>
      <charset val="186"/>
    </font>
    <font>
      <sz val="10"/>
      <name val="Times New Roman"/>
      <family val="1"/>
      <charset val="186"/>
    </font>
    <font>
      <sz val="10"/>
      <name val="Arial"/>
      <family val="2"/>
      <charset val="186"/>
    </font>
    <font>
      <sz val="11"/>
      <color rgb="FF000000"/>
      <name val="Calibri"/>
      <family val="2"/>
      <charset val="186"/>
    </font>
    <font>
      <sz val="12"/>
      <color theme="1"/>
      <name val="Times New Roman"/>
      <family val="1"/>
      <charset val="186"/>
    </font>
    <font>
      <b/>
      <sz val="12"/>
      <color theme="1"/>
      <name val="Times New Roman"/>
      <family val="1"/>
      <charset val="186"/>
    </font>
    <font>
      <b/>
      <sz val="11"/>
      <name val="Times New Roman"/>
      <family val="1"/>
      <charset val="186"/>
    </font>
    <font>
      <sz val="11"/>
      <color theme="1"/>
      <name val="Times New Roman"/>
      <family val="1"/>
      <charset val="186"/>
    </font>
    <font>
      <sz val="10"/>
      <color theme="1"/>
      <name val="Times New Roman"/>
      <family val="1"/>
      <charset val="186"/>
    </font>
    <font>
      <b/>
      <sz val="10"/>
      <color theme="1"/>
      <name val="Times New Roman"/>
      <family val="1"/>
      <charset val="186"/>
    </font>
    <font>
      <sz val="11"/>
      <color theme="1"/>
      <name val="Arial"/>
      <family val="2"/>
      <charset val="186"/>
    </font>
    <font>
      <sz val="11"/>
      <name val="Calibri"/>
      <family val="2"/>
      <charset val="186"/>
      <scheme val="minor"/>
    </font>
    <font>
      <sz val="11"/>
      <name val="Arial"/>
      <family val="2"/>
      <charset val="186"/>
    </font>
    <font>
      <sz val="8"/>
      <name val="Times New Roman"/>
      <family val="1"/>
      <charset val="204"/>
    </font>
    <font>
      <sz val="11"/>
      <name val="Times New Roman"/>
      <family val="1"/>
      <charset val="204"/>
    </font>
    <font>
      <b/>
      <u/>
      <sz val="11"/>
      <name val="Times New Roman"/>
      <family val="1"/>
      <charset val="186"/>
    </font>
    <font>
      <sz val="11"/>
      <color indexed="8"/>
      <name val="Calibri"/>
      <family val="2"/>
      <charset val="186"/>
    </font>
    <font>
      <sz val="8"/>
      <name val="Times New Roman"/>
      <family val="1"/>
      <charset val="186"/>
    </font>
    <font>
      <u/>
      <sz val="11"/>
      <color theme="10"/>
      <name val="Calibri"/>
      <family val="2"/>
      <charset val="186"/>
      <scheme val="minor"/>
    </font>
    <font>
      <sz val="11"/>
      <color theme="1"/>
      <name val="Calibri"/>
      <family val="2"/>
      <scheme val="minor"/>
    </font>
    <font>
      <sz val="8"/>
      <name val="Calibri"/>
      <family val="2"/>
      <charset val="186"/>
      <scheme val="minor"/>
    </font>
    <font>
      <sz val="12"/>
      <color rgb="FF000000"/>
      <name val="Times New Roman"/>
      <family val="1"/>
      <charset val="186"/>
    </font>
    <font>
      <i/>
      <sz val="12"/>
      <color theme="1"/>
      <name val="Times New Roman"/>
      <family val="1"/>
      <charset val="186"/>
    </font>
    <font>
      <b/>
      <sz val="12"/>
      <color rgb="FFFF0000"/>
      <name val="Times New Roman"/>
      <family val="1"/>
    </font>
    <font>
      <sz val="12"/>
      <color rgb="FF7030A0"/>
      <name val="Times New Roman"/>
      <family val="1"/>
      <charset val="186"/>
    </font>
    <font>
      <b/>
      <sz val="7"/>
      <color theme="1"/>
      <name val="Times New Roman"/>
      <family val="1"/>
      <charset val="186"/>
    </font>
    <font>
      <sz val="12"/>
      <name val="Times New Roman"/>
      <family val="1"/>
    </font>
    <font>
      <b/>
      <i/>
      <sz val="12"/>
      <name val="Times New Roman"/>
      <family val="1"/>
    </font>
    <font>
      <b/>
      <i/>
      <sz val="12"/>
      <color theme="1"/>
      <name val="Times New Roman"/>
      <family val="1"/>
      <charset val="186"/>
    </font>
    <font>
      <b/>
      <sz val="12"/>
      <color rgb="FF000000"/>
      <name val="Times New Roman"/>
      <family val="1"/>
      <charset val="186"/>
    </font>
    <font>
      <b/>
      <u/>
      <sz val="12"/>
      <color theme="1"/>
      <name val="Times New Roman"/>
      <family val="1"/>
      <charset val="186"/>
    </font>
    <font>
      <u/>
      <sz val="12"/>
      <color theme="1"/>
      <name val="Times New Roman"/>
      <family val="1"/>
      <charset val="186"/>
    </font>
    <font>
      <i/>
      <sz val="12"/>
      <color rgb="FF000000"/>
      <name val="Times New Roman"/>
      <family val="1"/>
      <charset val="186"/>
    </font>
    <font>
      <b/>
      <sz val="11"/>
      <color rgb="FFFF0000"/>
      <name val="Times New Roman"/>
      <family val="1"/>
      <charset val="186"/>
    </font>
    <font>
      <sz val="10"/>
      <name val="Calibri"/>
      <family val="2"/>
      <charset val="186"/>
    </font>
    <font>
      <vertAlign val="superscript"/>
      <sz val="10"/>
      <name val="Times New Roman"/>
      <family val="1"/>
      <charset val="186"/>
    </font>
    <font>
      <sz val="10"/>
      <color theme="1"/>
      <name val="Calibri"/>
      <family val="2"/>
      <charset val="186"/>
      <scheme val="minor"/>
    </font>
    <font>
      <sz val="10"/>
      <color rgb="FF000000"/>
      <name val="Times New Roman"/>
      <family val="1"/>
      <charset val="186"/>
    </font>
    <font>
      <i/>
      <sz val="10"/>
      <color theme="1"/>
      <name val="Times New Roman"/>
      <family val="1"/>
      <charset val="186"/>
    </font>
    <font>
      <sz val="10"/>
      <name val="Aptos Narrow"/>
      <family val="2"/>
    </font>
    <font>
      <b/>
      <sz val="12"/>
      <color rgb="FFFF0000"/>
      <name val="Times New Roman"/>
      <family val="1"/>
      <charset val="186"/>
    </font>
    <font>
      <b/>
      <sz val="11"/>
      <color theme="1"/>
      <name val="Times New Roman"/>
      <family val="1"/>
      <charset val="186"/>
    </font>
    <font>
      <b/>
      <sz val="16"/>
      <name val="Times New Roman"/>
      <family val="1"/>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xf numFmtId="0" fontId="8" fillId="0" borderId="0"/>
    <xf numFmtId="0" fontId="15" fillId="0" borderId="0"/>
    <xf numFmtId="0" fontId="7" fillId="0" borderId="0"/>
    <xf numFmtId="0" fontId="21" fillId="0" borderId="0"/>
    <xf numFmtId="0" fontId="23" fillId="0" borderId="0" applyNumberFormat="0" applyFill="0" applyBorder="0" applyAlignment="0" applyProtection="0"/>
    <xf numFmtId="0" fontId="24" fillId="0" borderId="0"/>
  </cellStyleXfs>
  <cellXfs count="258">
    <xf numFmtId="0" fontId="0" fillId="0" borderId="0" xfId="0"/>
    <xf numFmtId="0" fontId="5" fillId="2" borderId="5"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9" xfId="0" applyFont="1" applyFill="1" applyBorder="1" applyAlignment="1">
      <alignment horizontal="center" vertical="top" wrapText="1"/>
    </xf>
    <xf numFmtId="4" fontId="5" fillId="2" borderId="6" xfId="0" applyNumberFormat="1" applyFont="1" applyFill="1" applyBorder="1" applyAlignment="1">
      <alignment horizontal="center" vertical="top"/>
    </xf>
    <xf numFmtId="49" fontId="3" fillId="2" borderId="4" xfId="0" applyNumberFormat="1" applyFont="1" applyFill="1" applyBorder="1" applyAlignment="1">
      <alignment horizontal="center" vertical="top" wrapText="1"/>
    </xf>
    <xf numFmtId="0" fontId="3" fillId="2" borderId="9" xfId="0" applyFont="1" applyFill="1" applyBorder="1" applyAlignment="1">
      <alignment horizontal="center" vertical="top"/>
    </xf>
    <xf numFmtId="49" fontId="3" fillId="2" borderId="16" xfId="0" applyNumberFormat="1" applyFont="1" applyFill="1" applyBorder="1" applyAlignment="1">
      <alignment horizontal="center" vertical="top" wrapText="1"/>
    </xf>
    <xf numFmtId="49" fontId="3" fillId="2" borderId="22" xfId="0" applyNumberFormat="1" applyFont="1" applyFill="1" applyBorder="1" applyAlignment="1">
      <alignment horizontal="center" vertical="top" wrapText="1"/>
    </xf>
    <xf numFmtId="0" fontId="5" fillId="2" borderId="5" xfId="0" applyFont="1" applyFill="1" applyBorder="1" applyAlignment="1">
      <alignment vertical="top" wrapText="1"/>
    </xf>
    <xf numFmtId="0" fontId="3" fillId="2" borderId="8" xfId="0" applyFont="1" applyFill="1" applyBorder="1" applyAlignment="1" applyProtection="1">
      <alignment horizontal="center" vertical="top"/>
      <protection locked="0"/>
    </xf>
    <xf numFmtId="0" fontId="9" fillId="2" borderId="0" xfId="0" applyFont="1" applyFill="1" applyAlignment="1">
      <alignment horizontal="center" vertical="top"/>
    </xf>
    <xf numFmtId="0" fontId="9" fillId="2" borderId="0" xfId="0" applyFont="1" applyFill="1"/>
    <xf numFmtId="49" fontId="5" fillId="2" borderId="16" xfId="0" applyNumberFormat="1" applyFont="1" applyFill="1" applyBorder="1" applyAlignment="1">
      <alignment horizontal="center" vertical="top" wrapText="1"/>
    </xf>
    <xf numFmtId="0" fontId="12" fillId="2" borderId="0" xfId="0" applyFont="1" applyFill="1"/>
    <xf numFmtId="0" fontId="10" fillId="2" borderId="0" xfId="0" applyFont="1" applyFill="1" applyAlignment="1">
      <alignment horizontal="center"/>
    </xf>
    <xf numFmtId="0" fontId="16" fillId="2" borderId="0" xfId="0" applyFont="1" applyFill="1"/>
    <xf numFmtId="0" fontId="3" fillId="2" borderId="9" xfId="0" applyFont="1" applyFill="1" applyBorder="1" applyAlignment="1" applyProtection="1">
      <alignment horizontal="center" vertical="top"/>
      <protection locked="0"/>
    </xf>
    <xf numFmtId="0" fontId="12" fillId="2" borderId="0" xfId="0" applyFont="1" applyFill="1" applyAlignment="1">
      <alignment horizontal="center" vertical="top"/>
    </xf>
    <xf numFmtId="0" fontId="3" fillId="2" borderId="0" xfId="0" applyFont="1" applyFill="1" applyAlignment="1">
      <alignment vertical="top"/>
    </xf>
    <xf numFmtId="164" fontId="9" fillId="2" borderId="0" xfId="0" applyNumberFormat="1" applyFont="1" applyFill="1" applyAlignment="1">
      <alignment horizontal="center" vertical="top"/>
    </xf>
    <xf numFmtId="164" fontId="10" fillId="2" borderId="5" xfId="0" applyNumberFormat="1" applyFont="1" applyFill="1" applyBorder="1" applyAlignment="1">
      <alignment horizontal="center" vertical="top" wrapText="1"/>
    </xf>
    <xf numFmtId="0" fontId="5" fillId="2" borderId="7" xfId="0" applyFont="1" applyFill="1" applyBorder="1" applyAlignment="1">
      <alignment horizontal="center" vertical="top" wrapText="1"/>
    </xf>
    <xf numFmtId="164" fontId="3" fillId="2" borderId="5" xfId="0" applyNumberFormat="1" applyFont="1" applyFill="1" applyBorder="1" applyAlignment="1">
      <alignment horizontal="center" vertical="top" wrapText="1"/>
    </xf>
    <xf numFmtId="0" fontId="4" fillId="2" borderId="5" xfId="0" applyFont="1" applyFill="1" applyBorder="1" applyAlignment="1">
      <alignment vertical="top"/>
    </xf>
    <xf numFmtId="0" fontId="11" fillId="2" borderId="5" xfId="0" applyFont="1" applyFill="1" applyBorder="1" applyAlignment="1">
      <alignment horizontal="center" vertical="top" wrapText="1"/>
    </xf>
    <xf numFmtId="0" fontId="14" fillId="2" borderId="5" xfId="0" applyFont="1" applyFill="1" applyBorder="1" applyAlignment="1">
      <alignment horizontal="center" vertical="top" wrapText="1"/>
    </xf>
    <xf numFmtId="0" fontId="1" fillId="2" borderId="9" xfId="0" applyFont="1" applyFill="1" applyBorder="1" applyAlignment="1">
      <alignment horizontal="center" vertical="top" wrapText="1"/>
    </xf>
    <xf numFmtId="0" fontId="6" fillId="2" borderId="8" xfId="0" applyFont="1" applyFill="1" applyBorder="1" applyAlignment="1">
      <alignment horizontal="center" vertical="top"/>
    </xf>
    <xf numFmtId="0" fontId="6" fillId="2" borderId="8" xfId="0" applyFont="1" applyFill="1" applyBorder="1" applyAlignment="1">
      <alignment horizontal="center" vertical="top" wrapText="1"/>
    </xf>
    <xf numFmtId="0" fontId="4" fillId="2" borderId="5" xfId="0" applyFont="1" applyFill="1" applyBorder="1" applyAlignment="1">
      <alignment horizontal="center" vertical="top"/>
    </xf>
    <xf numFmtId="0" fontId="1" fillId="2" borderId="8" xfId="0" applyFont="1" applyFill="1" applyBorder="1" applyAlignment="1">
      <alignment horizontal="center" vertical="top" wrapText="1"/>
    </xf>
    <xf numFmtId="0" fontId="13" fillId="2" borderId="0" xfId="0" applyFont="1" applyFill="1" applyAlignment="1">
      <alignment horizontal="center" vertical="top"/>
    </xf>
    <xf numFmtId="0" fontId="4" fillId="2" borderId="5" xfId="0" applyFont="1" applyFill="1" applyBorder="1" applyAlignment="1">
      <alignment horizontal="center" vertical="top" wrapText="1"/>
    </xf>
    <xf numFmtId="0" fontId="6" fillId="2" borderId="9" xfId="0" applyFont="1" applyFill="1" applyBorder="1" applyAlignment="1">
      <alignment horizontal="center" vertical="top"/>
    </xf>
    <xf numFmtId="0" fontId="6" fillId="2" borderId="15" xfId="0" applyFont="1" applyFill="1" applyBorder="1" applyAlignment="1">
      <alignment horizontal="center" vertical="top"/>
    </xf>
    <xf numFmtId="0" fontId="3" fillId="2" borderId="17" xfId="0" applyFont="1" applyFill="1" applyBorder="1" applyAlignment="1">
      <alignment vertical="top" wrapText="1"/>
    </xf>
    <xf numFmtId="0" fontId="3" fillId="2" borderId="10" xfId="0" applyFont="1" applyFill="1" applyBorder="1" applyAlignment="1">
      <alignment vertical="top" wrapText="1"/>
    </xf>
    <xf numFmtId="0" fontId="3" fillId="2" borderId="11" xfId="0" applyFont="1" applyFill="1" applyBorder="1" applyAlignment="1">
      <alignment vertical="top" wrapText="1"/>
    </xf>
    <xf numFmtId="0" fontId="3" fillId="2" borderId="8" xfId="0" applyFont="1" applyFill="1" applyBorder="1" applyAlignment="1">
      <alignment vertical="top" wrapText="1"/>
    </xf>
    <xf numFmtId="0" fontId="3" fillId="2" borderId="9" xfId="0" applyFont="1" applyFill="1" applyBorder="1" applyAlignment="1">
      <alignment vertical="top" wrapText="1"/>
    </xf>
    <xf numFmtId="0" fontId="12" fillId="2" borderId="0" xfId="0" applyFont="1" applyFill="1" applyAlignment="1">
      <alignment vertical="top"/>
    </xf>
    <xf numFmtId="0" fontId="12" fillId="2" borderId="3" xfId="0" applyFont="1" applyFill="1" applyBorder="1" applyAlignment="1">
      <alignment vertical="top"/>
    </xf>
    <xf numFmtId="0" fontId="9" fillId="2" borderId="0" xfId="0" applyFont="1" applyFill="1" applyAlignment="1">
      <alignment vertical="top" wrapText="1"/>
    </xf>
    <xf numFmtId="0" fontId="29" fillId="2" borderId="0" xfId="0" applyFont="1" applyFill="1"/>
    <xf numFmtId="164" fontId="12" fillId="2" borderId="0" xfId="0" applyNumberFormat="1" applyFont="1" applyFill="1" applyAlignment="1">
      <alignment vertical="top"/>
    </xf>
    <xf numFmtId="164" fontId="12" fillId="2" borderId="3" xfId="0" applyNumberFormat="1" applyFont="1" applyFill="1" applyBorder="1" applyAlignment="1">
      <alignment vertical="top"/>
    </xf>
    <xf numFmtId="0" fontId="5" fillId="2" borderId="6" xfId="0" applyFont="1" applyFill="1" applyBorder="1" applyAlignment="1">
      <alignment horizontal="center" vertical="top" wrapText="1"/>
    </xf>
    <xf numFmtId="2" fontId="3" fillId="2" borderId="24" xfId="0" applyNumberFormat="1" applyFont="1" applyFill="1" applyBorder="1" applyAlignment="1">
      <alignment horizontal="center" vertical="top"/>
    </xf>
    <xf numFmtId="2" fontId="3" fillId="2" borderId="27" xfId="0" applyNumberFormat="1" applyFont="1" applyFill="1" applyBorder="1" applyAlignment="1">
      <alignment horizontal="center" vertical="top"/>
    </xf>
    <xf numFmtId="1" fontId="10" fillId="2" borderId="5" xfId="0" applyNumberFormat="1" applyFont="1" applyFill="1" applyBorder="1" applyAlignment="1">
      <alignment horizontal="center" vertical="top" wrapText="1"/>
    </xf>
    <xf numFmtId="0" fontId="9" fillId="2" borderId="0" xfId="0" applyFont="1" applyFill="1" applyAlignment="1">
      <alignment vertical="top"/>
    </xf>
    <xf numFmtId="2" fontId="3" fillId="2" borderId="9" xfId="0" applyNumberFormat="1" applyFont="1" applyFill="1" applyBorder="1" applyAlignment="1">
      <alignment horizontal="center" vertical="top"/>
    </xf>
    <xf numFmtId="0" fontId="6" fillId="2" borderId="9" xfId="0" applyFont="1" applyFill="1" applyBorder="1" applyAlignment="1">
      <alignment horizontal="center" vertical="top" wrapText="1"/>
    </xf>
    <xf numFmtId="0" fontId="9" fillId="2" borderId="3" xfId="0" applyFont="1" applyFill="1" applyBorder="1" applyAlignment="1">
      <alignment vertical="top"/>
    </xf>
    <xf numFmtId="0" fontId="13" fillId="2" borderId="0" xfId="0" applyFont="1" applyFill="1" applyAlignment="1">
      <alignment vertical="top"/>
    </xf>
    <xf numFmtId="0" fontId="13" fillId="2" borderId="3" xfId="0" applyFont="1" applyFill="1" applyBorder="1" applyAlignment="1">
      <alignment vertical="top"/>
    </xf>
    <xf numFmtId="49" fontId="4" fillId="2" borderId="16" xfId="0" applyNumberFormat="1" applyFont="1" applyFill="1" applyBorder="1" applyAlignment="1">
      <alignment horizontal="center" vertical="top" wrapText="1"/>
    </xf>
    <xf numFmtId="0" fontId="6" fillId="2" borderId="0" xfId="0" applyFont="1" applyFill="1" applyAlignment="1">
      <alignment vertical="top"/>
    </xf>
    <xf numFmtId="0" fontId="13" fillId="2" borderId="0" xfId="0" applyFont="1" applyFill="1"/>
    <xf numFmtId="0" fontId="5" fillId="2" borderId="5" xfId="0" applyFont="1" applyFill="1" applyBorder="1" applyAlignment="1">
      <alignment horizontal="left" vertical="top" wrapText="1"/>
    </xf>
    <xf numFmtId="49" fontId="2" fillId="2" borderId="16" xfId="0" applyNumberFormat="1" applyFont="1" applyFill="1" applyBorder="1" applyAlignment="1">
      <alignment horizontal="center" vertical="top" wrapText="1"/>
    </xf>
    <xf numFmtId="0" fontId="2" fillId="2" borderId="0" xfId="0" applyFont="1" applyFill="1"/>
    <xf numFmtId="0" fontId="45" fillId="2" borderId="7" xfId="0" applyFont="1" applyFill="1" applyBorder="1" applyAlignment="1">
      <alignment horizontal="right" vertical="top" wrapText="1"/>
    </xf>
    <xf numFmtId="4" fontId="45" fillId="2" borderId="26" xfId="0" applyNumberFormat="1" applyFont="1" applyFill="1" applyBorder="1" applyAlignment="1">
      <alignment horizontal="center" vertical="top"/>
    </xf>
    <xf numFmtId="0" fontId="3" fillId="2" borderId="5" xfId="0" applyFont="1" applyFill="1" applyBorder="1" applyAlignment="1">
      <alignment vertical="top" wrapText="1"/>
    </xf>
    <xf numFmtId="0" fontId="6" fillId="2" borderId="5" xfId="0" applyFont="1" applyFill="1" applyBorder="1" applyAlignment="1">
      <alignment vertical="top"/>
    </xf>
    <xf numFmtId="0" fontId="6" fillId="2" borderId="5" xfId="0" applyFont="1" applyFill="1" applyBorder="1" applyAlignment="1">
      <alignment horizontal="center" vertical="top"/>
    </xf>
    <xf numFmtId="0" fontId="3" fillId="2" borderId="5" xfId="0" applyFont="1" applyFill="1" applyBorder="1" applyAlignment="1">
      <alignment horizontal="center" vertical="top"/>
    </xf>
    <xf numFmtId="2" fontId="6" fillId="2" borderId="5" xfId="0" applyNumberFormat="1" applyFont="1" applyFill="1" applyBorder="1" applyAlignment="1">
      <alignment horizontal="center" vertical="top"/>
    </xf>
    <xf numFmtId="0" fontId="3" fillId="2" borderId="0" xfId="0" applyFont="1" applyFill="1"/>
    <xf numFmtId="0" fontId="3" fillId="2" borderId="5" xfId="0" applyFont="1" applyFill="1" applyBorder="1" applyAlignment="1" applyProtection="1">
      <alignment horizontal="center" vertical="top"/>
      <protection locked="0"/>
    </xf>
    <xf numFmtId="0" fontId="6" fillId="2" borderId="5" xfId="0" applyFont="1" applyFill="1" applyBorder="1" applyAlignment="1">
      <alignment vertical="top" wrapText="1"/>
    </xf>
    <xf numFmtId="0" fontId="6" fillId="2" borderId="5" xfId="0" applyFont="1" applyFill="1" applyBorder="1" applyAlignment="1">
      <alignment horizontal="center" vertical="top" wrapText="1"/>
    </xf>
    <xf numFmtId="0" fontId="3" fillId="2" borderId="5" xfId="0" applyFont="1" applyFill="1" applyBorder="1" applyAlignment="1">
      <alignment horizontal="center" vertical="top" wrapText="1"/>
    </xf>
    <xf numFmtId="2" fontId="3" fillId="2" borderId="5" xfId="0" applyNumberFormat="1" applyFont="1" applyFill="1" applyBorder="1" applyAlignment="1">
      <alignment horizontal="center" vertical="top" wrapText="1"/>
    </xf>
    <xf numFmtId="2" fontId="3" fillId="2" borderId="6" xfId="0" applyNumberFormat="1" applyFont="1" applyFill="1" applyBorder="1" applyAlignment="1">
      <alignment horizontal="center" vertical="top"/>
    </xf>
    <xf numFmtId="0" fontId="3" fillId="2" borderId="8" xfId="0" applyFont="1" applyFill="1" applyBorder="1" applyAlignment="1">
      <alignment horizontal="center" vertical="top"/>
    </xf>
    <xf numFmtId="4" fontId="45" fillId="2" borderId="14" xfId="0" applyNumberFormat="1" applyFont="1" applyFill="1" applyBorder="1" applyAlignment="1">
      <alignment horizontal="center" vertical="top"/>
    </xf>
    <xf numFmtId="0" fontId="5" fillId="2" borderId="12" xfId="0" applyFont="1" applyFill="1" applyBorder="1" applyAlignment="1">
      <alignment horizontal="left" vertical="top" wrapText="1"/>
    </xf>
    <xf numFmtId="0" fontId="6" fillId="2" borderId="13" xfId="0" applyFont="1" applyFill="1" applyBorder="1" applyAlignment="1">
      <alignment horizontal="center" vertical="top"/>
    </xf>
    <xf numFmtId="0" fontId="6" fillId="2" borderId="7" xfId="0" applyFont="1" applyFill="1" applyBorder="1" applyAlignment="1">
      <alignment vertical="top"/>
    </xf>
    <xf numFmtId="0" fontId="12" fillId="2" borderId="7" xfId="0" applyFont="1" applyFill="1" applyBorder="1" applyAlignment="1">
      <alignment horizontal="center" vertical="top"/>
    </xf>
    <xf numFmtId="0" fontId="13" fillId="2" borderId="7" xfId="0" applyFont="1" applyFill="1" applyBorder="1" applyAlignment="1">
      <alignment horizontal="center" vertical="top"/>
    </xf>
    <xf numFmtId="0" fontId="9" fillId="2" borderId="7" xfId="0" applyFont="1" applyFill="1" applyBorder="1" applyAlignment="1">
      <alignment horizontal="center" vertical="top"/>
    </xf>
    <xf numFmtId="164" fontId="9" fillId="2" borderId="7" xfId="0" applyNumberFormat="1" applyFont="1" applyFill="1" applyBorder="1" applyAlignment="1">
      <alignment horizontal="center" vertical="top"/>
    </xf>
    <xf numFmtId="0" fontId="12" fillId="2" borderId="14" xfId="0" applyFont="1" applyFill="1" applyBorder="1" applyAlignment="1">
      <alignment horizontal="center" vertical="top"/>
    </xf>
    <xf numFmtId="0" fontId="5" fillId="2" borderId="12" xfId="0" applyFont="1" applyFill="1" applyBorder="1" applyAlignment="1">
      <alignment vertical="top"/>
    </xf>
    <xf numFmtId="0" fontId="10" fillId="2" borderId="4" xfId="0" applyFont="1" applyFill="1" applyBorder="1" applyAlignment="1">
      <alignment horizontal="center" vertical="top"/>
    </xf>
    <xf numFmtId="0" fontId="4" fillId="2" borderId="7" xfId="0" applyFont="1" applyFill="1" applyBorder="1" applyAlignment="1">
      <alignment vertical="top"/>
    </xf>
    <xf numFmtId="0" fontId="46" fillId="2" borderId="7" xfId="0" applyFont="1" applyFill="1" applyBorder="1" applyAlignment="1">
      <alignment horizontal="center" vertical="top"/>
    </xf>
    <xf numFmtId="0" fontId="14" fillId="2" borderId="7" xfId="0" applyFont="1" applyFill="1" applyBorder="1" applyAlignment="1">
      <alignment horizontal="center" vertical="top"/>
    </xf>
    <xf numFmtId="0" fontId="10" fillId="2" borderId="7" xfId="0" applyFont="1" applyFill="1" applyBorder="1" applyAlignment="1">
      <alignment horizontal="center" vertical="top"/>
    </xf>
    <xf numFmtId="164" fontId="10" fillId="2" borderId="7" xfId="0" applyNumberFormat="1" applyFont="1" applyFill="1" applyBorder="1" applyAlignment="1">
      <alignment horizontal="center" vertical="top"/>
    </xf>
    <xf numFmtId="0" fontId="46" fillId="2" borderId="14" xfId="0" applyFont="1" applyFill="1" applyBorder="1" applyAlignment="1">
      <alignment horizontal="center" vertical="top"/>
    </xf>
    <xf numFmtId="49" fontId="2" fillId="2" borderId="0" xfId="0" applyNumberFormat="1" applyFont="1" applyFill="1" applyAlignment="1">
      <alignment horizontal="center" vertical="top" wrapText="1"/>
    </xf>
    <xf numFmtId="0" fontId="45" fillId="2" borderId="0" xfId="0" applyFont="1" applyFill="1" applyAlignment="1">
      <alignment horizontal="right" vertical="top" wrapText="1"/>
    </xf>
    <xf numFmtId="4" fontId="45" fillId="2" borderId="0" xfId="0" applyNumberFormat="1" applyFont="1" applyFill="1" applyAlignment="1">
      <alignment horizontal="center" vertical="top"/>
    </xf>
    <xf numFmtId="0" fontId="5" fillId="2" borderId="5" xfId="0" applyFont="1" applyFill="1" applyBorder="1" applyAlignment="1">
      <alignment horizontal="right" vertical="top" wrapText="1"/>
    </xf>
    <xf numFmtId="49" fontId="3" fillId="2" borderId="8" xfId="0" applyNumberFormat="1" applyFont="1" applyFill="1" applyBorder="1" applyAlignment="1">
      <alignment horizontal="center" vertical="top" wrapText="1"/>
    </xf>
    <xf numFmtId="0" fontId="5" fillId="2" borderId="8" xfId="0" applyFont="1" applyFill="1" applyBorder="1" applyAlignment="1">
      <alignment horizontal="right" vertical="top" wrapText="1"/>
    </xf>
    <xf numFmtId="49" fontId="3" fillId="2" borderId="9" xfId="0" applyNumberFormat="1" applyFont="1" applyFill="1" applyBorder="1" applyAlignment="1">
      <alignment horizontal="center" vertical="top" wrapText="1"/>
    </xf>
    <xf numFmtId="0" fontId="5" fillId="2" borderId="9" xfId="0" applyFont="1" applyFill="1" applyBorder="1" applyAlignment="1">
      <alignment horizontal="right" vertical="top" wrapText="1"/>
    </xf>
    <xf numFmtId="0" fontId="5" fillId="2" borderId="5" xfId="0" applyFont="1" applyFill="1" applyBorder="1" applyAlignment="1">
      <alignment vertical="top"/>
    </xf>
    <xf numFmtId="49" fontId="3" fillId="2" borderId="28" xfId="0" applyNumberFormat="1" applyFont="1" applyFill="1" applyBorder="1" applyAlignment="1">
      <alignment horizontal="center" vertical="top" wrapText="1"/>
    </xf>
    <xf numFmtId="0" fontId="6" fillId="2" borderId="11" xfId="0" applyFont="1" applyFill="1" applyBorder="1" applyAlignment="1">
      <alignment vertical="top"/>
    </xf>
    <xf numFmtId="0" fontId="6" fillId="2" borderId="11" xfId="0" applyFont="1" applyFill="1" applyBorder="1" applyAlignment="1">
      <alignment horizontal="center" vertical="top"/>
    </xf>
    <xf numFmtId="0" fontId="6" fillId="2" borderId="29" xfId="0" applyFont="1" applyFill="1" applyBorder="1" applyAlignment="1">
      <alignment horizontal="center" vertical="top"/>
    </xf>
    <xf numFmtId="0" fontId="3" fillId="2" borderId="11" xfId="0" applyFont="1" applyFill="1" applyBorder="1" applyAlignment="1">
      <alignment horizontal="center" vertical="top" wrapText="1"/>
    </xf>
    <xf numFmtId="2" fontId="3" fillId="2" borderId="30" xfId="0" applyNumberFormat="1" applyFont="1" applyFill="1" applyBorder="1" applyAlignment="1">
      <alignment horizontal="center" vertical="top"/>
    </xf>
    <xf numFmtId="49" fontId="3" fillId="2" borderId="31" xfId="0" applyNumberFormat="1" applyFont="1" applyFill="1" applyBorder="1" applyAlignment="1">
      <alignment horizontal="center" vertical="top" wrapText="1"/>
    </xf>
    <xf numFmtId="0" fontId="3" fillId="2" borderId="32" xfId="0" applyFont="1" applyFill="1" applyBorder="1" applyAlignment="1">
      <alignment vertical="top" wrapText="1"/>
    </xf>
    <xf numFmtId="0" fontId="6" fillId="2" borderId="32" xfId="0" applyFont="1" applyFill="1" applyBorder="1" applyAlignment="1">
      <alignment vertical="top"/>
    </xf>
    <xf numFmtId="0" fontId="6" fillId="2" borderId="32" xfId="0" applyFont="1" applyFill="1" applyBorder="1" applyAlignment="1">
      <alignment horizontal="center" vertical="top"/>
    </xf>
    <xf numFmtId="0" fontId="3" fillId="2" borderId="32" xfId="0" applyFont="1" applyFill="1" applyBorder="1" applyAlignment="1">
      <alignment horizontal="center" vertical="top" wrapText="1"/>
    </xf>
    <xf numFmtId="0" fontId="3" fillId="2" borderId="33" xfId="0" applyFont="1" applyFill="1" applyBorder="1" applyAlignment="1">
      <alignment horizontal="center" vertical="top"/>
    </xf>
    <xf numFmtId="2" fontId="3" fillId="2" borderId="34" xfId="0" applyNumberFormat="1" applyFont="1" applyFill="1" applyBorder="1" applyAlignment="1">
      <alignment horizontal="center" vertical="top"/>
    </xf>
    <xf numFmtId="0" fontId="6" fillId="2" borderId="9" xfId="0" applyFont="1" applyFill="1" applyBorder="1" applyAlignment="1">
      <alignment vertical="top"/>
    </xf>
    <xf numFmtId="49" fontId="2" fillId="2" borderId="35" xfId="0" applyNumberFormat="1" applyFont="1" applyFill="1" applyBorder="1" applyAlignment="1">
      <alignment horizontal="center" vertical="top" wrapText="1"/>
    </xf>
    <xf numFmtId="0" fontId="6" fillId="2" borderId="10" xfId="0" applyFont="1" applyFill="1" applyBorder="1" applyAlignment="1">
      <alignment horizontal="center" vertical="top" wrapText="1"/>
    </xf>
    <xf numFmtId="0" fontId="3" fillId="2" borderId="32" xfId="0" applyFont="1" applyFill="1" applyBorder="1" applyAlignment="1">
      <alignment horizontal="center" vertical="top"/>
    </xf>
    <xf numFmtId="4" fontId="5" fillId="2" borderId="34" xfId="0" applyNumberFormat="1" applyFont="1" applyFill="1" applyBorder="1" applyAlignment="1">
      <alignment horizontal="center" vertical="top"/>
    </xf>
    <xf numFmtId="2" fontId="6" fillId="2" borderId="32" xfId="0" applyNumberFormat="1" applyFont="1" applyFill="1" applyBorder="1" applyAlignment="1">
      <alignment horizontal="center" vertical="top"/>
    </xf>
    <xf numFmtId="0" fontId="6" fillId="2" borderId="9" xfId="0" applyFont="1" applyFill="1" applyBorder="1" applyAlignment="1">
      <alignment vertical="top" wrapText="1"/>
    </xf>
    <xf numFmtId="0" fontId="1" fillId="2" borderId="0" xfId="0" applyFont="1" applyFill="1" applyAlignment="1">
      <alignment vertical="top" wrapText="1"/>
    </xf>
    <xf numFmtId="0" fontId="1" fillId="2" borderId="0" xfId="0" applyFont="1" applyFill="1" applyAlignment="1">
      <alignment horizontal="center" vertical="top" wrapText="1"/>
    </xf>
    <xf numFmtId="0" fontId="3" fillId="2" borderId="0" xfId="0" applyFont="1" applyFill="1" applyAlignment="1">
      <alignment vertical="top" wrapText="1"/>
    </xf>
    <xf numFmtId="0" fontId="6" fillId="2" borderId="0" xfId="0" applyFont="1" applyFill="1" applyAlignment="1">
      <alignment vertical="top" wrapText="1"/>
    </xf>
    <xf numFmtId="0" fontId="19" fillId="2" borderId="0" xfId="0" applyFont="1" applyFill="1" applyAlignment="1">
      <alignment horizontal="center" vertical="top" wrapText="1"/>
    </xf>
    <xf numFmtId="0" fontId="6" fillId="2" borderId="0" xfId="0" applyFont="1" applyFill="1" applyAlignment="1">
      <alignment horizontal="center" vertical="top" wrapText="1"/>
    </xf>
    <xf numFmtId="164" fontId="19" fillId="2" borderId="0" xfId="0" applyNumberFormat="1" applyFont="1" applyFill="1" applyAlignment="1">
      <alignment horizontal="center" vertical="top" wrapText="1"/>
    </xf>
    <xf numFmtId="49" fontId="11" fillId="2" borderId="0" xfId="0" applyNumberFormat="1" applyFont="1" applyFill="1" applyAlignment="1">
      <alignment horizontal="center" vertical="top"/>
    </xf>
    <xf numFmtId="0" fontId="3" fillId="2" borderId="3" xfId="0" applyFont="1" applyFill="1" applyBorder="1" applyAlignment="1">
      <alignment vertical="top" wrapText="1"/>
    </xf>
    <xf numFmtId="0" fontId="1" fillId="2" borderId="0" xfId="0" applyFont="1" applyFill="1" applyAlignment="1">
      <alignment horizontal="center" vertical="top"/>
    </xf>
    <xf numFmtId="0" fontId="19" fillId="2" borderId="0" xfId="0" applyFont="1" applyFill="1" applyAlignment="1">
      <alignment horizontal="center" vertical="top"/>
    </xf>
    <xf numFmtId="164" fontId="1" fillId="2" borderId="0" xfId="0" applyNumberFormat="1" applyFont="1" applyFill="1" applyAlignment="1">
      <alignment horizontal="center" vertical="top"/>
    </xf>
    <xf numFmtId="0" fontId="6" fillId="2" borderId="0" xfId="0" applyFont="1" applyFill="1" applyAlignment="1">
      <alignment horizontal="center" vertical="top"/>
    </xf>
    <xf numFmtId="0" fontId="17" fillId="2" borderId="0" xfId="0" applyFont="1" applyFill="1" applyAlignment="1">
      <alignment horizontal="center" vertical="top"/>
    </xf>
    <xf numFmtId="0" fontId="7" fillId="2" borderId="0" xfId="0" applyFont="1" applyFill="1" applyAlignment="1">
      <alignment horizontal="center" vertical="top"/>
    </xf>
    <xf numFmtId="0" fontId="1" fillId="2" borderId="3" xfId="0" applyFont="1" applyFill="1" applyBorder="1" applyAlignment="1">
      <alignment vertical="top" wrapText="1"/>
    </xf>
    <xf numFmtId="164" fontId="19" fillId="2" borderId="0" xfId="0" applyNumberFormat="1" applyFont="1" applyFill="1" applyAlignment="1">
      <alignment horizontal="center" vertical="top"/>
    </xf>
    <xf numFmtId="0" fontId="1" fillId="2" borderId="3" xfId="0" applyFont="1" applyFill="1" applyBorder="1" applyAlignment="1">
      <alignment horizontal="center" vertical="top"/>
    </xf>
    <xf numFmtId="0" fontId="19" fillId="2" borderId="1" xfId="0" applyFont="1" applyFill="1" applyBorder="1" applyAlignment="1">
      <alignment horizontal="center" vertical="top" wrapText="1"/>
    </xf>
    <xf numFmtId="0" fontId="19" fillId="2" borderId="23" xfId="0" applyFont="1" applyFill="1" applyBorder="1" applyAlignment="1">
      <alignment horizontal="center" vertical="top" wrapText="1"/>
    </xf>
    <xf numFmtId="0" fontId="19" fillId="2" borderId="2" xfId="0" applyFont="1" applyFill="1" applyBorder="1" applyAlignment="1">
      <alignment horizontal="center" vertical="top" wrapText="1"/>
    </xf>
    <xf numFmtId="164" fontId="19" fillId="2" borderId="23" xfId="0" applyNumberFormat="1" applyFont="1" applyFill="1" applyBorder="1" applyAlignment="1">
      <alignment horizontal="center" vertical="top" wrapText="1"/>
    </xf>
    <xf numFmtId="0" fontId="6" fillId="2" borderId="0" xfId="0" applyFont="1" applyFill="1" applyAlignment="1">
      <alignment horizontal="left" vertical="top" wrapText="1"/>
    </xf>
    <xf numFmtId="0" fontId="10" fillId="2" borderId="0" xfId="0" applyFont="1" applyFill="1" applyAlignment="1">
      <alignment horizontal="left" vertical="center"/>
    </xf>
    <xf numFmtId="0" fontId="5" fillId="2" borderId="0" xfId="0" applyFont="1" applyFill="1" applyAlignment="1">
      <alignment vertical="center"/>
    </xf>
    <xf numFmtId="49" fontId="3" fillId="2" borderId="7" xfId="0" applyNumberFormat="1" applyFont="1" applyFill="1" applyBorder="1" applyAlignment="1">
      <alignment horizontal="center" vertical="top" wrapText="1"/>
    </xf>
    <xf numFmtId="49" fontId="5" fillId="2" borderId="7" xfId="0" applyNumberFormat="1" applyFont="1" applyFill="1" applyBorder="1" applyAlignment="1">
      <alignment horizontal="center" vertical="top" wrapText="1"/>
    </xf>
    <xf numFmtId="49" fontId="3" fillId="2" borderId="13" xfId="0" applyNumberFormat="1" applyFont="1" applyFill="1" applyBorder="1" applyAlignment="1">
      <alignment horizontal="center" vertical="top" wrapText="1"/>
    </xf>
    <xf numFmtId="49" fontId="3" fillId="2" borderId="11" xfId="0" applyNumberFormat="1" applyFont="1" applyFill="1" applyBorder="1" applyAlignment="1">
      <alignment horizontal="center" vertical="top" wrapText="1"/>
    </xf>
    <xf numFmtId="0" fontId="6" fillId="2" borderId="11" xfId="0" applyFont="1" applyFill="1" applyBorder="1" applyAlignment="1">
      <alignment vertical="top" wrapText="1"/>
    </xf>
    <xf numFmtId="49" fontId="2" fillId="2" borderId="7" xfId="0" applyNumberFormat="1" applyFont="1" applyFill="1" applyBorder="1" applyAlignment="1">
      <alignment horizontal="center" vertical="top" wrapText="1"/>
    </xf>
    <xf numFmtId="49" fontId="3" fillId="2" borderId="5" xfId="0" applyNumberFormat="1" applyFont="1" applyFill="1" applyBorder="1" applyAlignment="1">
      <alignment horizontal="center" vertical="top" wrapText="1"/>
    </xf>
    <xf numFmtId="0" fontId="6" fillId="2" borderId="8" xfId="0" applyFont="1" applyFill="1" applyBorder="1" applyAlignment="1">
      <alignment vertical="top" wrapText="1"/>
    </xf>
    <xf numFmtId="0" fontId="10" fillId="2" borderId="7" xfId="0" applyFont="1" applyFill="1" applyBorder="1"/>
    <xf numFmtId="0" fontId="6" fillId="2" borderId="10" xfId="0" applyFont="1" applyFill="1" applyBorder="1" applyAlignment="1">
      <alignment vertical="top" wrapText="1"/>
    </xf>
    <xf numFmtId="49" fontId="2" fillId="2" borderId="36" xfId="0" applyNumberFormat="1" applyFont="1" applyFill="1" applyBorder="1" applyAlignment="1">
      <alignment horizontal="center" vertical="top" wrapText="1"/>
    </xf>
    <xf numFmtId="4" fontId="45" fillId="2" borderId="39" xfId="0" applyNumberFormat="1" applyFont="1" applyFill="1" applyBorder="1" applyAlignment="1">
      <alignment horizontal="center" vertical="top"/>
    </xf>
    <xf numFmtId="49" fontId="3" fillId="2" borderId="40" xfId="0" applyNumberFormat="1" applyFont="1" applyFill="1" applyBorder="1" applyAlignment="1">
      <alignment horizontal="center" vertical="top" wrapText="1"/>
    </xf>
    <xf numFmtId="0" fontId="13" fillId="2" borderId="0" xfId="0" applyFont="1" applyFill="1" applyAlignment="1">
      <alignment vertical="top" wrapText="1"/>
    </xf>
    <xf numFmtId="0" fontId="3" fillId="2" borderId="5" xfId="0" applyFont="1" applyFill="1" applyBorder="1" applyAlignment="1">
      <alignment horizontal="left" vertical="top" wrapText="1"/>
    </xf>
    <xf numFmtId="0" fontId="3" fillId="2" borderId="8" xfId="3" applyFont="1" applyFill="1" applyBorder="1" applyAlignment="1">
      <alignment vertical="center" wrapText="1"/>
    </xf>
    <xf numFmtId="0" fontId="6" fillId="2" borderId="8" xfId="3" applyFont="1" applyFill="1" applyBorder="1" applyAlignment="1">
      <alignment vertical="center" wrapText="1"/>
    </xf>
    <xf numFmtId="0" fontId="3" fillId="2" borderId="9" xfId="3" applyFont="1" applyFill="1" applyBorder="1" applyAlignment="1">
      <alignment vertical="center" wrapText="1"/>
    </xf>
    <xf numFmtId="0" fontId="6" fillId="2" borderId="9" xfId="3" applyFont="1" applyFill="1" applyBorder="1" applyAlignment="1">
      <alignment vertical="center" wrapText="1"/>
    </xf>
    <xf numFmtId="0" fontId="6" fillId="2" borderId="9" xfId="3" applyFont="1" applyFill="1" applyBorder="1" applyAlignment="1">
      <alignment vertical="top" wrapText="1"/>
    </xf>
    <xf numFmtId="49" fontId="3" fillId="2" borderId="17" xfId="0" applyNumberFormat="1" applyFont="1" applyFill="1" applyBorder="1" applyAlignment="1">
      <alignment horizontal="center" vertical="top" wrapText="1"/>
    </xf>
    <xf numFmtId="49" fontId="3" fillId="2" borderId="19" xfId="0" applyNumberFormat="1" applyFont="1" applyFill="1" applyBorder="1" applyAlignment="1">
      <alignment horizontal="center" vertical="top" wrapText="1"/>
    </xf>
    <xf numFmtId="0" fontId="6" fillId="2" borderId="15" xfId="0" applyFont="1" applyFill="1" applyBorder="1" applyAlignment="1">
      <alignment vertical="top" wrapText="1"/>
    </xf>
    <xf numFmtId="0" fontId="6" fillId="2" borderId="2" xfId="0" applyFont="1" applyFill="1" applyBorder="1" applyAlignment="1">
      <alignment vertical="top" wrapText="1"/>
    </xf>
    <xf numFmtId="0" fontId="9" fillId="2" borderId="0" xfId="0" applyFont="1" applyFill="1" applyAlignment="1">
      <alignment vertical="center"/>
    </xf>
    <xf numFmtId="0" fontId="41" fillId="2" borderId="0" xfId="0" applyFont="1" applyFill="1"/>
    <xf numFmtId="0" fontId="0" fillId="2" borderId="0" xfId="0" applyFill="1"/>
    <xf numFmtId="0" fontId="26" fillId="2" borderId="9" xfId="0" applyFont="1" applyFill="1" applyBorder="1" applyAlignment="1">
      <alignment horizontal="center" vertical="center" wrapText="1"/>
    </xf>
    <xf numFmtId="0" fontId="34" fillId="2" borderId="9" xfId="0" applyFont="1" applyFill="1" applyBorder="1" applyAlignment="1">
      <alignment horizontal="center" vertical="center" wrapText="1"/>
    </xf>
    <xf numFmtId="0" fontId="9" fillId="2" borderId="9" xfId="0" applyFont="1" applyFill="1" applyBorder="1" applyAlignment="1">
      <alignment horizontal="justify" vertical="center" wrapText="1"/>
    </xf>
    <xf numFmtId="0" fontId="13" fillId="2" borderId="9" xfId="0" applyFont="1" applyFill="1" applyBorder="1" applyAlignment="1">
      <alignment horizontal="justify" vertical="center" wrapText="1"/>
    </xf>
    <xf numFmtId="0" fontId="10" fillId="2" borderId="0" xfId="0" applyFont="1" applyFill="1" applyAlignment="1">
      <alignment horizontal="justify" vertical="center"/>
    </xf>
    <xf numFmtId="0" fontId="9" fillId="2" borderId="0" xfId="0" applyFont="1" applyFill="1" applyAlignment="1">
      <alignment horizontal="left" vertical="center"/>
    </xf>
    <xf numFmtId="0" fontId="26" fillId="2" borderId="9" xfId="0" applyFont="1" applyFill="1" applyBorder="1" applyAlignment="1">
      <alignment vertical="center" wrapText="1"/>
    </xf>
    <xf numFmtId="0" fontId="42" fillId="2" borderId="9" xfId="0" applyFont="1" applyFill="1" applyBorder="1" applyAlignment="1">
      <alignment vertical="center" wrapText="1"/>
    </xf>
    <xf numFmtId="0" fontId="9" fillId="2" borderId="9" xfId="0" applyFont="1" applyFill="1" applyBorder="1" applyAlignment="1">
      <alignment vertical="center" wrapText="1"/>
    </xf>
    <xf numFmtId="0" fontId="13" fillId="2" borderId="9" xfId="0" applyFont="1" applyFill="1" applyBorder="1" applyAlignment="1">
      <alignment vertical="center" wrapText="1"/>
    </xf>
    <xf numFmtId="0" fontId="27" fillId="2" borderId="9" xfId="0" applyFont="1" applyFill="1" applyBorder="1" applyAlignment="1">
      <alignment horizontal="justify" vertical="center"/>
    </xf>
    <xf numFmtId="0" fontId="41" fillId="2" borderId="9" xfId="0" applyFont="1" applyFill="1" applyBorder="1"/>
    <xf numFmtId="0" fontId="0" fillId="2" borderId="9" xfId="0" applyFill="1" applyBorder="1"/>
    <xf numFmtId="0" fontId="9" fillId="2" borderId="0" xfId="0" applyFont="1" applyFill="1" applyAlignment="1">
      <alignment horizontal="justify" vertical="center"/>
    </xf>
    <xf numFmtId="0" fontId="13" fillId="2" borderId="0" xfId="0" applyFont="1" applyFill="1" applyAlignment="1">
      <alignment horizontal="left" vertical="center"/>
    </xf>
    <xf numFmtId="0" fontId="9" fillId="2" borderId="0" xfId="0" applyFont="1" applyFill="1" applyAlignment="1">
      <alignment horizontal="justify" vertical="center" wrapText="1"/>
    </xf>
    <xf numFmtId="0" fontId="13" fillId="2" borderId="0" xfId="0" applyFont="1" applyFill="1" applyAlignment="1">
      <alignment horizontal="center" vertical="center" wrapText="1"/>
    </xf>
    <xf numFmtId="0" fontId="9" fillId="2" borderId="0" xfId="0" applyFont="1" applyFill="1" applyAlignment="1">
      <alignment horizontal="center" vertical="center" wrapText="1"/>
    </xf>
    <xf numFmtId="0" fontId="29" fillId="2" borderId="0" xfId="0" applyFont="1" applyFill="1" applyAlignment="1">
      <alignment vertical="center"/>
    </xf>
    <xf numFmtId="49" fontId="3" fillId="2" borderId="41" xfId="0" applyNumberFormat="1" applyFont="1" applyFill="1" applyBorder="1" applyAlignment="1">
      <alignment horizontal="center" vertical="top" wrapText="1"/>
    </xf>
    <xf numFmtId="49" fontId="3" fillId="2" borderId="42" xfId="0" applyNumberFormat="1" applyFont="1" applyFill="1" applyBorder="1" applyAlignment="1">
      <alignment horizontal="center" vertical="top" wrapText="1"/>
    </xf>
    <xf numFmtId="0" fontId="3" fillId="2" borderId="43" xfId="0" applyFont="1" applyFill="1" applyBorder="1" applyAlignment="1">
      <alignment vertical="top" wrapText="1"/>
    </xf>
    <xf numFmtId="0" fontId="6" fillId="2" borderId="43" xfId="0" applyFont="1" applyFill="1" applyBorder="1" applyAlignment="1">
      <alignment vertical="top" wrapText="1"/>
    </xf>
    <xf numFmtId="0" fontId="4" fillId="2" borderId="43" xfId="0" applyFont="1" applyFill="1" applyBorder="1" applyAlignment="1">
      <alignment horizontal="center" vertical="top"/>
    </xf>
    <xf numFmtId="0" fontId="5" fillId="2" borderId="43" xfId="0" applyFont="1" applyFill="1" applyBorder="1" applyAlignment="1">
      <alignment horizontal="center" vertical="top" wrapText="1"/>
    </xf>
    <xf numFmtId="164" fontId="3" fillId="2" borderId="43" xfId="0" applyNumberFormat="1" applyFont="1" applyFill="1" applyBorder="1" applyAlignment="1">
      <alignment horizontal="center" vertical="top" wrapText="1"/>
    </xf>
    <xf numFmtId="4" fontId="5" fillId="2" borderId="44" xfId="0" applyNumberFormat="1" applyFont="1" applyFill="1" applyBorder="1" applyAlignment="1">
      <alignment horizontal="center" vertical="top"/>
    </xf>
    <xf numFmtId="2" fontId="3" fillId="3" borderId="8" xfId="0" applyNumberFormat="1" applyFont="1" applyFill="1" applyBorder="1" applyAlignment="1">
      <alignment horizontal="center" vertical="top" wrapText="1"/>
    </xf>
    <xf numFmtId="2" fontId="3" fillId="3" borderId="9" xfId="0" applyNumberFormat="1" applyFont="1" applyFill="1" applyBorder="1" applyAlignment="1">
      <alignment horizontal="center" vertical="top"/>
    </xf>
    <xf numFmtId="2" fontId="3" fillId="3" borderId="9" xfId="0" applyNumberFormat="1" applyFont="1" applyFill="1" applyBorder="1" applyAlignment="1">
      <alignment horizontal="center" vertical="top" wrapText="1"/>
    </xf>
    <xf numFmtId="2" fontId="3" fillId="3" borderId="8" xfId="3" applyNumberFormat="1" applyFont="1" applyFill="1" applyBorder="1" applyAlignment="1">
      <alignment horizontal="center" vertical="top" wrapText="1"/>
    </xf>
    <xf numFmtId="2" fontId="3" fillId="3" borderId="9" xfId="3" applyNumberFormat="1" applyFont="1" applyFill="1" applyBorder="1" applyAlignment="1">
      <alignment horizontal="center" vertical="top" wrapText="1"/>
    </xf>
    <xf numFmtId="2" fontId="3" fillId="3" borderId="11" xfId="0" applyNumberFormat="1" applyFont="1" applyFill="1" applyBorder="1" applyAlignment="1">
      <alignment horizontal="center" vertical="top" wrapText="1"/>
    </xf>
    <xf numFmtId="2" fontId="3" fillId="3" borderId="32" xfId="0" applyNumberFormat="1" applyFont="1" applyFill="1" applyBorder="1" applyAlignment="1">
      <alignment horizontal="center" vertical="top" wrapText="1"/>
    </xf>
    <xf numFmtId="49" fontId="3" fillId="2" borderId="15" xfId="0" applyNumberFormat="1" applyFont="1" applyFill="1" applyBorder="1" applyAlignment="1">
      <alignment horizontal="center" vertical="top" wrapText="1"/>
    </xf>
    <xf numFmtId="0" fontId="6" fillId="2" borderId="8" xfId="0" applyFont="1" applyFill="1" applyBorder="1" applyAlignment="1">
      <alignment vertical="top"/>
    </xf>
    <xf numFmtId="164" fontId="3" fillId="2" borderId="8" xfId="0" applyNumberFormat="1" applyFont="1" applyFill="1" applyBorder="1" applyAlignment="1">
      <alignment horizontal="center" vertical="top" wrapText="1"/>
    </xf>
    <xf numFmtId="2" fontId="5" fillId="2" borderId="24" xfId="0" applyNumberFormat="1" applyFont="1" applyFill="1" applyBorder="1" applyAlignment="1">
      <alignment horizontal="center" vertical="top"/>
    </xf>
    <xf numFmtId="4" fontId="5" fillId="2" borderId="24" xfId="0" applyNumberFormat="1" applyFont="1" applyFill="1" applyBorder="1" applyAlignment="1">
      <alignment horizontal="center" vertical="top"/>
    </xf>
    <xf numFmtId="0" fontId="1" fillId="2" borderId="0" xfId="0" applyFont="1" applyFill="1"/>
    <xf numFmtId="49" fontId="3" fillId="2" borderId="21" xfId="0" applyNumberFormat="1" applyFont="1" applyFill="1" applyBorder="1" applyAlignment="1">
      <alignment horizontal="center" vertical="top" wrapText="1"/>
    </xf>
    <xf numFmtId="49" fontId="3" fillId="2" borderId="20" xfId="0" applyNumberFormat="1" applyFont="1" applyFill="1" applyBorder="1" applyAlignment="1">
      <alignment horizontal="center" vertical="top" wrapText="1"/>
    </xf>
    <xf numFmtId="0" fontId="6" fillId="2" borderId="10" xfId="0" applyFont="1" applyFill="1" applyBorder="1" applyAlignment="1">
      <alignment vertical="top"/>
    </xf>
    <xf numFmtId="0" fontId="6" fillId="2" borderId="10" xfId="0" applyFont="1" applyFill="1" applyBorder="1" applyAlignment="1">
      <alignment horizontal="center" vertical="top"/>
    </xf>
    <xf numFmtId="0" fontId="3" fillId="2" borderId="10" xfId="0" applyFont="1" applyFill="1" applyBorder="1" applyAlignment="1">
      <alignment horizontal="center" vertical="top"/>
    </xf>
    <xf numFmtId="0" fontId="3" fillId="2" borderId="10" xfId="0" applyFont="1" applyFill="1" applyBorder="1" applyAlignment="1" applyProtection="1">
      <alignment horizontal="center" vertical="top"/>
      <protection locked="0"/>
    </xf>
    <xf numFmtId="164" fontId="3" fillId="2" borderId="10" xfId="0" applyNumberFormat="1" applyFont="1" applyFill="1" applyBorder="1" applyAlignment="1">
      <alignment horizontal="center" vertical="top" wrapText="1"/>
    </xf>
    <xf numFmtId="0" fontId="45" fillId="2" borderId="12" xfId="0" applyFont="1" applyFill="1" applyBorder="1" applyAlignment="1">
      <alignment horizontal="right" vertical="top" wrapText="1"/>
    </xf>
    <xf numFmtId="0" fontId="45" fillId="2" borderId="7" xfId="0" applyFont="1" applyFill="1" applyBorder="1" applyAlignment="1">
      <alignment horizontal="right" vertical="top" wrapText="1"/>
    </xf>
    <xf numFmtId="0" fontId="45" fillId="2" borderId="14" xfId="0" applyFont="1" applyFill="1" applyBorder="1" applyAlignment="1">
      <alignment horizontal="right" vertical="top" wrapText="1"/>
    </xf>
    <xf numFmtId="0" fontId="9" fillId="2" borderId="0" xfId="0" applyFont="1" applyFill="1" applyAlignment="1">
      <alignment horizontal="left" vertical="top" wrapText="1"/>
    </xf>
    <xf numFmtId="0" fontId="10" fillId="2" borderId="0" xfId="0" applyFont="1" applyFill="1" applyAlignment="1">
      <alignment horizontal="left" vertical="center"/>
    </xf>
    <xf numFmtId="0" fontId="34" fillId="2" borderId="0" xfId="0" applyFont="1" applyFill="1" applyAlignment="1">
      <alignment horizontal="left" vertical="top" wrapText="1"/>
    </xf>
    <xf numFmtId="0" fontId="23" fillId="2" borderId="0" xfId="5" applyFill="1" applyAlignment="1">
      <alignment horizontal="left" vertical="center"/>
    </xf>
    <xf numFmtId="0" fontId="9" fillId="2" borderId="0" xfId="0" applyFont="1" applyFill="1" applyAlignment="1">
      <alignment horizontal="left" vertical="center"/>
    </xf>
    <xf numFmtId="0" fontId="35" fillId="2" borderId="0" xfId="0" applyFont="1" applyFill="1" applyAlignment="1">
      <alignment horizontal="left" vertical="center"/>
    </xf>
    <xf numFmtId="0" fontId="31" fillId="2" borderId="0" xfId="0" applyFont="1" applyFill="1" applyAlignment="1">
      <alignment vertical="top" wrapText="1"/>
    </xf>
    <xf numFmtId="0" fontId="28" fillId="2" borderId="0" xfId="0" applyFont="1" applyFill="1" applyAlignment="1">
      <alignment horizontal="left" vertical="center"/>
    </xf>
    <xf numFmtId="0" fontId="26" fillId="2" borderId="9" xfId="0" applyFont="1" applyFill="1" applyBorder="1" applyAlignment="1">
      <alignment horizontal="justify" vertical="center" wrapText="1"/>
    </xf>
    <xf numFmtId="0" fontId="42" fillId="2" borderId="9" xfId="0" applyFont="1" applyFill="1" applyBorder="1" applyAlignment="1">
      <alignment horizontal="justify" vertical="center" wrapText="1"/>
    </xf>
    <xf numFmtId="0" fontId="3" fillId="2" borderId="10" xfId="0" applyFont="1" applyFill="1" applyBorder="1" applyAlignment="1">
      <alignment vertical="top" wrapText="1"/>
    </xf>
    <xf numFmtId="0" fontId="3" fillId="2" borderId="11" xfId="0" applyFont="1" applyFill="1" applyBorder="1" applyAlignment="1">
      <alignment vertical="top" wrapText="1"/>
    </xf>
    <xf numFmtId="0" fontId="3" fillId="2" borderId="8" xfId="0" applyFont="1" applyFill="1" applyBorder="1" applyAlignment="1">
      <alignment vertical="top" wrapText="1"/>
    </xf>
    <xf numFmtId="0" fontId="31" fillId="2" borderId="0" xfId="0" applyFont="1" applyFill="1" applyAlignment="1">
      <alignment horizontal="left" vertical="top" wrapText="1"/>
    </xf>
    <xf numFmtId="0" fontId="3" fillId="2" borderId="18" xfId="0" applyFont="1" applyFill="1" applyBorder="1" applyAlignment="1">
      <alignment vertical="top" wrapText="1"/>
    </xf>
    <xf numFmtId="0" fontId="3" fillId="2" borderId="19" xfId="0" applyFont="1" applyFill="1" applyBorder="1" applyAlignment="1">
      <alignment vertical="top" wrapText="1"/>
    </xf>
    <xf numFmtId="0" fontId="45" fillId="2" borderId="37" xfId="0" applyFont="1" applyFill="1" applyBorder="1" applyAlignment="1">
      <alignment horizontal="right" vertical="top" wrapText="1"/>
    </xf>
    <xf numFmtId="0" fontId="45" fillId="2" borderId="36" xfId="0" applyFont="1" applyFill="1" applyBorder="1" applyAlignment="1">
      <alignment horizontal="right" vertical="top" wrapText="1"/>
    </xf>
    <xf numFmtId="0" fontId="45" fillId="2" borderId="38" xfId="0" applyFont="1" applyFill="1" applyBorder="1" applyAlignment="1">
      <alignment horizontal="right" vertical="top" wrapText="1"/>
    </xf>
    <xf numFmtId="0" fontId="1" fillId="2" borderId="0" xfId="0" applyFont="1" applyFill="1" applyAlignment="1">
      <alignment horizontal="center" vertical="top"/>
    </xf>
    <xf numFmtId="0" fontId="18" fillId="2" borderId="25" xfId="0" applyFont="1" applyFill="1" applyBorder="1" applyAlignment="1">
      <alignment horizontal="center" wrapText="1"/>
    </xf>
    <xf numFmtId="0" fontId="22" fillId="2" borderId="25" xfId="0" applyFont="1" applyFill="1" applyBorder="1" applyAlignment="1">
      <alignment horizontal="center" wrapText="1"/>
    </xf>
    <xf numFmtId="0" fontId="20" fillId="2" borderId="3" xfId="0" applyFont="1" applyFill="1" applyBorder="1" applyAlignment="1">
      <alignment vertical="top"/>
    </xf>
    <xf numFmtId="0" fontId="18" fillId="2" borderId="0" xfId="0" applyFont="1" applyFill="1" applyAlignment="1">
      <alignment vertical="top"/>
    </xf>
    <xf numFmtId="0" fontId="47" fillId="2" borderId="0" xfId="0" applyFont="1" applyFill="1" applyAlignment="1">
      <alignment horizontal="center" vertical="top"/>
    </xf>
    <xf numFmtId="0" fontId="47" fillId="2" borderId="0" xfId="0" applyFont="1" applyFill="1" applyAlignment="1">
      <alignment horizontal="center" vertical="center"/>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19" fillId="2" borderId="1" xfId="0" applyFont="1" applyFill="1" applyBorder="1" applyAlignment="1">
      <alignment horizontal="center" vertical="top" wrapText="1"/>
    </xf>
    <xf numFmtId="0" fontId="19" fillId="2" borderId="23" xfId="0" applyFont="1" applyFill="1" applyBorder="1" applyAlignment="1">
      <alignment horizontal="center" vertical="top" wrapText="1"/>
    </xf>
    <xf numFmtId="0" fontId="19" fillId="2" borderId="2" xfId="0" applyFont="1" applyFill="1" applyBorder="1" applyAlignment="1">
      <alignment horizontal="center" vertical="top" wrapText="1"/>
    </xf>
    <xf numFmtId="0" fontId="23" fillId="2" borderId="1" xfId="5" applyFill="1" applyBorder="1" applyAlignment="1">
      <alignment horizontal="center" vertical="top" wrapText="1"/>
    </xf>
  </cellXfs>
  <cellStyles count="7">
    <cellStyle name="Hipersaitas" xfId="5" builtinId="8"/>
    <cellStyle name="Įprastas" xfId="0" builtinId="0"/>
    <cellStyle name="Įprastas 2" xfId="1" xr:uid="{DABA3357-393E-4539-B9A8-61D4706DD7F3}"/>
    <cellStyle name="Įprastas 2 2" xfId="4" xr:uid="{C4856D37-5151-4CF2-BE00-935B5881AAB6}"/>
    <cellStyle name="Normal 2" xfId="3" xr:uid="{B12948E0-CD86-45A3-81BB-6362DA8CBBDB}"/>
    <cellStyle name="Normal 3" xfId="6" xr:uid="{E373D6DB-8866-4D5C-A598-A1F94E1CA831}"/>
    <cellStyle name="Normal 7" xfId="2" xr:uid="{706960AF-A6CA-415D-AF77-853E2A4B6B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klausk.vpt.lt/hc/lt/articles/360016427719-88-straipsnis-Subtiekimas" TargetMode="External"/><Relationship Id="rId1" Type="http://schemas.openxmlformats.org/officeDocument/2006/relationships/hyperlink" Target="https://vpt.lrv.lt/media/viesa/saugykla/2024/5/XNqhLtSLX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452B3-4CC7-4473-B53F-54116956F98E}">
  <dimension ref="A1:J176"/>
  <sheetViews>
    <sheetView tabSelected="1" view="pageBreakPreview" topLeftCell="A31" zoomScaleNormal="100" zoomScaleSheetLayoutView="100" workbookViewId="0">
      <selection activeCell="C43" sqref="C43"/>
    </sheetView>
  </sheetViews>
  <sheetFormatPr defaultColWidth="9.140625" defaultRowHeight="15.75" x14ac:dyDescent="0.25"/>
  <cols>
    <col min="1" max="1" width="12.28515625" style="18" customWidth="1"/>
    <col min="2" max="2" width="9.42578125" style="18" hidden="1" customWidth="1"/>
    <col min="3" max="3" width="43.7109375" style="19" customWidth="1"/>
    <col min="4" max="4" width="48.5703125" style="58" customWidth="1"/>
    <col min="5" max="5" width="48.5703125" style="18" customWidth="1"/>
    <col min="6" max="6" width="45.5703125" style="32" customWidth="1"/>
    <col min="7" max="7" width="6.5703125" style="11" customWidth="1"/>
    <col min="8" max="8" width="11.5703125" style="11" bestFit="1" customWidth="1"/>
    <col min="9" max="9" width="12.28515625" style="20" customWidth="1"/>
    <col min="10" max="10" width="14.85546875" style="18" customWidth="1"/>
    <col min="11" max="16384" width="9.140625" style="14"/>
  </cols>
  <sheetData>
    <row r="1" spans="1:10" ht="15.75" customHeight="1" x14ac:dyDescent="0.25">
      <c r="A1" s="41"/>
      <c r="B1" s="41"/>
      <c r="C1" s="51"/>
      <c r="D1" s="55"/>
      <c r="E1" s="41"/>
      <c r="F1" s="41"/>
      <c r="G1" s="41"/>
      <c r="H1" s="41"/>
      <c r="I1" s="45"/>
      <c r="J1" s="41"/>
    </row>
    <row r="2" spans="1:10" s="124" customFormat="1" ht="12.75" customHeight="1" x14ac:dyDescent="0.3">
      <c r="A2" s="42"/>
      <c r="B2" s="42"/>
      <c r="C2" s="54"/>
      <c r="D2" s="56"/>
      <c r="E2" s="42"/>
      <c r="F2" s="42"/>
      <c r="G2" s="42"/>
      <c r="H2" s="42"/>
      <c r="I2" s="46"/>
      <c r="J2" s="42"/>
    </row>
    <row r="3" spans="1:10" s="124" customFormat="1" ht="15" x14ac:dyDescent="0.2">
      <c r="A3" s="246" t="s">
        <v>70</v>
      </c>
      <c r="B3" s="247"/>
      <c r="C3" s="246"/>
      <c r="D3" s="246"/>
      <c r="E3" s="246"/>
      <c r="F3" s="246"/>
      <c r="G3" s="246"/>
      <c r="H3" s="246"/>
      <c r="I3" s="246"/>
      <c r="J3" s="246"/>
    </row>
    <row r="4" spans="1:10" s="124" customFormat="1" ht="15.6" x14ac:dyDescent="0.3">
      <c r="A4" s="125"/>
      <c r="B4" s="125"/>
      <c r="C4" s="126"/>
      <c r="D4" s="127"/>
      <c r="E4" s="128"/>
      <c r="F4" s="129"/>
      <c r="G4" s="125"/>
      <c r="H4" s="125"/>
      <c r="I4" s="130"/>
      <c r="J4" s="128"/>
    </row>
    <row r="5" spans="1:10" s="124" customFormat="1" ht="15.6" x14ac:dyDescent="0.3">
      <c r="A5" s="131"/>
      <c r="B5" s="131"/>
      <c r="C5" s="132"/>
      <c r="D5" s="248"/>
      <c r="E5" s="248"/>
      <c r="F5" s="248"/>
      <c r="G5" s="248"/>
      <c r="H5" s="248"/>
      <c r="I5" s="248"/>
      <c r="J5" s="133"/>
    </row>
    <row r="6" spans="1:10" s="124" customFormat="1" x14ac:dyDescent="0.25">
      <c r="A6" s="131"/>
      <c r="B6" s="131"/>
      <c r="C6" s="126"/>
      <c r="D6" s="249" t="s">
        <v>61</v>
      </c>
      <c r="E6" s="249"/>
      <c r="F6" s="249"/>
      <c r="G6" s="249"/>
      <c r="H6" s="134"/>
      <c r="I6" s="135"/>
      <c r="J6" s="133"/>
    </row>
    <row r="7" spans="1:10" s="124" customFormat="1" ht="17.45" customHeight="1" x14ac:dyDescent="0.25">
      <c r="A7" s="251" t="s">
        <v>255</v>
      </c>
      <c r="B7" s="251"/>
      <c r="C7" s="251"/>
      <c r="D7" s="251"/>
      <c r="E7" s="251"/>
      <c r="F7" s="251"/>
      <c r="G7" s="251"/>
      <c r="H7" s="251"/>
      <c r="I7" s="251"/>
      <c r="J7" s="251"/>
    </row>
    <row r="8" spans="1:10" s="124" customFormat="1" ht="20.25" x14ac:dyDescent="0.25">
      <c r="A8" s="250" t="s">
        <v>115</v>
      </c>
      <c r="B8" s="250"/>
      <c r="C8" s="250"/>
      <c r="D8" s="250"/>
      <c r="E8" s="250"/>
      <c r="F8" s="250"/>
      <c r="G8" s="250"/>
      <c r="H8" s="250"/>
      <c r="I8" s="250"/>
      <c r="J8" s="250"/>
    </row>
    <row r="9" spans="1:10" s="124" customFormat="1" ht="15.75" customHeight="1" x14ac:dyDescent="0.3">
      <c r="A9" s="131"/>
      <c r="B9" s="131"/>
      <c r="C9" s="126"/>
      <c r="D9" s="136"/>
      <c r="E9" s="137"/>
      <c r="F9" s="138"/>
      <c r="G9" s="125"/>
      <c r="H9" s="125"/>
      <c r="I9" s="135"/>
      <c r="J9" s="133"/>
    </row>
    <row r="10" spans="1:10" s="124" customFormat="1" ht="18.75" customHeight="1" x14ac:dyDescent="0.3">
      <c r="A10" s="131"/>
      <c r="B10" s="131"/>
      <c r="C10" s="126"/>
      <c r="D10" s="127"/>
      <c r="E10" s="139"/>
      <c r="G10" s="134"/>
      <c r="H10" s="134"/>
      <c r="I10" s="140"/>
      <c r="J10" s="134"/>
    </row>
    <row r="11" spans="1:10" s="124" customFormat="1" ht="15.6" x14ac:dyDescent="0.3">
      <c r="A11" s="131"/>
      <c r="B11" s="131"/>
      <c r="C11" s="126"/>
      <c r="D11" s="245" t="s">
        <v>62</v>
      </c>
      <c r="E11" s="245"/>
      <c r="F11" s="245"/>
      <c r="G11" s="134"/>
      <c r="H11" s="134"/>
      <c r="I11" s="140"/>
      <c r="J11" s="134"/>
    </row>
    <row r="12" spans="1:10" s="124" customFormat="1" ht="15.6" x14ac:dyDescent="0.3">
      <c r="A12" s="131"/>
      <c r="B12" s="131"/>
      <c r="C12" s="126"/>
      <c r="D12" s="136"/>
      <c r="E12" s="141"/>
      <c r="F12" s="133"/>
      <c r="G12" s="134"/>
      <c r="H12" s="134"/>
      <c r="I12" s="140"/>
      <c r="J12" s="134"/>
    </row>
    <row r="13" spans="1:10" s="124" customFormat="1" ht="15.6" x14ac:dyDescent="0.3">
      <c r="A13" s="131"/>
      <c r="B13" s="131"/>
      <c r="C13" s="126"/>
      <c r="D13" s="245" t="s">
        <v>63</v>
      </c>
      <c r="E13" s="245"/>
      <c r="F13" s="245"/>
      <c r="G13" s="134"/>
      <c r="H13" s="134"/>
      <c r="I13" s="140"/>
      <c r="J13" s="134"/>
    </row>
    <row r="14" spans="1:10" s="124" customFormat="1" ht="15" customHeight="1" x14ac:dyDescent="0.3">
      <c r="A14" s="131"/>
      <c r="B14" s="131"/>
      <c r="C14" s="126"/>
      <c r="D14" s="136"/>
      <c r="E14" s="137"/>
      <c r="F14" s="138"/>
      <c r="G14" s="125"/>
      <c r="H14" s="125"/>
      <c r="I14" s="135"/>
      <c r="J14" s="133"/>
    </row>
    <row r="15" spans="1:10" s="124" customFormat="1" ht="15" customHeight="1" x14ac:dyDescent="0.25">
      <c r="A15" s="131"/>
      <c r="B15" s="131"/>
      <c r="C15" s="252" t="s">
        <v>71</v>
      </c>
      <c r="D15" s="253"/>
      <c r="E15" s="254"/>
      <c r="F15" s="255"/>
      <c r="G15" s="255"/>
      <c r="H15" s="255"/>
      <c r="I15" s="255"/>
      <c r="J15" s="256"/>
    </row>
    <row r="16" spans="1:10" s="124" customFormat="1" ht="15" customHeight="1" x14ac:dyDescent="0.25">
      <c r="A16" s="131"/>
      <c r="B16" s="131"/>
      <c r="C16" s="252" t="s">
        <v>72</v>
      </c>
      <c r="D16" s="253"/>
      <c r="E16" s="254"/>
      <c r="F16" s="255"/>
      <c r="G16" s="255"/>
      <c r="H16" s="255"/>
      <c r="I16" s="255"/>
      <c r="J16" s="256"/>
    </row>
    <row r="17" spans="1:10" s="124" customFormat="1" ht="18" customHeight="1" x14ac:dyDescent="0.25">
      <c r="A17" s="131"/>
      <c r="B17" s="131"/>
      <c r="C17" s="252" t="s">
        <v>73</v>
      </c>
      <c r="D17" s="253"/>
      <c r="E17" s="254"/>
      <c r="F17" s="255"/>
      <c r="G17" s="255"/>
      <c r="H17" s="255"/>
      <c r="I17" s="255"/>
      <c r="J17" s="256"/>
    </row>
    <row r="18" spans="1:10" s="124" customFormat="1" ht="18" customHeight="1" x14ac:dyDescent="0.25">
      <c r="A18" s="131"/>
      <c r="B18" s="131"/>
      <c r="C18" s="252" t="s">
        <v>74</v>
      </c>
      <c r="D18" s="253"/>
      <c r="E18" s="142"/>
      <c r="F18" s="143"/>
      <c r="G18" s="143"/>
      <c r="H18" s="143"/>
      <c r="I18" s="145"/>
      <c r="J18" s="144"/>
    </row>
    <row r="19" spans="1:10" s="124" customFormat="1" ht="18" customHeight="1" x14ac:dyDescent="0.25">
      <c r="A19" s="131"/>
      <c r="B19" s="131"/>
      <c r="C19" s="252" t="s">
        <v>64</v>
      </c>
      <c r="D19" s="253"/>
      <c r="E19" s="142"/>
      <c r="F19" s="143"/>
      <c r="G19" s="143"/>
      <c r="H19" s="143"/>
      <c r="I19" s="145"/>
      <c r="J19" s="144"/>
    </row>
    <row r="20" spans="1:10" s="124" customFormat="1" ht="18" customHeight="1" x14ac:dyDescent="0.25">
      <c r="A20" s="131"/>
      <c r="B20" s="131"/>
      <c r="C20" s="252" t="s">
        <v>75</v>
      </c>
      <c r="D20" s="253"/>
      <c r="E20" s="142"/>
      <c r="F20" s="143"/>
      <c r="G20" s="143"/>
      <c r="H20" s="143"/>
      <c r="I20" s="145"/>
      <c r="J20" s="144"/>
    </row>
    <row r="21" spans="1:10" s="124" customFormat="1" ht="16.5" customHeight="1" x14ac:dyDescent="0.3">
      <c r="A21" s="131"/>
      <c r="B21" s="131"/>
      <c r="C21" s="252" t="s">
        <v>65</v>
      </c>
      <c r="D21" s="253"/>
      <c r="E21" s="254"/>
      <c r="F21" s="255"/>
      <c r="G21" s="255"/>
      <c r="H21" s="255"/>
      <c r="I21" s="255"/>
      <c r="J21" s="256"/>
    </row>
    <row r="22" spans="1:10" s="124" customFormat="1" ht="15.6" x14ac:dyDescent="0.3">
      <c r="A22" s="131"/>
      <c r="B22" s="131"/>
      <c r="C22" s="252" t="s">
        <v>66</v>
      </c>
      <c r="D22" s="253"/>
      <c r="E22" s="254"/>
      <c r="F22" s="255"/>
      <c r="G22" s="255"/>
      <c r="H22" s="255"/>
      <c r="I22" s="255"/>
      <c r="J22" s="256"/>
    </row>
    <row r="23" spans="1:10" s="124" customFormat="1" ht="15" customHeight="1" x14ac:dyDescent="0.25">
      <c r="A23" s="131"/>
      <c r="B23" s="131"/>
      <c r="C23" s="252" t="s">
        <v>67</v>
      </c>
      <c r="D23" s="253"/>
      <c r="E23" s="257"/>
      <c r="F23" s="255"/>
      <c r="G23" s="255"/>
      <c r="H23" s="255"/>
      <c r="I23" s="255"/>
      <c r="J23" s="256"/>
    </row>
    <row r="24" spans="1:10" s="124" customFormat="1" ht="15.75" customHeight="1" x14ac:dyDescent="0.3">
      <c r="A24" s="131"/>
      <c r="B24" s="131"/>
      <c r="C24" s="126"/>
      <c r="D24" s="146"/>
      <c r="E24" s="128"/>
      <c r="F24" s="129"/>
      <c r="G24" s="125"/>
      <c r="H24" s="125"/>
      <c r="I24" s="135"/>
      <c r="J24" s="133"/>
    </row>
    <row r="25" spans="1:10" s="124" customFormat="1" ht="15.75" customHeight="1" x14ac:dyDescent="0.25">
      <c r="A25" s="131"/>
      <c r="B25" s="131"/>
      <c r="C25" s="232" t="s">
        <v>256</v>
      </c>
      <c r="D25" s="232"/>
      <c r="E25" s="232"/>
      <c r="F25" s="232"/>
      <c r="G25" s="232"/>
      <c r="H25" s="232"/>
      <c r="I25" s="232"/>
      <c r="J25" s="133"/>
    </row>
    <row r="26" spans="1:10" s="124" customFormat="1" ht="15.75" customHeight="1" x14ac:dyDescent="0.25">
      <c r="A26" s="131"/>
      <c r="B26" s="131"/>
      <c r="C26" s="232" t="s">
        <v>76</v>
      </c>
      <c r="D26" s="232"/>
      <c r="E26" s="232"/>
      <c r="F26" s="232"/>
      <c r="G26" s="232"/>
      <c r="H26" s="232"/>
      <c r="I26" s="232"/>
      <c r="J26" s="133"/>
    </row>
    <row r="27" spans="1:10" s="124" customFormat="1" ht="19.5" customHeight="1" x14ac:dyDescent="0.25">
      <c r="A27" s="131"/>
      <c r="B27" s="131"/>
      <c r="C27" s="232" t="s">
        <v>77</v>
      </c>
      <c r="D27" s="232"/>
      <c r="E27" s="232"/>
      <c r="F27" s="232"/>
      <c r="G27" s="232"/>
      <c r="H27" s="232"/>
      <c r="I27" s="232"/>
      <c r="J27" s="133"/>
    </row>
    <row r="28" spans="1:10" s="124" customFormat="1" ht="49.5" customHeight="1" x14ac:dyDescent="0.25">
      <c r="A28" s="131"/>
      <c r="B28" s="131"/>
      <c r="C28" s="232" t="s">
        <v>78</v>
      </c>
      <c r="D28" s="232"/>
      <c r="E28" s="232"/>
      <c r="F28" s="232"/>
      <c r="G28" s="232"/>
      <c r="H28" s="232"/>
      <c r="I28" s="232"/>
      <c r="J28" s="133"/>
    </row>
    <row r="29" spans="1:10" s="124" customFormat="1" ht="15.6" x14ac:dyDescent="0.3">
      <c r="A29" s="131"/>
      <c r="B29" s="131"/>
      <c r="C29" s="233"/>
      <c r="D29" s="233"/>
      <c r="E29" s="233"/>
      <c r="F29" s="233"/>
      <c r="G29" s="233"/>
      <c r="H29" s="233"/>
      <c r="I29" s="233"/>
      <c r="J29" s="133"/>
    </row>
    <row r="30" spans="1:10" s="12" customFormat="1" x14ac:dyDescent="0.25">
      <c r="A30" s="51"/>
      <c r="B30" s="51"/>
      <c r="C30" s="227" t="s">
        <v>118</v>
      </c>
      <c r="D30" s="227"/>
      <c r="E30" s="227"/>
      <c r="F30" s="227"/>
      <c r="G30" s="227"/>
      <c r="H30" s="227"/>
      <c r="I30" s="227"/>
      <c r="J30" s="51"/>
    </row>
    <row r="31" spans="1:10" s="12" customFormat="1" ht="15.6" x14ac:dyDescent="0.3">
      <c r="A31" s="51"/>
      <c r="B31" s="51"/>
      <c r="C31" s="147"/>
      <c r="D31" s="147"/>
      <c r="E31" s="147"/>
      <c r="F31" s="147"/>
      <c r="G31" s="147"/>
      <c r="H31" s="147"/>
      <c r="I31" s="147"/>
      <c r="J31" s="51"/>
    </row>
    <row r="32" spans="1:10" s="12" customFormat="1" ht="15.6" x14ac:dyDescent="0.3">
      <c r="A32" s="51"/>
      <c r="B32" s="51"/>
      <c r="C32" s="148" t="s">
        <v>155</v>
      </c>
      <c r="D32" s="147"/>
      <c r="E32" s="147"/>
      <c r="F32" s="147"/>
      <c r="G32" s="147"/>
      <c r="H32" s="147"/>
      <c r="I32" s="147"/>
      <c r="J32" s="51"/>
    </row>
    <row r="33" spans="1:10" s="12" customFormat="1" ht="15.75" customHeight="1" x14ac:dyDescent="0.25">
      <c r="B33" s="43"/>
      <c r="C33" s="239" t="s">
        <v>117</v>
      </c>
      <c r="D33" s="239"/>
      <c r="E33" s="239"/>
      <c r="F33" s="239"/>
      <c r="G33" s="239"/>
      <c r="H33" s="239"/>
      <c r="I33" s="239"/>
      <c r="J33" s="43"/>
    </row>
    <row r="34" spans="1:10" s="12" customFormat="1" ht="15.75" customHeight="1" x14ac:dyDescent="0.25">
      <c r="B34" s="43"/>
      <c r="C34" s="239" t="s">
        <v>116</v>
      </c>
      <c r="D34" s="239"/>
      <c r="E34" s="239"/>
      <c r="F34" s="239"/>
      <c r="G34" s="239"/>
      <c r="H34" s="239"/>
      <c r="I34" s="239"/>
      <c r="J34" s="43"/>
    </row>
    <row r="35" spans="1:10" s="12" customFormat="1" x14ac:dyDescent="0.25">
      <c r="A35" s="51"/>
      <c r="B35" s="51"/>
      <c r="C35" s="226" t="s">
        <v>205</v>
      </c>
      <c r="D35" s="226"/>
      <c r="E35" s="226"/>
      <c r="F35" s="226"/>
      <c r="G35" s="226"/>
      <c r="H35" s="226"/>
      <c r="I35" s="226"/>
      <c r="J35" s="51"/>
    </row>
    <row r="36" spans="1:10" s="12" customFormat="1" x14ac:dyDescent="0.25">
      <c r="A36" s="51"/>
      <c r="B36" s="51"/>
      <c r="C36" s="226" t="s">
        <v>206</v>
      </c>
      <c r="D36" s="226"/>
      <c r="E36" s="226"/>
      <c r="F36" s="226"/>
      <c r="G36" s="226"/>
      <c r="H36" s="226"/>
      <c r="I36" s="226"/>
      <c r="J36" s="51"/>
    </row>
    <row r="37" spans="1:10" s="12" customFormat="1" ht="33.75" customHeight="1" x14ac:dyDescent="0.25">
      <c r="A37" s="51"/>
      <c r="B37" s="51"/>
      <c r="C37" s="226" t="s">
        <v>208</v>
      </c>
      <c r="D37" s="226"/>
      <c r="E37" s="226"/>
      <c r="F37" s="226"/>
      <c r="G37" s="226"/>
      <c r="H37" s="226"/>
      <c r="I37" s="226"/>
      <c r="J37" s="51"/>
    </row>
    <row r="38" spans="1:10" s="12" customFormat="1" ht="19.5" customHeight="1" x14ac:dyDescent="0.25">
      <c r="A38" s="51"/>
      <c r="B38" s="51"/>
      <c r="C38" s="226" t="s">
        <v>207</v>
      </c>
      <c r="D38" s="226"/>
      <c r="E38" s="226"/>
      <c r="F38" s="226"/>
      <c r="G38" s="226"/>
      <c r="H38" s="226"/>
      <c r="I38" s="226"/>
      <c r="J38" s="51"/>
    </row>
    <row r="39" spans="1:10" s="12" customFormat="1" x14ac:dyDescent="0.25">
      <c r="B39" s="43"/>
      <c r="C39" s="239" t="s">
        <v>209</v>
      </c>
      <c r="D39" s="239"/>
      <c r="E39" s="239"/>
      <c r="F39" s="239"/>
      <c r="G39" s="239"/>
      <c r="H39" s="239"/>
      <c r="I39" s="239"/>
      <c r="J39" s="43"/>
    </row>
    <row r="40" spans="1:10" s="12" customFormat="1" ht="16.149999999999999" thickBot="1" x14ac:dyDescent="0.35">
      <c r="A40" s="51"/>
      <c r="B40" s="51"/>
      <c r="C40" s="51"/>
      <c r="D40" s="55"/>
      <c r="E40" s="51"/>
      <c r="F40" s="51"/>
      <c r="G40" s="51"/>
      <c r="H40" s="51"/>
      <c r="I40" s="51"/>
      <c r="J40" s="51"/>
    </row>
    <row r="41" spans="1:10" s="18" customFormat="1" ht="70.5" customHeight="1" thickBot="1" x14ac:dyDescent="0.3">
      <c r="A41" s="5" t="s">
        <v>7</v>
      </c>
      <c r="B41" s="149"/>
      <c r="C41" s="1" t="s">
        <v>0</v>
      </c>
      <c r="D41" s="33" t="s">
        <v>1</v>
      </c>
      <c r="E41" s="25" t="s">
        <v>112</v>
      </c>
      <c r="F41" s="26" t="s">
        <v>10</v>
      </c>
      <c r="G41" s="1" t="s">
        <v>2</v>
      </c>
      <c r="H41" s="1" t="s">
        <v>80</v>
      </c>
      <c r="I41" s="21" t="s">
        <v>8</v>
      </c>
      <c r="J41" s="47" t="s">
        <v>9</v>
      </c>
    </row>
    <row r="42" spans="1:10" s="15" customFormat="1" ht="16.149999999999999" thickBot="1" x14ac:dyDescent="0.35">
      <c r="A42" s="13" t="s">
        <v>5</v>
      </c>
      <c r="B42" s="150"/>
      <c r="C42" s="22">
        <v>2</v>
      </c>
      <c r="D42" s="57" t="s">
        <v>4</v>
      </c>
      <c r="E42" s="1">
        <v>4</v>
      </c>
      <c r="F42" s="33">
        <v>5</v>
      </c>
      <c r="G42" s="1">
        <v>6</v>
      </c>
      <c r="H42" s="1">
        <v>7</v>
      </c>
      <c r="I42" s="50">
        <v>8</v>
      </c>
      <c r="J42" s="47">
        <v>9</v>
      </c>
    </row>
    <row r="43" spans="1:10" s="16" customFormat="1" ht="16.5" thickBot="1" x14ac:dyDescent="0.3">
      <c r="A43" s="13" t="s">
        <v>89</v>
      </c>
      <c r="B43" s="151"/>
      <c r="C43" s="9" t="s">
        <v>211</v>
      </c>
      <c r="D43" s="24"/>
      <c r="E43" s="30"/>
      <c r="F43" s="30"/>
      <c r="G43" s="1"/>
      <c r="H43" s="1"/>
      <c r="I43" s="23"/>
      <c r="J43" s="4"/>
    </row>
    <row r="44" spans="1:10" s="16" customFormat="1" ht="25.5" x14ac:dyDescent="0.25">
      <c r="A44" s="195" t="s">
        <v>113</v>
      </c>
      <c r="B44" s="196"/>
      <c r="C44" s="197" t="s">
        <v>11</v>
      </c>
      <c r="D44" s="198" t="s">
        <v>12</v>
      </c>
      <c r="E44" s="199"/>
      <c r="F44" s="199"/>
      <c r="G44" s="200"/>
      <c r="H44" s="200"/>
      <c r="I44" s="201"/>
      <c r="J44" s="202"/>
    </row>
    <row r="45" spans="1:10" s="16" customFormat="1" x14ac:dyDescent="0.25">
      <c r="A45" s="104"/>
      <c r="B45" s="152"/>
      <c r="C45" s="38"/>
      <c r="D45" s="105" t="s">
        <v>13</v>
      </c>
      <c r="E45" s="106"/>
      <c r="F45" s="28"/>
      <c r="G45" s="2" t="s">
        <v>3</v>
      </c>
      <c r="H45" s="77">
        <v>1</v>
      </c>
      <c r="I45" s="203"/>
      <c r="J45" s="48">
        <f>H45*I45</f>
        <v>0</v>
      </c>
    </row>
    <row r="46" spans="1:10" s="16" customFormat="1" ht="15.6" customHeight="1" thickBot="1" x14ac:dyDescent="0.3">
      <c r="A46" s="101"/>
      <c r="B46" s="101"/>
      <c r="C46" s="40"/>
      <c r="D46" s="117" t="s">
        <v>14</v>
      </c>
      <c r="E46" s="34"/>
      <c r="F46" s="113"/>
      <c r="G46" s="114" t="s">
        <v>3</v>
      </c>
      <c r="H46" s="115">
        <v>1</v>
      </c>
      <c r="I46" s="209"/>
      <c r="J46" s="116">
        <f t="shared" ref="J46:J133" si="0">H46*I46</f>
        <v>0</v>
      </c>
    </row>
    <row r="47" spans="1:10" s="16" customFormat="1" ht="51" x14ac:dyDescent="0.25">
      <c r="A47" s="101" t="s">
        <v>114</v>
      </c>
      <c r="B47" s="101"/>
      <c r="C47" s="40" t="s">
        <v>170</v>
      </c>
      <c r="D47" s="123" t="s">
        <v>212</v>
      </c>
      <c r="E47" s="53"/>
      <c r="F47" s="35"/>
      <c r="G47" s="2" t="s">
        <v>3</v>
      </c>
      <c r="H47" s="2">
        <v>100</v>
      </c>
      <c r="I47" s="203"/>
      <c r="J47" s="48">
        <f>H47*I47</f>
        <v>0</v>
      </c>
    </row>
    <row r="48" spans="1:10" s="62" customFormat="1" ht="114.75" x14ac:dyDescent="0.25">
      <c r="A48" s="101" t="s">
        <v>213</v>
      </c>
      <c r="B48" s="101"/>
      <c r="C48" s="40" t="s">
        <v>124</v>
      </c>
      <c r="D48" s="123" t="s">
        <v>125</v>
      </c>
      <c r="E48" s="53"/>
      <c r="F48" s="28"/>
      <c r="G48" s="2" t="s">
        <v>3</v>
      </c>
      <c r="H48" s="2">
        <v>5</v>
      </c>
      <c r="I48" s="203"/>
      <c r="J48" s="48">
        <f>H48*I48</f>
        <v>0</v>
      </c>
    </row>
    <row r="49" spans="1:10" s="16" customFormat="1" ht="87" customHeight="1" thickBot="1" x14ac:dyDescent="0.3">
      <c r="A49" s="101" t="s">
        <v>214</v>
      </c>
      <c r="B49" s="152"/>
      <c r="C49" s="39" t="s">
        <v>126</v>
      </c>
      <c r="D49" s="153" t="s">
        <v>127</v>
      </c>
      <c r="E49" s="29"/>
      <c r="F49" s="35"/>
      <c r="G49" s="2" t="s">
        <v>3</v>
      </c>
      <c r="H49" s="2">
        <v>10</v>
      </c>
      <c r="I49" s="203"/>
      <c r="J49" s="48">
        <f>H49*I49</f>
        <v>0</v>
      </c>
    </row>
    <row r="50" spans="1:10" s="70" customFormat="1" ht="16.5" thickBot="1" x14ac:dyDescent="0.3">
      <c r="A50" s="7"/>
      <c r="B50" s="151"/>
      <c r="C50" s="65" t="s">
        <v>156</v>
      </c>
      <c r="D50" s="66"/>
      <c r="E50" s="67"/>
      <c r="F50" s="67"/>
      <c r="G50" s="68"/>
      <c r="H50" s="4"/>
      <c r="I50" s="69"/>
      <c r="J50" s="4">
        <f>SUM(J45:J49)</f>
        <v>0</v>
      </c>
    </row>
    <row r="51" spans="1:10" s="70" customFormat="1" ht="16.5" thickBot="1" x14ac:dyDescent="0.3">
      <c r="A51" s="8"/>
      <c r="B51" s="210"/>
      <c r="C51" s="39" t="s">
        <v>68</v>
      </c>
      <c r="D51" s="211"/>
      <c r="E51" s="28"/>
      <c r="F51" s="28"/>
      <c r="G51" s="77"/>
      <c r="H51" s="10"/>
      <c r="I51" s="212" t="s">
        <v>6</v>
      </c>
      <c r="J51" s="213">
        <f>J50*0.05</f>
        <v>0</v>
      </c>
    </row>
    <row r="52" spans="1:10" s="70" customFormat="1" ht="16.5" thickBot="1" x14ac:dyDescent="0.3">
      <c r="A52" s="7"/>
      <c r="B52" s="151"/>
      <c r="C52" s="65" t="s">
        <v>157</v>
      </c>
      <c r="D52" s="66"/>
      <c r="E52" s="67"/>
      <c r="F52" s="67"/>
      <c r="G52" s="68"/>
      <c r="H52" s="71"/>
      <c r="I52" s="23"/>
      <c r="J52" s="4">
        <f>SUM(J50:J50)+J51</f>
        <v>0</v>
      </c>
    </row>
    <row r="53" spans="1:10" s="62" customFormat="1" ht="16.5" thickBot="1" x14ac:dyDescent="0.3">
      <c r="A53" s="61"/>
      <c r="B53" s="154"/>
      <c r="C53" s="223" t="s">
        <v>166</v>
      </c>
      <c r="D53" s="224"/>
      <c r="E53" s="224"/>
      <c r="F53" s="224"/>
      <c r="G53" s="224"/>
      <c r="H53" s="224"/>
      <c r="I53" s="225"/>
      <c r="J53" s="64">
        <v>10000</v>
      </c>
    </row>
    <row r="54" spans="1:10" s="16" customFormat="1" ht="16.5" thickBot="1" x14ac:dyDescent="0.3">
      <c r="A54" s="13" t="s">
        <v>158</v>
      </c>
      <c r="B54" s="155"/>
      <c r="C54" s="9" t="s">
        <v>15</v>
      </c>
      <c r="D54" s="72" t="s">
        <v>16</v>
      </c>
      <c r="E54" s="73"/>
      <c r="F54" s="67"/>
      <c r="G54" s="74"/>
      <c r="H54" s="68"/>
      <c r="I54" s="75"/>
      <c r="J54" s="76"/>
    </row>
    <row r="55" spans="1:10" s="16" customFormat="1" ht="31.5" x14ac:dyDescent="0.25">
      <c r="A55" s="8" t="s">
        <v>159</v>
      </c>
      <c r="B55" s="99"/>
      <c r="C55" s="39" t="s">
        <v>17</v>
      </c>
      <c r="D55" s="156" t="s">
        <v>18</v>
      </c>
      <c r="E55" s="29"/>
      <c r="F55" s="28"/>
      <c r="G55" s="2" t="s">
        <v>3</v>
      </c>
      <c r="H55" s="2">
        <v>24</v>
      </c>
      <c r="I55" s="203"/>
      <c r="J55" s="48">
        <f>H55*I55</f>
        <v>0</v>
      </c>
    </row>
    <row r="56" spans="1:10" s="16" customFormat="1" ht="31.5" x14ac:dyDescent="0.25">
      <c r="A56" s="8" t="s">
        <v>160</v>
      </c>
      <c r="B56" s="99"/>
      <c r="C56" s="39" t="s">
        <v>19</v>
      </c>
      <c r="D56" s="156" t="s">
        <v>20</v>
      </c>
      <c r="E56" s="29"/>
      <c r="F56" s="28"/>
      <c r="G56" s="2" t="s">
        <v>3</v>
      </c>
      <c r="H56" s="3">
        <v>12</v>
      </c>
      <c r="I56" s="203"/>
      <c r="J56" s="48">
        <f t="shared" si="0"/>
        <v>0</v>
      </c>
    </row>
    <row r="57" spans="1:10" s="16" customFormat="1" ht="31.5" x14ac:dyDescent="0.25">
      <c r="A57" s="8" t="s">
        <v>161</v>
      </c>
      <c r="B57" s="99"/>
      <c r="C57" s="39" t="s">
        <v>21</v>
      </c>
      <c r="D57" s="156" t="s">
        <v>20</v>
      </c>
      <c r="E57" s="29"/>
      <c r="F57" s="28"/>
      <c r="G57" s="2" t="s">
        <v>3</v>
      </c>
      <c r="H57" s="3">
        <v>12</v>
      </c>
      <c r="I57" s="203"/>
      <c r="J57" s="48">
        <f t="shared" si="0"/>
        <v>0</v>
      </c>
    </row>
    <row r="58" spans="1:10" s="16" customFormat="1" ht="31.5" x14ac:dyDescent="0.25">
      <c r="A58" s="8" t="s">
        <v>162</v>
      </c>
      <c r="B58" s="99"/>
      <c r="C58" s="39" t="s">
        <v>22</v>
      </c>
      <c r="D58" s="156" t="s">
        <v>23</v>
      </c>
      <c r="E58" s="29"/>
      <c r="F58" s="28"/>
      <c r="G58" s="2" t="s">
        <v>3</v>
      </c>
      <c r="H58" s="3">
        <v>12</v>
      </c>
      <c r="I58" s="203"/>
      <c r="J58" s="48">
        <f t="shared" si="0"/>
        <v>0</v>
      </c>
    </row>
    <row r="59" spans="1:10" s="16" customFormat="1" ht="26.25" thickBot="1" x14ac:dyDescent="0.3">
      <c r="A59" s="8" t="s">
        <v>163</v>
      </c>
      <c r="B59" s="99"/>
      <c r="C59" s="39" t="s">
        <v>24</v>
      </c>
      <c r="D59" s="156" t="s">
        <v>25</v>
      </c>
      <c r="E59" s="29"/>
      <c r="F59" s="28"/>
      <c r="G59" s="2" t="s">
        <v>3</v>
      </c>
      <c r="H59" s="3">
        <v>1</v>
      </c>
      <c r="I59" s="203"/>
      <c r="J59" s="48">
        <f t="shared" si="0"/>
        <v>0</v>
      </c>
    </row>
    <row r="60" spans="1:10" s="70" customFormat="1" ht="16.5" thickBot="1" x14ac:dyDescent="0.3">
      <c r="A60" s="7"/>
      <c r="B60" s="151"/>
      <c r="C60" s="65" t="s">
        <v>164</v>
      </c>
      <c r="D60" s="66"/>
      <c r="E60" s="67"/>
      <c r="F60" s="67"/>
      <c r="G60" s="68"/>
      <c r="H60" s="4"/>
      <c r="I60" s="69"/>
      <c r="J60" s="4">
        <f>SUM(J55:J59)</f>
        <v>0</v>
      </c>
    </row>
    <row r="61" spans="1:10" s="70" customFormat="1" ht="16.5" thickBot="1" x14ac:dyDescent="0.3">
      <c r="A61" s="8"/>
      <c r="B61" s="210"/>
      <c r="C61" s="39" t="s">
        <v>68</v>
      </c>
      <c r="D61" s="211"/>
      <c r="E61" s="28"/>
      <c r="F61" s="28"/>
      <c r="G61" s="77"/>
      <c r="H61" s="10"/>
      <c r="I61" s="212" t="s">
        <v>6</v>
      </c>
      <c r="J61" s="214">
        <f>J60*0.05</f>
        <v>0</v>
      </c>
    </row>
    <row r="62" spans="1:10" s="70" customFormat="1" ht="16.5" thickBot="1" x14ac:dyDescent="0.3">
      <c r="A62" s="7"/>
      <c r="B62" s="151"/>
      <c r="C62" s="65" t="s">
        <v>165</v>
      </c>
      <c r="D62" s="66"/>
      <c r="E62" s="67"/>
      <c r="F62" s="67"/>
      <c r="G62" s="68"/>
      <c r="H62" s="71"/>
      <c r="I62" s="23"/>
      <c r="J62" s="4">
        <f>SUM(J60:J61)</f>
        <v>0</v>
      </c>
    </row>
    <row r="63" spans="1:10" s="62" customFormat="1" ht="16.5" thickBot="1" x14ac:dyDescent="0.3">
      <c r="A63" s="61"/>
      <c r="B63" s="154"/>
      <c r="C63" s="223" t="s">
        <v>167</v>
      </c>
      <c r="D63" s="224"/>
      <c r="E63" s="224"/>
      <c r="F63" s="224"/>
      <c r="G63" s="224"/>
      <c r="H63" s="224"/>
      <c r="I63" s="225"/>
      <c r="J63" s="64">
        <v>10000</v>
      </c>
    </row>
    <row r="64" spans="1:10" s="62" customFormat="1" ht="16.5" thickBot="1" x14ac:dyDescent="0.3">
      <c r="A64" s="13" t="s">
        <v>92</v>
      </c>
      <c r="B64" s="155"/>
      <c r="C64" s="157" t="s">
        <v>191</v>
      </c>
      <c r="D64" s="72"/>
      <c r="E64" s="74"/>
      <c r="F64" s="80"/>
      <c r="G64" s="74"/>
      <c r="H64" s="74"/>
      <c r="I64" s="75"/>
      <c r="J64" s="76"/>
    </row>
    <row r="65" spans="1:10" s="70" customFormat="1" ht="114.75" x14ac:dyDescent="0.25">
      <c r="A65" s="8" t="s">
        <v>215</v>
      </c>
      <c r="B65" s="152"/>
      <c r="C65" s="38" t="s">
        <v>32</v>
      </c>
      <c r="D65" s="153" t="s">
        <v>33</v>
      </c>
      <c r="E65" s="29"/>
      <c r="F65" s="35"/>
      <c r="G65" s="2" t="s">
        <v>3</v>
      </c>
      <c r="H65" s="2">
        <v>20</v>
      </c>
      <c r="I65" s="203"/>
      <c r="J65" s="48">
        <f>H65*I65</f>
        <v>0</v>
      </c>
    </row>
    <row r="66" spans="1:10" s="62" customFormat="1" ht="114.75" x14ac:dyDescent="0.25">
      <c r="A66" s="8" t="s">
        <v>216</v>
      </c>
      <c r="B66" s="152"/>
      <c r="C66" s="37" t="s">
        <v>32</v>
      </c>
      <c r="D66" s="158" t="s">
        <v>34</v>
      </c>
      <c r="E66" s="53"/>
      <c r="F66" s="35"/>
      <c r="G66" s="2" t="s">
        <v>3</v>
      </c>
      <c r="H66" s="2">
        <v>20</v>
      </c>
      <c r="I66" s="203"/>
      <c r="J66" s="48">
        <f>H66*I66</f>
        <v>0</v>
      </c>
    </row>
    <row r="67" spans="1:10" s="62" customFormat="1" ht="102.75" thickBot="1" x14ac:dyDescent="0.3">
      <c r="A67" s="8" t="s">
        <v>217</v>
      </c>
      <c r="B67" s="99"/>
      <c r="C67" s="40" t="s">
        <v>35</v>
      </c>
      <c r="D67" s="123" t="s">
        <v>36</v>
      </c>
      <c r="E67" s="53"/>
      <c r="F67" s="35"/>
      <c r="G67" s="2" t="s">
        <v>3</v>
      </c>
      <c r="H67" s="2">
        <v>5</v>
      </c>
      <c r="I67" s="203"/>
      <c r="J67" s="48">
        <f>H67*I67</f>
        <v>0</v>
      </c>
    </row>
    <row r="68" spans="1:10" s="16" customFormat="1" ht="16.5" thickBot="1" x14ac:dyDescent="0.3">
      <c r="A68" s="7"/>
      <c r="B68" s="151"/>
      <c r="C68" s="65" t="s">
        <v>168</v>
      </c>
      <c r="D68" s="66"/>
      <c r="E68" s="67"/>
      <c r="F68" s="67"/>
      <c r="G68" s="68"/>
      <c r="H68" s="4"/>
      <c r="I68" s="69"/>
      <c r="J68" s="4">
        <f>SUM(J65:J67)</f>
        <v>0</v>
      </c>
    </row>
    <row r="69" spans="1:10" s="16" customFormat="1" ht="16.5" thickBot="1" x14ac:dyDescent="0.3">
      <c r="A69" s="8"/>
      <c r="B69" s="210"/>
      <c r="C69" s="39" t="s">
        <v>68</v>
      </c>
      <c r="D69" s="211"/>
      <c r="E69" s="28"/>
      <c r="F69" s="28"/>
      <c r="G69" s="77"/>
      <c r="H69" s="10"/>
      <c r="I69" s="212" t="s">
        <v>6</v>
      </c>
      <c r="J69" s="214">
        <f>J68*0.05</f>
        <v>0</v>
      </c>
    </row>
    <row r="70" spans="1:10" s="70" customFormat="1" ht="16.5" thickBot="1" x14ac:dyDescent="0.3">
      <c r="A70" s="7"/>
      <c r="B70" s="151"/>
      <c r="C70" s="65" t="s">
        <v>169</v>
      </c>
      <c r="D70" s="66"/>
      <c r="E70" s="67"/>
      <c r="F70" s="67"/>
      <c r="G70" s="68"/>
      <c r="H70" s="71"/>
      <c r="I70" s="23"/>
      <c r="J70" s="4">
        <f>SUM(J68:J69)</f>
        <v>0</v>
      </c>
    </row>
    <row r="71" spans="1:10" s="62" customFormat="1" ht="16.5" thickBot="1" x14ac:dyDescent="0.3">
      <c r="A71" s="118"/>
      <c r="B71" s="159"/>
      <c r="C71" s="242" t="s">
        <v>171</v>
      </c>
      <c r="D71" s="243"/>
      <c r="E71" s="243"/>
      <c r="F71" s="243"/>
      <c r="G71" s="243"/>
      <c r="H71" s="243"/>
      <c r="I71" s="244"/>
      <c r="J71" s="160">
        <v>15000</v>
      </c>
    </row>
    <row r="72" spans="1:10" s="16" customFormat="1" ht="16.5" thickBot="1" x14ac:dyDescent="0.3">
      <c r="A72" s="13" t="s">
        <v>218</v>
      </c>
      <c r="B72" s="154"/>
      <c r="C72" s="79" t="s">
        <v>220</v>
      </c>
      <c r="D72" s="63"/>
      <c r="E72" s="63"/>
      <c r="F72" s="63"/>
      <c r="G72" s="63"/>
      <c r="H72" s="63"/>
      <c r="I72" s="63"/>
      <c r="J72" s="78"/>
    </row>
    <row r="73" spans="1:10" s="70" customFormat="1" ht="216.75" x14ac:dyDescent="0.25">
      <c r="A73" s="8" t="s">
        <v>219</v>
      </c>
      <c r="B73" s="152"/>
      <c r="C73" s="38" t="s">
        <v>221</v>
      </c>
      <c r="D73" s="153" t="s">
        <v>210</v>
      </c>
      <c r="E73" s="29"/>
      <c r="F73" s="35"/>
      <c r="G73" s="2" t="s">
        <v>3</v>
      </c>
      <c r="H73" s="2">
        <v>140</v>
      </c>
      <c r="I73" s="203"/>
      <c r="J73" s="48">
        <f>H73*I73</f>
        <v>0</v>
      </c>
    </row>
    <row r="74" spans="1:10" s="16" customFormat="1" ht="76.5" x14ac:dyDescent="0.25">
      <c r="A74" s="104" t="s">
        <v>222</v>
      </c>
      <c r="B74" s="152"/>
      <c r="C74" s="37" t="s">
        <v>122</v>
      </c>
      <c r="D74" s="158" t="s">
        <v>123</v>
      </c>
      <c r="E74" s="119"/>
      <c r="F74" s="107"/>
      <c r="G74" s="108" t="s">
        <v>3</v>
      </c>
      <c r="H74" s="108">
        <v>50</v>
      </c>
      <c r="I74" s="208"/>
      <c r="J74" s="109">
        <f>H74*I74</f>
        <v>0</v>
      </c>
    </row>
    <row r="75" spans="1:10" s="62" customFormat="1" ht="63.75" x14ac:dyDescent="0.25">
      <c r="A75" s="101" t="s">
        <v>223</v>
      </c>
      <c r="B75" s="101"/>
      <c r="C75" s="40" t="s">
        <v>120</v>
      </c>
      <c r="D75" s="123" t="s">
        <v>121</v>
      </c>
      <c r="E75" s="53"/>
      <c r="F75" s="34" t="s">
        <v>224</v>
      </c>
      <c r="G75" s="3" t="s">
        <v>3</v>
      </c>
      <c r="H75" s="3">
        <v>50</v>
      </c>
      <c r="I75" s="205"/>
      <c r="J75" s="52">
        <f>H75*I75</f>
        <v>0</v>
      </c>
    </row>
    <row r="76" spans="1:10" s="62" customFormat="1" ht="16.5" thickBot="1" x14ac:dyDescent="0.3">
      <c r="A76" s="110"/>
      <c r="B76" s="161"/>
      <c r="C76" s="111" t="s">
        <v>172</v>
      </c>
      <c r="D76" s="112"/>
      <c r="E76" s="113"/>
      <c r="F76" s="113"/>
      <c r="G76" s="120"/>
      <c r="H76" s="121"/>
      <c r="I76" s="122"/>
      <c r="J76" s="121">
        <f>SUM(J73:J75)</f>
        <v>0</v>
      </c>
    </row>
    <row r="77" spans="1:10" s="70" customFormat="1" ht="16.5" thickBot="1" x14ac:dyDescent="0.3">
      <c r="A77" s="8"/>
      <c r="B77" s="210"/>
      <c r="C77" s="39" t="s">
        <v>68</v>
      </c>
      <c r="D77" s="211"/>
      <c r="E77" s="28"/>
      <c r="F77" s="28"/>
      <c r="G77" s="77"/>
      <c r="H77" s="10"/>
      <c r="I77" s="212" t="s">
        <v>6</v>
      </c>
      <c r="J77" s="214">
        <f>J76*0.05</f>
        <v>0</v>
      </c>
    </row>
    <row r="78" spans="1:10" s="16" customFormat="1" ht="19.899999999999999" customHeight="1" thickBot="1" x14ac:dyDescent="0.3">
      <c r="A78" s="7"/>
      <c r="B78" s="151"/>
      <c r="C78" s="65" t="s">
        <v>173</v>
      </c>
      <c r="D78" s="66"/>
      <c r="E78" s="67"/>
      <c r="F78" s="67"/>
      <c r="G78" s="68"/>
      <c r="H78" s="71"/>
      <c r="I78" s="23"/>
      <c r="J78" s="4">
        <f>SUM(J76:J77)</f>
        <v>0</v>
      </c>
    </row>
    <row r="79" spans="1:10" s="16" customFormat="1" ht="16.5" thickBot="1" x14ac:dyDescent="0.3">
      <c r="A79" s="61"/>
      <c r="B79" s="154"/>
      <c r="C79" s="223" t="s">
        <v>174</v>
      </c>
      <c r="D79" s="224"/>
      <c r="E79" s="224"/>
      <c r="F79" s="224"/>
      <c r="G79" s="224"/>
      <c r="H79" s="224"/>
      <c r="I79" s="225"/>
      <c r="J79" s="64">
        <v>50000</v>
      </c>
    </row>
    <row r="80" spans="1:10" s="16" customFormat="1" ht="16.5" thickBot="1" x14ac:dyDescent="0.3">
      <c r="A80" s="13" t="s">
        <v>178</v>
      </c>
      <c r="B80" s="154"/>
      <c r="C80" s="79" t="s">
        <v>175</v>
      </c>
      <c r="D80" s="63"/>
      <c r="E80" s="63"/>
      <c r="F80" s="63"/>
      <c r="G80" s="63"/>
      <c r="H80" s="63"/>
      <c r="I80" s="63"/>
      <c r="J80" s="78"/>
    </row>
    <row r="81" spans="1:10" s="16" customFormat="1" ht="114.75" x14ac:dyDescent="0.25">
      <c r="A81" s="8" t="s">
        <v>176</v>
      </c>
      <c r="B81" s="152"/>
      <c r="C81" s="38" t="s">
        <v>26</v>
      </c>
      <c r="D81" s="153" t="s">
        <v>27</v>
      </c>
      <c r="E81" s="29"/>
      <c r="F81" s="35"/>
      <c r="G81" s="2" t="s">
        <v>3</v>
      </c>
      <c r="H81" s="2">
        <v>20</v>
      </c>
      <c r="I81" s="203"/>
      <c r="J81" s="48">
        <f>H81*I81</f>
        <v>0</v>
      </c>
    </row>
    <row r="82" spans="1:10" s="16" customFormat="1" ht="115.5" thickBot="1" x14ac:dyDescent="0.3">
      <c r="A82" s="8" t="s">
        <v>177</v>
      </c>
      <c r="B82" s="152"/>
      <c r="C82" s="37" t="s">
        <v>28</v>
      </c>
      <c r="D82" s="158" t="s">
        <v>29</v>
      </c>
      <c r="E82" s="53"/>
      <c r="F82" s="35"/>
      <c r="G82" s="2" t="s">
        <v>3</v>
      </c>
      <c r="H82" s="2">
        <v>200</v>
      </c>
      <c r="I82" s="203"/>
      <c r="J82" s="48">
        <f t="shared" si="0"/>
        <v>0</v>
      </c>
    </row>
    <row r="83" spans="1:10" s="70" customFormat="1" ht="16.5" thickBot="1" x14ac:dyDescent="0.3">
      <c r="A83" s="7"/>
      <c r="B83" s="151"/>
      <c r="C83" s="65" t="s">
        <v>179</v>
      </c>
      <c r="D83" s="66"/>
      <c r="E83" s="67"/>
      <c r="F83" s="67"/>
      <c r="G83" s="68"/>
      <c r="H83" s="4"/>
      <c r="I83" s="69"/>
      <c r="J83" s="4">
        <f>SUM(J81:J82)</f>
        <v>0</v>
      </c>
    </row>
    <row r="84" spans="1:10" s="70" customFormat="1" ht="16.5" thickBot="1" x14ac:dyDescent="0.3">
      <c r="A84" s="8"/>
      <c r="B84" s="210"/>
      <c r="C84" s="39" t="s">
        <v>68</v>
      </c>
      <c r="D84" s="211"/>
      <c r="E84" s="28"/>
      <c r="F84" s="28"/>
      <c r="G84" s="77"/>
      <c r="H84" s="10"/>
      <c r="I84" s="212" t="s">
        <v>6</v>
      </c>
      <c r="J84" s="214">
        <f>J83*0.05</f>
        <v>0</v>
      </c>
    </row>
    <row r="85" spans="1:10" s="70" customFormat="1" ht="16.5" thickBot="1" x14ac:dyDescent="0.3">
      <c r="A85" s="7"/>
      <c r="B85" s="151"/>
      <c r="C85" s="65" t="s">
        <v>180</v>
      </c>
      <c r="D85" s="66"/>
      <c r="E85" s="67"/>
      <c r="F85" s="67"/>
      <c r="G85" s="68"/>
      <c r="H85" s="71"/>
      <c r="I85" s="23"/>
      <c r="J85" s="4">
        <f>SUM(J83:J84)</f>
        <v>0</v>
      </c>
    </row>
    <row r="86" spans="1:10" s="62" customFormat="1" ht="16.5" thickBot="1" x14ac:dyDescent="0.3">
      <c r="A86" s="61"/>
      <c r="B86" s="154"/>
      <c r="C86" s="223" t="s">
        <v>181</v>
      </c>
      <c r="D86" s="224"/>
      <c r="E86" s="224"/>
      <c r="F86" s="224"/>
      <c r="G86" s="224"/>
      <c r="H86" s="224"/>
      <c r="I86" s="225"/>
      <c r="J86" s="64">
        <v>50000</v>
      </c>
    </row>
    <row r="87" spans="1:10" s="16" customFormat="1" ht="32.25" thickBot="1" x14ac:dyDescent="0.3">
      <c r="A87" s="13" t="s">
        <v>182</v>
      </c>
      <c r="B87" s="154"/>
      <c r="C87" s="79" t="s">
        <v>183</v>
      </c>
      <c r="D87" s="63"/>
      <c r="E87" s="63"/>
      <c r="F87" s="63"/>
      <c r="G87" s="63"/>
      <c r="H87" s="63"/>
      <c r="I87" s="63"/>
      <c r="J87" s="78"/>
    </row>
    <row r="88" spans="1:10" s="16" customFormat="1" ht="191.25" x14ac:dyDescent="0.25">
      <c r="A88" s="8" t="s">
        <v>184</v>
      </c>
      <c r="B88" s="152"/>
      <c r="C88" s="38" t="s">
        <v>30</v>
      </c>
      <c r="D88" s="153" t="s">
        <v>31</v>
      </c>
      <c r="E88" s="29"/>
      <c r="F88" s="35"/>
      <c r="G88" s="2" t="s">
        <v>3</v>
      </c>
      <c r="H88" s="2">
        <v>40</v>
      </c>
      <c r="I88" s="203"/>
      <c r="J88" s="48">
        <f>H88*I88</f>
        <v>0</v>
      </c>
    </row>
    <row r="89" spans="1:10" s="16" customFormat="1" ht="140.25" x14ac:dyDescent="0.25">
      <c r="A89" s="8" t="s">
        <v>185</v>
      </c>
      <c r="B89" s="152"/>
      <c r="C89" s="37" t="s">
        <v>119</v>
      </c>
      <c r="D89" s="158" t="s">
        <v>37</v>
      </c>
      <c r="E89" s="53"/>
      <c r="F89" s="35"/>
      <c r="G89" s="2" t="s">
        <v>3</v>
      </c>
      <c r="H89" s="2">
        <v>30</v>
      </c>
      <c r="I89" s="203"/>
      <c r="J89" s="48">
        <f>H89*I89</f>
        <v>0</v>
      </c>
    </row>
    <row r="90" spans="1:10" s="70" customFormat="1" x14ac:dyDescent="0.25">
      <c r="A90" s="8" t="s">
        <v>186</v>
      </c>
      <c r="B90" s="152"/>
      <c r="C90" s="37" t="s">
        <v>38</v>
      </c>
      <c r="D90" s="158" t="s">
        <v>39</v>
      </c>
      <c r="E90" s="3"/>
      <c r="F90" s="35"/>
      <c r="G90" s="2" t="s">
        <v>3</v>
      </c>
      <c r="H90" s="2">
        <v>10</v>
      </c>
      <c r="I90" s="203"/>
      <c r="J90" s="48">
        <f>H90*I90</f>
        <v>0</v>
      </c>
    </row>
    <row r="91" spans="1:10" s="62" customFormat="1" ht="16.5" thickBot="1" x14ac:dyDescent="0.3">
      <c r="A91" s="8" t="s">
        <v>187</v>
      </c>
      <c r="B91" s="152"/>
      <c r="C91" s="40" t="s">
        <v>40</v>
      </c>
      <c r="D91" s="158" t="s">
        <v>41</v>
      </c>
      <c r="E91" s="3"/>
      <c r="F91" s="35"/>
      <c r="G91" s="2" t="s">
        <v>3</v>
      </c>
      <c r="H91" s="2">
        <v>5</v>
      </c>
      <c r="I91" s="203"/>
      <c r="J91" s="48">
        <f>H91*I91</f>
        <v>0</v>
      </c>
    </row>
    <row r="92" spans="1:10" s="70" customFormat="1" ht="16.5" thickBot="1" x14ac:dyDescent="0.3">
      <c r="A92" s="7"/>
      <c r="B92" s="151"/>
      <c r="C92" s="65" t="s">
        <v>188</v>
      </c>
      <c r="D92" s="66"/>
      <c r="E92" s="67"/>
      <c r="F92" s="67"/>
      <c r="G92" s="68"/>
      <c r="H92" s="4"/>
      <c r="I92" s="69"/>
      <c r="J92" s="4">
        <f>SUM(J88:J91)</f>
        <v>0</v>
      </c>
    </row>
    <row r="93" spans="1:10" s="70" customFormat="1" ht="16.5" thickBot="1" x14ac:dyDescent="0.3">
      <c r="A93" s="8"/>
      <c r="B93" s="210"/>
      <c r="C93" s="39" t="s">
        <v>68</v>
      </c>
      <c r="D93" s="211"/>
      <c r="E93" s="28"/>
      <c r="F93" s="28"/>
      <c r="G93" s="77"/>
      <c r="H93" s="10"/>
      <c r="I93" s="212" t="s">
        <v>6</v>
      </c>
      <c r="J93" s="214">
        <f>J92*0.05</f>
        <v>0</v>
      </c>
    </row>
    <row r="94" spans="1:10" s="16" customFormat="1" ht="16.5" thickBot="1" x14ac:dyDescent="0.3">
      <c r="A94" s="7"/>
      <c r="B94" s="151"/>
      <c r="C94" s="65" t="s">
        <v>189</v>
      </c>
      <c r="D94" s="66"/>
      <c r="E94" s="67"/>
      <c r="F94" s="67"/>
      <c r="G94" s="68"/>
      <c r="H94" s="71"/>
      <c r="I94" s="23"/>
      <c r="J94" s="4">
        <f>SUM(J92:J93)</f>
        <v>0</v>
      </c>
    </row>
    <row r="95" spans="1:10" s="16" customFormat="1" ht="16.899999999999999" customHeight="1" thickBot="1" x14ac:dyDescent="0.3">
      <c r="A95" s="61"/>
      <c r="B95" s="154"/>
      <c r="C95" s="223" t="s">
        <v>190</v>
      </c>
      <c r="D95" s="224"/>
      <c r="E95" s="224"/>
      <c r="F95" s="224"/>
      <c r="G95" s="224"/>
      <c r="H95" s="224"/>
      <c r="I95" s="225"/>
      <c r="J95" s="64">
        <v>20000</v>
      </c>
    </row>
    <row r="96" spans="1:10" s="70" customFormat="1" ht="16.5" thickBot="1" x14ac:dyDescent="0.3">
      <c r="A96" s="88" t="s">
        <v>192</v>
      </c>
      <c r="B96" s="92"/>
      <c r="C96" s="87" t="s">
        <v>201</v>
      </c>
      <c r="D96" s="89"/>
      <c r="E96" s="90"/>
      <c r="F96" s="91"/>
      <c r="G96" s="92"/>
      <c r="H96" s="92"/>
      <c r="I96" s="93"/>
      <c r="J96" s="94"/>
    </row>
    <row r="97" spans="1:10" s="70" customFormat="1" ht="179.25" thickBot="1" x14ac:dyDescent="0.3">
      <c r="A97" s="8" t="s">
        <v>193</v>
      </c>
      <c r="B97" s="152"/>
      <c r="C97" s="38" t="s">
        <v>153</v>
      </c>
      <c r="D97" s="162" t="s">
        <v>154</v>
      </c>
      <c r="E97" s="29"/>
      <c r="F97" s="35"/>
      <c r="G97" s="2" t="s">
        <v>3</v>
      </c>
      <c r="H97" s="2">
        <v>10</v>
      </c>
      <c r="I97" s="203"/>
      <c r="J97" s="48">
        <f>H97*I97</f>
        <v>0</v>
      </c>
    </row>
    <row r="98" spans="1:10" s="62" customFormat="1" ht="16.5" thickBot="1" x14ac:dyDescent="0.3">
      <c r="A98" s="7"/>
      <c r="B98" s="151"/>
      <c r="C98" s="65" t="s">
        <v>194</v>
      </c>
      <c r="D98" s="66"/>
      <c r="E98" s="67"/>
      <c r="F98" s="67"/>
      <c r="G98" s="68"/>
      <c r="H98" s="4"/>
      <c r="I98" s="69"/>
      <c r="J98" s="4">
        <f>SUM(J97)</f>
        <v>0</v>
      </c>
    </row>
    <row r="99" spans="1:10" s="215" customFormat="1" ht="16.5" thickBot="1" x14ac:dyDescent="0.3">
      <c r="A99" s="8"/>
      <c r="B99" s="210"/>
      <c r="C99" s="39" t="s">
        <v>68</v>
      </c>
      <c r="D99" s="211"/>
      <c r="E99" s="28"/>
      <c r="F99" s="28"/>
      <c r="G99" s="77"/>
      <c r="H99" s="10"/>
      <c r="I99" s="212" t="s">
        <v>6</v>
      </c>
      <c r="J99" s="214">
        <f>J98*0.05</f>
        <v>0</v>
      </c>
    </row>
    <row r="100" spans="1:10" s="16" customFormat="1" ht="16.5" thickBot="1" x14ac:dyDescent="0.3">
      <c r="A100" s="7"/>
      <c r="B100" s="151"/>
      <c r="C100" s="65" t="s">
        <v>195</v>
      </c>
      <c r="D100" s="66"/>
      <c r="E100" s="67"/>
      <c r="F100" s="67"/>
      <c r="G100" s="68"/>
      <c r="H100" s="71"/>
      <c r="I100" s="23"/>
      <c r="J100" s="4">
        <f>SUM(J98:J99)</f>
        <v>0</v>
      </c>
    </row>
    <row r="101" spans="1:10" s="70" customFormat="1" ht="16.5" thickBot="1" x14ac:dyDescent="0.3">
      <c r="A101" s="61"/>
      <c r="B101" s="154"/>
      <c r="C101" s="223" t="s">
        <v>225</v>
      </c>
      <c r="D101" s="224"/>
      <c r="E101" s="224"/>
      <c r="F101" s="224"/>
      <c r="G101" s="224"/>
      <c r="H101" s="224"/>
      <c r="I101" s="225"/>
      <c r="J101" s="64">
        <v>20000</v>
      </c>
    </row>
    <row r="102" spans="1:10" s="62" customFormat="1" ht="16.5" thickBot="1" x14ac:dyDescent="0.3">
      <c r="A102" s="13" t="s">
        <v>196</v>
      </c>
      <c r="B102" s="155"/>
      <c r="C102" s="60" t="s">
        <v>203</v>
      </c>
      <c r="D102" s="163" t="s">
        <v>204</v>
      </c>
      <c r="E102" s="98"/>
      <c r="F102" s="98"/>
      <c r="G102" s="98"/>
      <c r="H102" s="98"/>
      <c r="I102" s="98"/>
      <c r="J102" s="4"/>
    </row>
    <row r="103" spans="1:10" s="70" customFormat="1" x14ac:dyDescent="0.25">
      <c r="A103" s="99" t="s">
        <v>197</v>
      </c>
      <c r="B103" s="99"/>
      <c r="C103" s="164" t="s">
        <v>139</v>
      </c>
      <c r="D103" s="165" t="s">
        <v>140</v>
      </c>
      <c r="E103" s="100"/>
      <c r="F103" s="100"/>
      <c r="G103" s="10" t="s">
        <v>3</v>
      </c>
      <c r="H103" s="2">
        <v>10</v>
      </c>
      <c r="I103" s="206"/>
      <c r="J103" s="48">
        <f>H103*I103</f>
        <v>0</v>
      </c>
    </row>
    <row r="104" spans="1:10" s="62" customFormat="1" x14ac:dyDescent="0.25">
      <c r="A104" s="101" t="s">
        <v>226</v>
      </c>
      <c r="B104" s="101"/>
      <c r="C104" s="166" t="s">
        <v>139</v>
      </c>
      <c r="D104" s="167" t="s">
        <v>141</v>
      </c>
      <c r="E104" s="102"/>
      <c r="F104" s="102"/>
      <c r="G104" s="10" t="s">
        <v>3</v>
      </c>
      <c r="H104" s="3">
        <v>10</v>
      </c>
      <c r="I104" s="207"/>
      <c r="J104" s="48">
        <f t="shared" ref="J104:J109" si="1">H104*I104</f>
        <v>0</v>
      </c>
    </row>
    <row r="105" spans="1:10" s="44" customFormat="1" x14ac:dyDescent="0.25">
      <c r="A105" s="101" t="s">
        <v>227</v>
      </c>
      <c r="B105" s="101"/>
      <c r="C105" s="166" t="s">
        <v>142</v>
      </c>
      <c r="D105" s="167" t="s">
        <v>143</v>
      </c>
      <c r="E105" s="102"/>
      <c r="F105" s="102"/>
      <c r="G105" s="10" t="s">
        <v>3</v>
      </c>
      <c r="H105" s="3">
        <v>10</v>
      </c>
      <c r="I105" s="207"/>
      <c r="J105" s="48">
        <f t="shared" si="1"/>
        <v>0</v>
      </c>
    </row>
    <row r="106" spans="1:10" s="44" customFormat="1" x14ac:dyDescent="0.25">
      <c r="A106" s="101" t="s">
        <v>228</v>
      </c>
      <c r="B106" s="101"/>
      <c r="C106" s="166" t="s">
        <v>142</v>
      </c>
      <c r="D106" s="167" t="s">
        <v>144</v>
      </c>
      <c r="E106" s="102"/>
      <c r="F106" s="102"/>
      <c r="G106" s="10" t="s">
        <v>3</v>
      </c>
      <c r="H106" s="3">
        <v>15</v>
      </c>
      <c r="I106" s="207"/>
      <c r="J106" s="48">
        <f t="shared" si="1"/>
        <v>0</v>
      </c>
    </row>
    <row r="107" spans="1:10" s="44" customFormat="1" x14ac:dyDescent="0.25">
      <c r="A107" s="101" t="s">
        <v>229</v>
      </c>
      <c r="B107" s="101"/>
      <c r="C107" s="166" t="s">
        <v>142</v>
      </c>
      <c r="D107" s="167" t="s">
        <v>145</v>
      </c>
      <c r="E107" s="102"/>
      <c r="F107" s="102"/>
      <c r="G107" s="10" t="s">
        <v>3</v>
      </c>
      <c r="H107" s="3">
        <v>20</v>
      </c>
      <c r="I107" s="207"/>
      <c r="J107" s="48">
        <f t="shared" si="1"/>
        <v>0</v>
      </c>
    </row>
    <row r="108" spans="1:10" s="44" customFormat="1" x14ac:dyDescent="0.25">
      <c r="A108" s="101" t="s">
        <v>230</v>
      </c>
      <c r="B108" s="101"/>
      <c r="C108" s="166" t="s">
        <v>142</v>
      </c>
      <c r="D108" s="167" t="s">
        <v>146</v>
      </c>
      <c r="E108" s="102"/>
      <c r="F108" s="102"/>
      <c r="G108" s="10" t="s">
        <v>3</v>
      </c>
      <c r="H108" s="3">
        <v>15</v>
      </c>
      <c r="I108" s="207"/>
      <c r="J108" s="48">
        <f t="shared" si="1"/>
        <v>0</v>
      </c>
    </row>
    <row r="109" spans="1:10" s="44" customFormat="1" x14ac:dyDescent="0.25">
      <c r="A109" s="101" t="s">
        <v>231</v>
      </c>
      <c r="B109" s="101"/>
      <c r="C109" s="166" t="s">
        <v>147</v>
      </c>
      <c r="D109" s="167" t="s">
        <v>148</v>
      </c>
      <c r="E109" s="102"/>
      <c r="F109" s="102"/>
      <c r="G109" s="10" t="s">
        <v>3</v>
      </c>
      <c r="H109" s="3">
        <v>5</v>
      </c>
      <c r="I109" s="207"/>
      <c r="J109" s="48">
        <f t="shared" si="1"/>
        <v>0</v>
      </c>
    </row>
    <row r="110" spans="1:10" s="44" customFormat="1" x14ac:dyDescent="0.25">
      <c r="A110" s="101" t="s">
        <v>232</v>
      </c>
      <c r="B110" s="99"/>
      <c r="C110" s="166" t="s">
        <v>147</v>
      </c>
      <c r="D110" s="167" t="s">
        <v>149</v>
      </c>
      <c r="E110" s="31"/>
      <c r="F110" s="28"/>
      <c r="G110" s="10" t="s">
        <v>3</v>
      </c>
      <c r="H110" s="10">
        <v>5</v>
      </c>
      <c r="I110" s="207"/>
      <c r="J110" s="48">
        <f t="shared" ref="J110:J112" si="2">H110*I110</f>
        <v>0</v>
      </c>
    </row>
    <row r="111" spans="1:10" s="44" customFormat="1" x14ac:dyDescent="0.25">
      <c r="A111" s="101" t="s">
        <v>233</v>
      </c>
      <c r="B111" s="99"/>
      <c r="C111" s="166" t="s">
        <v>147</v>
      </c>
      <c r="D111" s="167" t="s">
        <v>150</v>
      </c>
      <c r="E111" s="27"/>
      <c r="F111" s="34"/>
      <c r="G111" s="17" t="s">
        <v>3</v>
      </c>
      <c r="H111" s="17">
        <v>5</v>
      </c>
      <c r="I111" s="207"/>
      <c r="J111" s="49">
        <f t="shared" si="2"/>
        <v>0</v>
      </c>
    </row>
    <row r="112" spans="1:10" s="44" customFormat="1" ht="16.5" thickBot="1" x14ac:dyDescent="0.3">
      <c r="A112" s="101" t="s">
        <v>234</v>
      </c>
      <c r="B112" s="99"/>
      <c r="C112" s="166" t="s">
        <v>151</v>
      </c>
      <c r="D112" s="168" t="s">
        <v>152</v>
      </c>
      <c r="E112" s="27"/>
      <c r="F112" s="34"/>
      <c r="G112" s="17" t="s">
        <v>3</v>
      </c>
      <c r="H112" s="17">
        <v>5</v>
      </c>
      <c r="I112" s="207"/>
      <c r="J112" s="49">
        <f t="shared" si="2"/>
        <v>0</v>
      </c>
    </row>
    <row r="113" spans="1:10" s="16" customFormat="1" ht="16.5" thickBot="1" x14ac:dyDescent="0.3">
      <c r="A113" s="7"/>
      <c r="B113" s="151"/>
      <c r="C113" s="65" t="s">
        <v>198</v>
      </c>
      <c r="D113" s="66"/>
      <c r="E113" s="67"/>
      <c r="F113" s="67"/>
      <c r="G113" s="68"/>
      <c r="H113" s="4"/>
      <c r="I113" s="69"/>
      <c r="J113" s="4">
        <f>SUM(J103:J112)</f>
        <v>0</v>
      </c>
    </row>
    <row r="114" spans="1:10" s="16" customFormat="1" ht="16.5" thickBot="1" x14ac:dyDescent="0.3">
      <c r="A114" s="8"/>
      <c r="B114" s="210"/>
      <c r="C114" s="39" t="s">
        <v>68</v>
      </c>
      <c r="D114" s="211"/>
      <c r="E114" s="28"/>
      <c r="F114" s="28"/>
      <c r="G114" s="77"/>
      <c r="H114" s="10"/>
      <c r="I114" s="212" t="s">
        <v>6</v>
      </c>
      <c r="J114" s="214">
        <f>J113*0.05</f>
        <v>0</v>
      </c>
    </row>
    <row r="115" spans="1:10" s="16" customFormat="1" ht="16.5" thickBot="1" x14ac:dyDescent="0.3">
      <c r="A115" s="7"/>
      <c r="B115" s="151"/>
      <c r="C115" s="65" t="s">
        <v>199</v>
      </c>
      <c r="D115" s="66"/>
      <c r="E115" s="67"/>
      <c r="F115" s="67"/>
      <c r="G115" s="68"/>
      <c r="H115" s="71"/>
      <c r="I115" s="23"/>
      <c r="J115" s="4">
        <f>SUM(J113:J114)</f>
        <v>0</v>
      </c>
    </row>
    <row r="116" spans="1:10" s="70" customFormat="1" ht="16.5" thickBot="1" x14ac:dyDescent="0.3">
      <c r="A116" s="61"/>
      <c r="B116" s="154"/>
      <c r="C116" s="223" t="s">
        <v>200</v>
      </c>
      <c r="D116" s="224"/>
      <c r="E116" s="224"/>
      <c r="F116" s="224"/>
      <c r="G116" s="224"/>
      <c r="H116" s="224"/>
      <c r="I116" s="225"/>
      <c r="J116" s="64">
        <v>20000</v>
      </c>
    </row>
    <row r="117" spans="1:10" s="62" customFormat="1" ht="16.5" thickBot="1" x14ac:dyDescent="0.3">
      <c r="A117" s="88" t="s">
        <v>235</v>
      </c>
      <c r="B117" s="82"/>
      <c r="C117" s="103" t="s">
        <v>254</v>
      </c>
      <c r="D117" s="81"/>
      <c r="E117" s="82"/>
      <c r="F117" s="83"/>
      <c r="G117" s="84"/>
      <c r="H117" s="84"/>
      <c r="I117" s="85"/>
      <c r="J117" s="86"/>
    </row>
    <row r="118" spans="1:10" s="70" customFormat="1" ht="25.5" x14ac:dyDescent="0.25">
      <c r="A118" s="8" t="s">
        <v>236</v>
      </c>
      <c r="B118" s="99"/>
      <c r="C118" s="40" t="s">
        <v>42</v>
      </c>
      <c r="D118" s="123" t="s">
        <v>43</v>
      </c>
      <c r="E118" s="27"/>
      <c r="F118" s="35"/>
      <c r="G118" s="2" t="s">
        <v>3</v>
      </c>
      <c r="H118" s="2">
        <v>1</v>
      </c>
      <c r="I118" s="203"/>
      <c r="J118" s="48">
        <f>H118*I118</f>
        <v>0</v>
      </c>
    </row>
    <row r="119" spans="1:10" s="62" customFormat="1" ht="51" x14ac:dyDescent="0.25">
      <c r="A119" s="8" t="s">
        <v>237</v>
      </c>
      <c r="B119" s="169"/>
      <c r="C119" s="36" t="s">
        <v>128</v>
      </c>
      <c r="D119" s="123" t="s">
        <v>44</v>
      </c>
      <c r="E119" s="27"/>
      <c r="F119" s="35"/>
      <c r="G119" s="2" t="s">
        <v>3</v>
      </c>
      <c r="H119" s="2">
        <v>1</v>
      </c>
      <c r="I119" s="203"/>
      <c r="J119" s="48">
        <f t="shared" si="0"/>
        <v>0</v>
      </c>
    </row>
    <row r="120" spans="1:10" ht="38.25" x14ac:dyDescent="0.25">
      <c r="A120" s="8" t="s">
        <v>238</v>
      </c>
      <c r="B120" s="169"/>
      <c r="C120" s="36" t="s">
        <v>45</v>
      </c>
      <c r="D120" s="123" t="s">
        <v>46</v>
      </c>
      <c r="E120" s="27"/>
      <c r="F120" s="35"/>
      <c r="G120" s="2" t="s">
        <v>3</v>
      </c>
      <c r="H120" s="2">
        <v>1</v>
      </c>
      <c r="I120" s="203"/>
      <c r="J120" s="48">
        <f t="shared" si="0"/>
        <v>0</v>
      </c>
    </row>
    <row r="121" spans="1:10" s="16" customFormat="1" ht="76.5" x14ac:dyDescent="0.25">
      <c r="A121" s="8" t="s">
        <v>239</v>
      </c>
      <c r="B121" s="169"/>
      <c r="C121" s="36" t="s">
        <v>47</v>
      </c>
      <c r="D121" s="123" t="s">
        <v>48</v>
      </c>
      <c r="E121" s="27"/>
      <c r="F121" s="35"/>
      <c r="G121" s="2" t="s">
        <v>3</v>
      </c>
      <c r="H121" s="2">
        <v>1</v>
      </c>
      <c r="I121" s="203"/>
      <c r="J121" s="48">
        <f t="shared" si="0"/>
        <v>0</v>
      </c>
    </row>
    <row r="122" spans="1:10" s="16" customFormat="1" ht="17.45" customHeight="1" x14ac:dyDescent="0.25">
      <c r="A122" s="8" t="s">
        <v>240</v>
      </c>
      <c r="B122" s="169"/>
      <c r="C122" s="36" t="s">
        <v>49</v>
      </c>
      <c r="D122" s="123" t="s">
        <v>50</v>
      </c>
      <c r="E122" s="27"/>
      <c r="F122" s="35"/>
      <c r="G122" s="2" t="s">
        <v>3</v>
      </c>
      <c r="H122" s="2">
        <v>1</v>
      </c>
      <c r="I122" s="203"/>
      <c r="J122" s="48">
        <f t="shared" si="0"/>
        <v>0</v>
      </c>
    </row>
    <row r="123" spans="1:10" s="16" customFormat="1" ht="26.25" customHeight="1" x14ac:dyDescent="0.25">
      <c r="A123" s="8" t="s">
        <v>241</v>
      </c>
      <c r="B123" s="170"/>
      <c r="C123" s="240" t="s">
        <v>51</v>
      </c>
      <c r="D123" s="156" t="s">
        <v>52</v>
      </c>
      <c r="E123" s="27"/>
      <c r="F123" s="35"/>
      <c r="G123" s="2" t="s">
        <v>3</v>
      </c>
      <c r="H123" s="2">
        <v>1</v>
      </c>
      <c r="I123" s="203"/>
      <c r="J123" s="48">
        <f t="shared" si="0"/>
        <v>0</v>
      </c>
    </row>
    <row r="124" spans="1:10" s="16" customFormat="1" ht="25.5" x14ac:dyDescent="0.25">
      <c r="A124" s="8" t="s">
        <v>242</v>
      </c>
      <c r="B124" s="170"/>
      <c r="C124" s="241"/>
      <c r="D124" s="123" t="s">
        <v>53</v>
      </c>
      <c r="E124" s="27"/>
      <c r="F124" s="35"/>
      <c r="G124" s="2" t="s">
        <v>3</v>
      </c>
      <c r="H124" s="2">
        <v>1</v>
      </c>
      <c r="I124" s="203"/>
      <c r="J124" s="48">
        <f t="shared" si="0"/>
        <v>0</v>
      </c>
    </row>
    <row r="125" spans="1:10" s="16" customFormat="1" ht="30" customHeight="1" x14ac:dyDescent="0.25">
      <c r="A125" s="8" t="s">
        <v>243</v>
      </c>
      <c r="B125" s="170"/>
      <c r="C125" s="241"/>
      <c r="D125" s="123" t="s">
        <v>132</v>
      </c>
      <c r="E125" s="27"/>
      <c r="F125" s="35"/>
      <c r="G125" s="2" t="s">
        <v>3</v>
      </c>
      <c r="H125" s="2">
        <v>1</v>
      </c>
      <c r="I125" s="203"/>
      <c r="J125" s="48">
        <f t="shared" si="0"/>
        <v>0</v>
      </c>
    </row>
    <row r="126" spans="1:10" s="16" customFormat="1" ht="41.25" x14ac:dyDescent="0.25">
      <c r="A126" s="8" t="s">
        <v>244</v>
      </c>
      <c r="B126" s="170"/>
      <c r="C126" s="236" t="s">
        <v>54</v>
      </c>
      <c r="D126" s="171" t="s">
        <v>133</v>
      </c>
      <c r="E126" s="27"/>
      <c r="F126" s="28"/>
      <c r="G126" s="6" t="s">
        <v>3</v>
      </c>
      <c r="H126" s="6">
        <v>1</v>
      </c>
      <c r="I126" s="204"/>
      <c r="J126" s="48">
        <f t="shared" si="0"/>
        <v>0</v>
      </c>
    </row>
    <row r="127" spans="1:10" s="16" customFormat="1" ht="38.25" x14ac:dyDescent="0.25">
      <c r="A127" s="8" t="s">
        <v>245</v>
      </c>
      <c r="B127" s="170"/>
      <c r="C127" s="237"/>
      <c r="D127" s="172" t="s">
        <v>55</v>
      </c>
      <c r="E127" s="27"/>
      <c r="F127" s="28"/>
      <c r="G127" s="17" t="s">
        <v>3</v>
      </c>
      <c r="H127" s="17">
        <v>1</v>
      </c>
      <c r="I127" s="204"/>
      <c r="J127" s="48">
        <f t="shared" si="0"/>
        <v>0</v>
      </c>
    </row>
    <row r="128" spans="1:10" s="16" customFormat="1" ht="54" x14ac:dyDescent="0.25">
      <c r="A128" s="8" t="s">
        <v>246</v>
      </c>
      <c r="B128" s="170"/>
      <c r="C128" s="237"/>
      <c r="D128" s="172" t="s">
        <v>134</v>
      </c>
      <c r="E128" s="27"/>
      <c r="F128" s="28"/>
      <c r="G128" s="17" t="s">
        <v>3</v>
      </c>
      <c r="H128" s="17">
        <v>1</v>
      </c>
      <c r="I128" s="204"/>
      <c r="J128" s="48">
        <f t="shared" si="0"/>
        <v>0</v>
      </c>
    </row>
    <row r="129" spans="1:10" s="16" customFormat="1" ht="54" x14ac:dyDescent="0.25">
      <c r="A129" s="8" t="s">
        <v>247</v>
      </c>
      <c r="B129" s="169"/>
      <c r="C129" s="238"/>
      <c r="D129" s="172" t="s">
        <v>135</v>
      </c>
      <c r="E129" s="27"/>
      <c r="F129" s="28"/>
      <c r="G129" s="17" t="s">
        <v>3</v>
      </c>
      <c r="H129" s="17">
        <v>1</v>
      </c>
      <c r="I129" s="204"/>
      <c r="J129" s="48">
        <f t="shared" si="0"/>
        <v>0</v>
      </c>
    </row>
    <row r="130" spans="1:10" s="16" customFormat="1" x14ac:dyDescent="0.25">
      <c r="A130" s="8" t="s">
        <v>248</v>
      </c>
      <c r="B130" s="99"/>
      <c r="C130" s="39" t="s">
        <v>56</v>
      </c>
      <c r="D130" s="123" t="s">
        <v>57</v>
      </c>
      <c r="E130" s="27"/>
      <c r="F130" s="34"/>
      <c r="G130" s="17" t="s">
        <v>3</v>
      </c>
      <c r="H130" s="17">
        <v>1</v>
      </c>
      <c r="I130" s="205"/>
      <c r="J130" s="49">
        <f t="shared" si="0"/>
        <v>0</v>
      </c>
    </row>
    <row r="131" spans="1:10" s="16" customFormat="1" ht="25.5" x14ac:dyDescent="0.25">
      <c r="A131" s="8" t="s">
        <v>249</v>
      </c>
      <c r="B131" s="99"/>
      <c r="C131" s="40" t="s">
        <v>58</v>
      </c>
      <c r="D131" s="158" t="s">
        <v>129</v>
      </c>
      <c r="E131" s="27"/>
      <c r="F131" s="34"/>
      <c r="G131" s="17" t="s">
        <v>3</v>
      </c>
      <c r="H131" s="17">
        <v>1</v>
      </c>
      <c r="I131" s="205"/>
      <c r="J131" s="49">
        <f t="shared" si="0"/>
        <v>0</v>
      </c>
    </row>
    <row r="132" spans="1:10" s="16" customFormat="1" ht="25.5" x14ac:dyDescent="0.25">
      <c r="A132" s="8" t="s">
        <v>250</v>
      </c>
      <c r="B132" s="99"/>
      <c r="C132" s="40" t="s">
        <v>59</v>
      </c>
      <c r="D132" s="158" t="s">
        <v>130</v>
      </c>
      <c r="E132" s="27"/>
      <c r="F132" s="34"/>
      <c r="G132" s="17" t="s">
        <v>3</v>
      </c>
      <c r="H132" s="17">
        <v>1</v>
      </c>
      <c r="I132" s="205"/>
      <c r="J132" s="49">
        <f t="shared" si="0"/>
        <v>0</v>
      </c>
    </row>
    <row r="133" spans="1:10" s="16" customFormat="1" ht="38.25" customHeight="1" thickBot="1" x14ac:dyDescent="0.3">
      <c r="A133" s="8" t="s">
        <v>251</v>
      </c>
      <c r="B133" s="99"/>
      <c r="C133" s="40" t="s">
        <v>60</v>
      </c>
      <c r="D133" s="158" t="s">
        <v>131</v>
      </c>
      <c r="E133" s="27"/>
      <c r="F133" s="34"/>
      <c r="G133" s="17" t="s">
        <v>3</v>
      </c>
      <c r="H133" s="17">
        <v>1</v>
      </c>
      <c r="I133" s="205"/>
      <c r="J133" s="49">
        <f t="shared" si="0"/>
        <v>0</v>
      </c>
    </row>
    <row r="134" spans="1:10" s="16" customFormat="1" ht="16.5" thickBot="1" x14ac:dyDescent="0.3">
      <c r="A134" s="7"/>
      <c r="B134" s="151"/>
      <c r="C134" s="65" t="s">
        <v>252</v>
      </c>
      <c r="D134" s="66"/>
      <c r="E134" s="67"/>
      <c r="F134" s="67"/>
      <c r="G134" s="68"/>
      <c r="H134" s="4"/>
      <c r="I134" s="69"/>
      <c r="J134" s="4">
        <f>SUM(J118:J133)</f>
        <v>0</v>
      </c>
    </row>
    <row r="135" spans="1:10" s="16" customFormat="1" ht="16.5" thickBot="1" x14ac:dyDescent="0.3">
      <c r="A135" s="216"/>
      <c r="B135" s="217"/>
      <c r="C135" s="37" t="s">
        <v>69</v>
      </c>
      <c r="D135" s="218"/>
      <c r="E135" s="219"/>
      <c r="F135" s="219"/>
      <c r="G135" s="220"/>
      <c r="H135" s="221"/>
      <c r="I135" s="222" t="s">
        <v>6</v>
      </c>
      <c r="J135" s="214">
        <f>J134*0.21</f>
        <v>0</v>
      </c>
    </row>
    <row r="136" spans="1:10" s="16" customFormat="1" ht="19.5" customHeight="1" thickBot="1" x14ac:dyDescent="0.3">
      <c r="A136" s="7"/>
      <c r="B136" s="151"/>
      <c r="C136" s="65" t="s">
        <v>253</v>
      </c>
      <c r="D136" s="66"/>
      <c r="E136" s="67"/>
      <c r="F136" s="67"/>
      <c r="G136" s="68"/>
      <c r="H136" s="71"/>
      <c r="I136" s="23"/>
      <c r="J136" s="4">
        <f>SUM(J134:J135)</f>
        <v>0</v>
      </c>
    </row>
    <row r="137" spans="1:10" s="16" customFormat="1" ht="16.5" thickBot="1" x14ac:dyDescent="0.3">
      <c r="A137" s="61"/>
      <c r="B137" s="154"/>
      <c r="C137" s="223" t="s">
        <v>202</v>
      </c>
      <c r="D137" s="224"/>
      <c r="E137" s="224"/>
      <c r="F137" s="224"/>
      <c r="G137" s="224"/>
      <c r="H137" s="224"/>
      <c r="I137" s="225"/>
      <c r="J137" s="64">
        <v>30000</v>
      </c>
    </row>
    <row r="138" spans="1:10" s="62" customFormat="1" x14ac:dyDescent="0.25">
      <c r="A138" s="95"/>
      <c r="B138" s="95"/>
      <c r="C138" s="96"/>
      <c r="D138" s="96"/>
      <c r="E138" s="96"/>
      <c r="F138" s="96"/>
      <c r="G138" s="96"/>
      <c r="H138" s="96"/>
      <c r="I138" s="96"/>
      <c r="J138" s="97"/>
    </row>
    <row r="139" spans="1:10" s="62" customFormat="1" x14ac:dyDescent="0.25">
      <c r="A139" s="12"/>
      <c r="B139" s="12"/>
      <c r="C139" s="12"/>
      <c r="D139" s="59"/>
      <c r="E139" s="12"/>
      <c r="F139" s="12"/>
      <c r="G139" s="12"/>
      <c r="H139" s="12"/>
      <c r="I139" s="12"/>
      <c r="J139" s="12"/>
    </row>
    <row r="140" spans="1:10" s="62" customFormat="1" x14ac:dyDescent="0.25">
      <c r="A140" s="12"/>
      <c r="B140" s="12"/>
      <c r="C140" s="12" t="s">
        <v>81</v>
      </c>
      <c r="D140" s="59"/>
      <c r="E140" s="12"/>
      <c r="F140" s="12"/>
      <c r="G140" s="12"/>
      <c r="H140" s="12"/>
      <c r="I140" s="12"/>
      <c r="J140" s="12"/>
    </row>
    <row r="141" spans="1:10" s="62" customFormat="1" x14ac:dyDescent="0.25">
      <c r="A141" s="12"/>
      <c r="B141" s="12"/>
      <c r="C141" s="12" t="s">
        <v>82</v>
      </c>
      <c r="D141" s="59"/>
      <c r="E141" s="12"/>
      <c r="F141" s="12"/>
      <c r="G141" s="12"/>
      <c r="H141" s="12"/>
      <c r="I141" s="12"/>
      <c r="J141" s="12"/>
    </row>
    <row r="142" spans="1:10" s="62" customFormat="1" x14ac:dyDescent="0.25">
      <c r="A142" s="12"/>
      <c r="B142" s="12"/>
      <c r="C142" s="12"/>
      <c r="D142" s="59"/>
      <c r="E142" s="12"/>
      <c r="F142" s="12"/>
      <c r="G142" s="12"/>
      <c r="H142" s="12"/>
      <c r="I142" s="12"/>
      <c r="J142" s="12"/>
    </row>
    <row r="143" spans="1:10" s="62" customFormat="1" x14ac:dyDescent="0.25">
      <c r="A143" s="12"/>
      <c r="B143" s="12"/>
      <c r="C143" s="173" t="s">
        <v>83</v>
      </c>
      <c r="D143" s="174"/>
      <c r="E143" s="175"/>
      <c r="F143" s="175"/>
      <c r="G143" s="12"/>
      <c r="H143" s="12"/>
      <c r="I143" s="12"/>
      <c r="J143" s="12"/>
    </row>
    <row r="144" spans="1:10" ht="15.75" customHeight="1" x14ac:dyDescent="0.25">
      <c r="A144" s="12"/>
      <c r="B144" s="12"/>
      <c r="C144" s="234" t="s">
        <v>84</v>
      </c>
      <c r="D144" s="235" t="s">
        <v>85</v>
      </c>
      <c r="E144" s="234" t="s">
        <v>86</v>
      </c>
      <c r="F144" s="176" t="s">
        <v>87</v>
      </c>
      <c r="G144" s="12"/>
      <c r="H144" s="12"/>
      <c r="I144" s="12"/>
      <c r="J144" s="12"/>
    </row>
    <row r="145" spans="1:10" ht="15.75" customHeight="1" x14ac:dyDescent="0.25">
      <c r="A145" s="12"/>
      <c r="B145" s="12"/>
      <c r="C145" s="234"/>
      <c r="D145" s="235"/>
      <c r="E145" s="234"/>
      <c r="F145" s="177" t="s">
        <v>88</v>
      </c>
      <c r="G145" s="12"/>
      <c r="H145" s="12"/>
      <c r="I145" s="12"/>
      <c r="J145" s="12"/>
    </row>
    <row r="146" spans="1:10" ht="15.75" customHeight="1" x14ac:dyDescent="0.25">
      <c r="A146" s="12"/>
      <c r="B146" s="12"/>
      <c r="C146" s="178" t="s">
        <v>89</v>
      </c>
      <c r="D146" s="179" t="s">
        <v>136</v>
      </c>
      <c r="E146" s="178">
        <v>1</v>
      </c>
      <c r="F146" s="178" t="s">
        <v>90</v>
      </c>
      <c r="G146" s="12"/>
      <c r="H146" s="12"/>
      <c r="I146" s="12"/>
      <c r="J146" s="12"/>
    </row>
    <row r="147" spans="1:10" ht="15.75" customHeight="1" x14ac:dyDescent="0.25">
      <c r="C147" s="178" t="s">
        <v>91</v>
      </c>
      <c r="D147" s="179" t="s">
        <v>137</v>
      </c>
      <c r="E147" s="178"/>
      <c r="F147" s="178"/>
    </row>
    <row r="148" spans="1:10" ht="15.75" customHeight="1" x14ac:dyDescent="0.25">
      <c r="C148" s="178" t="s">
        <v>92</v>
      </c>
      <c r="D148" s="179" t="s">
        <v>137</v>
      </c>
      <c r="E148" s="178"/>
      <c r="F148" s="178"/>
    </row>
    <row r="149" spans="1:10" ht="15.75" customHeight="1" x14ac:dyDescent="0.25">
      <c r="C149" s="178" t="s">
        <v>79</v>
      </c>
      <c r="D149" s="179" t="s">
        <v>138</v>
      </c>
      <c r="E149" s="178"/>
      <c r="F149" s="178"/>
    </row>
    <row r="150" spans="1:10" ht="15.75" customHeight="1" x14ac:dyDescent="0.25">
      <c r="C150" s="180"/>
      <c r="D150" s="174"/>
      <c r="E150" s="175"/>
      <c r="F150" s="175"/>
    </row>
    <row r="151" spans="1:10" ht="15.75" customHeight="1" x14ac:dyDescent="0.25">
      <c r="C151" s="231" t="s">
        <v>93</v>
      </c>
      <c r="D151" s="231"/>
      <c r="E151" s="231"/>
      <c r="F151" s="231"/>
    </row>
    <row r="152" spans="1:10" x14ac:dyDescent="0.25">
      <c r="C152" s="230" t="s">
        <v>94</v>
      </c>
      <c r="D152" s="230"/>
      <c r="E152" s="230"/>
      <c r="F152" s="230"/>
    </row>
    <row r="153" spans="1:10" x14ac:dyDescent="0.25">
      <c r="C153" s="230" t="s">
        <v>95</v>
      </c>
      <c r="D153" s="230"/>
      <c r="E153" s="230"/>
      <c r="F153" s="230"/>
    </row>
    <row r="154" spans="1:10" x14ac:dyDescent="0.25">
      <c r="C154" s="230" t="s">
        <v>96</v>
      </c>
      <c r="D154" s="230"/>
      <c r="E154" s="230"/>
      <c r="F154" s="230"/>
    </row>
    <row r="155" spans="1:10" x14ac:dyDescent="0.25">
      <c r="C155" s="229" t="s">
        <v>97</v>
      </c>
      <c r="D155" s="229"/>
      <c r="E155" s="229"/>
      <c r="F155" s="229"/>
    </row>
    <row r="157" spans="1:10" x14ac:dyDescent="0.25">
      <c r="C157" s="226" t="s">
        <v>98</v>
      </c>
      <c r="D157" s="226"/>
      <c r="E157" s="226"/>
      <c r="F157" s="226"/>
    </row>
    <row r="158" spans="1:10" ht="31.5" x14ac:dyDescent="0.25">
      <c r="C158" s="182" t="s">
        <v>84</v>
      </c>
      <c r="D158" s="183" t="s">
        <v>99</v>
      </c>
      <c r="E158" s="182" t="s">
        <v>100</v>
      </c>
      <c r="F158" s="182" t="s">
        <v>101</v>
      </c>
    </row>
    <row r="159" spans="1:10" x14ac:dyDescent="0.25">
      <c r="C159" s="184" t="s">
        <v>89</v>
      </c>
      <c r="D159" s="185"/>
      <c r="E159" s="184"/>
      <c r="F159" s="184"/>
    </row>
    <row r="160" spans="1:10" x14ac:dyDescent="0.25">
      <c r="C160" s="184" t="s">
        <v>91</v>
      </c>
      <c r="D160" s="185"/>
      <c r="E160" s="184"/>
      <c r="F160" s="184"/>
    </row>
    <row r="161" spans="3:6" x14ac:dyDescent="0.25">
      <c r="C161" s="180"/>
      <c r="D161" s="174"/>
      <c r="E161" s="175"/>
      <c r="F161" s="175"/>
    </row>
    <row r="162" spans="3:6" ht="38.25" customHeight="1" x14ac:dyDescent="0.25">
      <c r="C162" s="180"/>
      <c r="D162" s="174"/>
      <c r="E162" s="175"/>
      <c r="F162" s="175"/>
    </row>
    <row r="163" spans="3:6" x14ac:dyDescent="0.25">
      <c r="C163" s="227" t="s">
        <v>102</v>
      </c>
      <c r="D163" s="227"/>
      <c r="E163" s="227"/>
      <c r="F163" s="227"/>
    </row>
    <row r="164" spans="3:6" ht="31.5" x14ac:dyDescent="0.25">
      <c r="C164" s="182" t="s">
        <v>84</v>
      </c>
      <c r="D164" s="183" t="s">
        <v>103</v>
      </c>
      <c r="E164" s="182" t="s">
        <v>101</v>
      </c>
      <c r="F164" s="175"/>
    </row>
    <row r="165" spans="3:6" x14ac:dyDescent="0.25">
      <c r="C165" s="184" t="s">
        <v>89</v>
      </c>
      <c r="D165" s="185"/>
      <c r="E165" s="184"/>
      <c r="F165" s="175"/>
    </row>
    <row r="166" spans="3:6" x14ac:dyDescent="0.25">
      <c r="C166" s="184" t="s">
        <v>91</v>
      </c>
      <c r="D166" s="185"/>
      <c r="E166" s="184"/>
      <c r="F166" s="175"/>
    </row>
    <row r="167" spans="3:6" x14ac:dyDescent="0.25">
      <c r="C167" s="186"/>
      <c r="D167" s="187"/>
      <c r="E167" s="188"/>
      <c r="F167" s="175"/>
    </row>
    <row r="168" spans="3:6" x14ac:dyDescent="0.25">
      <c r="C168" s="228" t="s">
        <v>104</v>
      </c>
      <c r="D168" s="228"/>
      <c r="E168" s="228"/>
      <c r="F168" s="228"/>
    </row>
    <row r="169" spans="3:6" x14ac:dyDescent="0.25">
      <c r="C169" s="229" t="s">
        <v>105</v>
      </c>
      <c r="D169" s="229"/>
      <c r="E169" s="229"/>
      <c r="F169" s="229"/>
    </row>
    <row r="170" spans="3:6" x14ac:dyDescent="0.25">
      <c r="C170" s="189"/>
      <c r="D170" s="174"/>
      <c r="E170" s="175"/>
      <c r="F170" s="175"/>
    </row>
    <row r="171" spans="3:6" x14ac:dyDescent="0.25">
      <c r="C171" s="230" t="s">
        <v>106</v>
      </c>
      <c r="D171" s="230"/>
      <c r="E171" s="230"/>
      <c r="F171" s="230"/>
    </row>
    <row r="172" spans="3:6" x14ac:dyDescent="0.25">
      <c r="C172" s="181"/>
      <c r="D172" s="190"/>
      <c r="E172" s="181"/>
      <c r="F172" s="181"/>
    </row>
    <row r="173" spans="3:6" ht="50.25" customHeight="1" x14ac:dyDescent="0.25">
      <c r="C173" s="191" t="s">
        <v>107</v>
      </c>
      <c r="D173" s="192" t="s">
        <v>109</v>
      </c>
      <c r="E173" s="193" t="s">
        <v>109</v>
      </c>
      <c r="F173" s="175"/>
    </row>
    <row r="174" spans="3:6" ht="31.5" x14ac:dyDescent="0.25">
      <c r="C174" s="191" t="s">
        <v>108</v>
      </c>
      <c r="D174" s="192" t="s">
        <v>110</v>
      </c>
      <c r="E174" s="193" t="s">
        <v>111</v>
      </c>
      <c r="F174" s="175"/>
    </row>
    <row r="175" spans="3:6" x14ac:dyDescent="0.25">
      <c r="C175" s="12"/>
      <c r="D175" s="174"/>
      <c r="E175" s="175"/>
      <c r="F175" s="175"/>
    </row>
    <row r="176" spans="3:6" x14ac:dyDescent="0.25">
      <c r="C176" s="194"/>
      <c r="D176" s="174"/>
      <c r="E176" s="175"/>
      <c r="F176" s="175"/>
    </row>
  </sheetData>
  <mergeCells count="60">
    <mergeCell ref="C36:I36"/>
    <mergeCell ref="C37:I37"/>
    <mergeCell ref="C38:I38"/>
    <mergeCell ref="C95:I95"/>
    <mergeCell ref="C53:I53"/>
    <mergeCell ref="C63:I63"/>
    <mergeCell ref="C79:I79"/>
    <mergeCell ref="C86:I86"/>
    <mergeCell ref="C23:D23"/>
    <mergeCell ref="E23:J23"/>
    <mergeCell ref="C25:I25"/>
    <mergeCell ref="C26:I26"/>
    <mergeCell ref="C20:D20"/>
    <mergeCell ref="C21:D21"/>
    <mergeCell ref="E21:J21"/>
    <mergeCell ref="C22:D22"/>
    <mergeCell ref="E22:J22"/>
    <mergeCell ref="C19:D19"/>
    <mergeCell ref="C15:D15"/>
    <mergeCell ref="E15:J15"/>
    <mergeCell ref="C16:D16"/>
    <mergeCell ref="E16:J16"/>
    <mergeCell ref="C17:D17"/>
    <mergeCell ref="E17:J17"/>
    <mergeCell ref="C18:D18"/>
    <mergeCell ref="D11:F11"/>
    <mergeCell ref="D13:F13"/>
    <mergeCell ref="A3:J3"/>
    <mergeCell ref="D5:I5"/>
    <mergeCell ref="D6:G6"/>
    <mergeCell ref="A8:J8"/>
    <mergeCell ref="A7:J7"/>
    <mergeCell ref="C30:I30"/>
    <mergeCell ref="C28:I28"/>
    <mergeCell ref="C29:I29"/>
    <mergeCell ref="C27:I27"/>
    <mergeCell ref="C144:C145"/>
    <mergeCell ref="D144:D145"/>
    <mergeCell ref="E144:E145"/>
    <mergeCell ref="C126:C127"/>
    <mergeCell ref="C128:C129"/>
    <mergeCell ref="C137:I137"/>
    <mergeCell ref="C33:I33"/>
    <mergeCell ref="C34:I34"/>
    <mergeCell ref="C39:I39"/>
    <mergeCell ref="C123:C125"/>
    <mergeCell ref="C71:I71"/>
    <mergeCell ref="C35:I35"/>
    <mergeCell ref="C169:F169"/>
    <mergeCell ref="C171:F171"/>
    <mergeCell ref="C151:F151"/>
    <mergeCell ref="C152:F152"/>
    <mergeCell ref="C153:F153"/>
    <mergeCell ref="C154:F154"/>
    <mergeCell ref="C155:F155"/>
    <mergeCell ref="C101:I101"/>
    <mergeCell ref="C116:I116"/>
    <mergeCell ref="C157:F157"/>
    <mergeCell ref="C163:F163"/>
    <mergeCell ref="C168:F168"/>
  </mergeCells>
  <phoneticPr fontId="25" type="noConversion"/>
  <hyperlinks>
    <hyperlink ref="C155" r:id="rId1" display="https://vpt.lrv.lt/media/viesa/saugykla/2024/5/XNqhLtSLXOs.pdf" xr:uid="{DA76C244-7F72-4F05-AA7A-F961C8507F46}"/>
    <hyperlink ref="C169" r:id="rId2" display="https://klausk.vpt.lt/hc/lt/articles/360016427719-88-straipsnis-Subtiekimas" xr:uid="{3DA02F13-843E-4562-8581-3E21557786D8}"/>
  </hyperlinks>
  <printOptions horizontalCentered="1"/>
  <pageMargins left="0.11811023622047245" right="0.11811023622047245" top="0.74803149606299213" bottom="0.74803149606299213" header="0.31496062992125984" footer="0.31496062992125984"/>
  <pageSetup paperSize="9" scale="56" orientation="landscape" verticalDpi="0" r:id="rId3"/>
  <rowBreaks count="1" manualBreakCount="1">
    <brk id="13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Technine specifikacija, pasiūly</vt:lpstr>
      <vt:lpstr>'Technine specifikacija, pasiūly'!_Toc329443227</vt:lpstr>
      <vt:lpstr>'Technine specifikacija, pasiūly'!Print_Area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Loreta Bigelienė</cp:lastModifiedBy>
  <cp:lastPrinted>2026-07-15T07:06:17Z</cp:lastPrinted>
  <dcterms:created xsi:type="dcterms:W3CDTF">2022-03-04T09:51:49Z</dcterms:created>
  <dcterms:modified xsi:type="dcterms:W3CDTF">2026-07-15T07:07:52Z</dcterms:modified>
</cp:coreProperties>
</file>