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vmsa-my.sharepoint.com/personal/elzbieta_talockaite_vilnius_lt/Documents/Darbalaukis/VMKL-89410_Vaistai I/3. PD RK/"/>
    </mc:Choice>
  </mc:AlternateContent>
  <xr:revisionPtr revIDLastSave="19" documentId="13_ncr:1_{150FE652-A70E-448C-8C12-1905B78485BF}" xr6:coauthVersionLast="47" xr6:coauthVersionMax="47" xr10:uidLastSave="{A18FFF04-DBD0-42CC-ACBE-D01132F81E1D}"/>
  <bookViews>
    <workbookView xWindow="-120" yWindow="-120" windowWidth="29040" windowHeight="15720" tabRatio="760" xr2:uid="{00000000-000D-0000-FFFF-FFFF00000000}"/>
  </bookViews>
  <sheets>
    <sheet name="TS" sheetId="1" r:id="rId1"/>
  </sheets>
  <definedNames>
    <definedName name="_xlnm.Print_Area" localSheetId="0">TS!$B$12:$M$86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2" i="1" l="1"/>
  <c r="I102" i="1" s="1"/>
  <c r="H101" i="1"/>
  <c r="I101" i="1" s="1"/>
  <c r="H100" i="1"/>
  <c r="I100" i="1" s="1"/>
  <c r="H99" i="1"/>
  <c r="I99" i="1" s="1"/>
  <c r="H98" i="1"/>
  <c r="I98" i="1" s="1"/>
  <c r="H96" i="1"/>
  <c r="I96" i="1" s="1"/>
  <c r="H95" i="1"/>
  <c r="I95" i="1" s="1"/>
  <c r="H94" i="1"/>
  <c r="I94" i="1" s="1"/>
  <c r="H93" i="1"/>
  <c r="I93" i="1" s="1"/>
  <c r="H92" i="1"/>
  <c r="I92" i="1" s="1"/>
  <c r="H91" i="1"/>
  <c r="I91" i="1" s="1"/>
  <c r="H90" i="1"/>
  <c r="I90" i="1" s="1"/>
  <c r="H89" i="1"/>
  <c r="I89" i="1" s="1"/>
  <c r="I88" i="1"/>
  <c r="H88" i="1"/>
  <c r="H87" i="1"/>
  <c r="I87" i="1" s="1"/>
  <c r="H86" i="1"/>
  <c r="I86" i="1" s="1"/>
  <c r="H85" i="1"/>
  <c r="I85" i="1" s="1"/>
  <c r="H84" i="1"/>
  <c r="I84" i="1" s="1"/>
  <c r="H82" i="1"/>
  <c r="I82" i="1" s="1"/>
  <c r="H81" i="1"/>
  <c r="I81"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65" i="1"/>
  <c r="I65" i="1" s="1"/>
  <c r="H64" i="1"/>
  <c r="I64"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I97" i="1" l="1"/>
  <c r="H97" i="1"/>
  <c r="I83" i="1"/>
  <c r="H83" i="1"/>
</calcChain>
</file>

<file path=xl/sharedStrings.xml><?xml version="1.0" encoding="utf-8"?>
<sst xmlns="http://schemas.openxmlformats.org/spreadsheetml/2006/main" count="331" uniqueCount="252">
  <si>
    <t>FARMACIJOS PRODUKTŲ TECHNINĖS SPECIFIKACIJOS PROJEKTAS 2027 M.</t>
  </si>
  <si>
    <t>Bendrieji reikalavimai:</t>
  </si>
  <si>
    <t>1.</t>
  </si>
  <si>
    <t>Tiekiamų Prekių kokybė turi atitikti galiojančius standartus, technines sąlygas ar kitus norminius aktus.</t>
  </si>
  <si>
    <t>2.</t>
  </si>
  <si>
    <t>Prekės pateikimo momentu Prekių galiojimo terminas turi būti ne trumpesnis nei vieneri kalendoriniai metai (išskyrus gamybinėje vaistinėje gaminamiems vaistams).</t>
  </si>
  <si>
    <t>3.</t>
  </si>
  <si>
    <r>
      <t>Prekės turi atitikti Europos parlamento ir tarybos reglamento (EB) Nr. 1223/2009 2009 m. lapkričio 30 d. dėl kosmetikos gaminių reikalavimus ir Direktyvą 98/79/EB (JVDD) (privaloma tiekėjams, siūlantiems kosmetikos gaminius).</t>
    </r>
    <r>
      <rPr>
        <i/>
        <sz val="12"/>
        <color rgb="FF000000"/>
        <rFont val="Times New Roman"/>
        <family val="1"/>
        <charset val="186"/>
      </rPr>
      <t xml:space="preserve"> (taikoma 63 pirkimo objekto daliai)</t>
    </r>
  </si>
  <si>
    <t>4.</t>
  </si>
  <si>
    <t>Perkančioji organizacija siūlomų prekių informaciją tikrins viešai prieinamoje VVKT svetainėje. Perkančioji organizacija turi teisę prašyti siūlomų prekių,  kurios nėra įtrauktos į VVKT duombazę,  techninių charakteristikų aprašymų (originalių prekių katalogų, ar jų dalių ar kitų lygiaverčių gamintojo parengtų dokumentų, kuriuose aprašomos siūlomos prekės), įrodančių, kad siūlomos prekės atitinka techninės specifikacijos reikalavimus.</t>
  </si>
  <si>
    <t>5.</t>
  </si>
  <si>
    <r>
      <t xml:space="preserve">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i/>
        <sz val="12"/>
        <color theme="1"/>
        <rFont val="Times New Roman"/>
        <family val="1"/>
        <charset val="186"/>
      </rPr>
      <t>(taikoma 1, 2, 3, 4, 5, 6, 7, 8, 9, 10, 11, 12, 13, 14, 15, 17, 18, 19, 20, 21, 22, 23, 24, 25, 26, 30, 31, 32, 33, 35, 36, 37, 38, 39, 41, 42, 43, 44, 45, 48, 51, 52, 53, 54, 55, 56, 57, 61, 64, 65 pirkimo objekto dalims).</t>
    </r>
  </si>
  <si>
    <t>6.</t>
  </si>
  <si>
    <r>
      <t xml:space="preserve">CE sertifikatai arba lygiaverčiai dokumentai, patvirtinantys, kad tiekėjo siūlomos prekės atitinka ES med. priemonių reglamentui (EU) 2017/745(MDR)EU Declaration of Comfirmity (pateikiama skaitmeninė dokumento kopija). Kiekvienai atskirai pirkimo objekto daliai dokumentai turi būti pateikiami atskirame, aiškiai užvadintame dokumente (faile) </t>
    </r>
    <r>
      <rPr>
        <i/>
        <sz val="12"/>
        <color rgb="FF000000"/>
        <rFont val="Times New Roman"/>
        <family val="1"/>
        <charset val="186"/>
      </rPr>
      <t>(taikoma 16, 27, 28, 29, 34, 50, 60, 62, 63 pirkimo objekto dalims).</t>
    </r>
  </si>
  <si>
    <t>Pirkimo dalis</t>
  </si>
  <si>
    <t>Bendrinis pavadinimas</t>
  </si>
  <si>
    <t>Stiprumas, dozuotė, forma</t>
  </si>
  <si>
    <t>Mato vnt.</t>
  </si>
  <si>
    <t>Preliminarus kiekis 36 mėn. laikotarpiui</t>
  </si>
  <si>
    <t>Vieneto kaina be PVM (EUR)</t>
  </si>
  <si>
    <t>PVM tarifas (%)</t>
  </si>
  <si>
    <t>Kiekio kaina EUR be PVM</t>
  </si>
  <si>
    <t xml:space="preserve"> Kiekio kaina EUR su PVM</t>
  </si>
  <si>
    <t>Reikalavimai</t>
  </si>
  <si>
    <t>Vaistinio preparato (išskyrus vardinius vaistinius preparatus) registracijos Nr.</t>
  </si>
  <si>
    <t>Vaistinio preparato registruotojas, med. priemonės gamintojas, kilmės šalis</t>
  </si>
  <si>
    <t>Prekinis pavadinimas, dozuočių skaičius pakuotėje</t>
  </si>
  <si>
    <t>Maksimali pirkimui skirta lėšų suma su PVM / Maksimali priimtina pasiūlymo kaina Eur įskaitant visus mokesčius</t>
  </si>
  <si>
    <t>2</t>
  </si>
  <si>
    <t>3</t>
  </si>
  <si>
    <t>4</t>
  </si>
  <si>
    <t>6</t>
  </si>
  <si>
    <t>7</t>
  </si>
  <si>
    <t>Acetilcisteinas</t>
  </si>
  <si>
    <t>100mg/ml,injekcijoms</t>
  </si>
  <si>
    <t>1 mililitras</t>
  </si>
  <si>
    <t>Ampicilinas+Sulbaktamas</t>
  </si>
  <si>
    <t>1000mg/500mg,injekcijoms</t>
  </si>
  <si>
    <t>buteliukas arba ampulė</t>
  </si>
  <si>
    <t>Benzatino penicillinas</t>
  </si>
  <si>
    <t>2400000TV,injekcijoms</t>
  </si>
  <si>
    <t>buteliukas</t>
  </si>
  <si>
    <t>Deferoksaminas</t>
  </si>
  <si>
    <t>500mg,injekcijoms</t>
  </si>
  <si>
    <t>Diazepamas</t>
  </si>
  <si>
    <t>10mg/2,5 ml,klizmutė,rektalinis tirpalas</t>
  </si>
  <si>
    <t>klizmutė</t>
  </si>
  <si>
    <t>5mg/2,5 ml,klizmutė,rektalinis tirpalas</t>
  </si>
  <si>
    <t>Difenhidraminas</t>
  </si>
  <si>
    <t>10mg/ml,ampulė</t>
  </si>
  <si>
    <t>ampulė</t>
  </si>
  <si>
    <t>Digoksinas</t>
  </si>
  <si>
    <t>0,25mg/ml,injekcijoms</t>
  </si>
  <si>
    <t>1mililitras</t>
  </si>
  <si>
    <t>Fenobarbitalis</t>
  </si>
  <si>
    <t>200mg,injekcijoms į veną</t>
  </si>
  <si>
    <t>Fizostigminas</t>
  </si>
  <si>
    <t>2mg,injekcijoms</t>
  </si>
  <si>
    <t>Flumazenilis</t>
  </si>
  <si>
    <t>0,1mg/ml,injekcijoms</t>
  </si>
  <si>
    <t>Gliukozė</t>
  </si>
  <si>
    <t>400mg/ml,injekcijoms</t>
  </si>
  <si>
    <t>Tinkamas naujagimiams gydyti</t>
  </si>
  <si>
    <t>Hidrokortizonas</t>
  </si>
  <si>
    <t>100 mg,injekcijoms į veną</t>
  </si>
  <si>
    <t>Hioscino butilbromidas (Butilskopolaminas)</t>
  </si>
  <si>
    <t>20mg/ml,injekcijoms</t>
  </si>
  <si>
    <t>Imunoglobulinas nuo stabligės žmogaus</t>
  </si>
  <si>
    <t>250TV,injekcijoms</t>
  </si>
  <si>
    <t>užtaisas</t>
  </si>
  <si>
    <t>Vanduo sterilus praplovimui</t>
  </si>
  <si>
    <t>praplovimui,1000ml buteliukas</t>
  </si>
  <si>
    <t>1000ml buteliukas</t>
  </si>
  <si>
    <t>Turi turėti CE</t>
  </si>
  <si>
    <t>Kalcio gliukonatas</t>
  </si>
  <si>
    <t>Ketaminas</t>
  </si>
  <si>
    <t>50mg/ml,injekcijoms</t>
  </si>
  <si>
    <t>Kolistinas</t>
  </si>
  <si>
    <t>1000000TV,injekcijoms</t>
  </si>
  <si>
    <t>Labetalolis</t>
  </si>
  <si>
    <t>100mg,tabletė</t>
  </si>
  <si>
    <t>tabletė</t>
  </si>
  <si>
    <t>5mg/ml,injekcijoms</t>
  </si>
  <si>
    <t>Lactobacillus acidophilus + Lactobacillus bifidus + Jogurto kultūra + Streptococcus Thermophilus + Lactobacillus bulgarus</t>
  </si>
  <si>
    <t>apie 2mlrd. mikroorganizmų, kapsulė arba tabletė</t>
  </si>
  <si>
    <t>kapsulė arba tabletė</t>
  </si>
  <si>
    <t>Levobupivakainas</t>
  </si>
  <si>
    <t>50mg,injekcijoms</t>
  </si>
  <si>
    <t>Metileno mėlis</t>
  </si>
  <si>
    <t>10mg/ml,injekcijoms į veną</t>
  </si>
  <si>
    <t>Mizoprostolis</t>
  </si>
  <si>
    <t>0,2mg,tabletė</t>
  </si>
  <si>
    <t>Mupirocinas</t>
  </si>
  <si>
    <t>20mg/g,nosies tepalas</t>
  </si>
  <si>
    <t>gramas</t>
  </si>
  <si>
    <t>Natrio chloridas</t>
  </si>
  <si>
    <t>9mg/ml,500ml,praplovimui</t>
  </si>
  <si>
    <t>500ml buteliukas</t>
  </si>
  <si>
    <t>9mg/ml,1000ml,praplovimui</t>
  </si>
  <si>
    <t>1000ml pakuotė</t>
  </si>
  <si>
    <t>9mg/ml,3000ml,praplovimui</t>
  </si>
  <si>
    <t>3000ml pakuotė</t>
  </si>
  <si>
    <t>4.5 mg/ml,500ml,infuzijoms</t>
  </si>
  <si>
    <t>Natrio oksibutyratas</t>
  </si>
  <si>
    <t>2000mg,injekcijoms</t>
  </si>
  <si>
    <t>Piridoksino hidrochloridas</t>
  </si>
  <si>
    <t>100mg,injekcijoms</t>
  </si>
  <si>
    <t>Polidokanolis (Lauromakrogolis)</t>
  </si>
  <si>
    <t>20mg,injekcijoms</t>
  </si>
  <si>
    <t>Sorbitolis +Manitolis</t>
  </si>
  <si>
    <t>20g-27g+ 5,4g-10g/ 1000ml,irigacijoms</t>
  </si>
  <si>
    <t>Tiaminas</t>
  </si>
  <si>
    <t>100 mg,injekcijoms</t>
  </si>
  <si>
    <t>Tiopentalio natrio druska</t>
  </si>
  <si>
    <t>1000mg,injekcijoms</t>
  </si>
  <si>
    <t>Vandenyje tirpių vitaminų mišinys (Biotinas, Cianokobalaminas, Folio r., Nikotinamidas, Piridoksinas, Riboflavinas, askorbo r., Pantoteno r., Tiaminas)</t>
  </si>
  <si>
    <t>10ml,infuzijoms</t>
  </si>
  <si>
    <t>Verapamilio hidrochloridas</t>
  </si>
  <si>
    <t>5mg,injekcijoms</t>
  </si>
  <si>
    <t>Lignokainas+Prilokainas</t>
  </si>
  <si>
    <t>25mg/g+25mg/g, kremas, 30g, tubelė</t>
  </si>
  <si>
    <t>tubelė</t>
  </si>
  <si>
    <t>Etilo alkoholis</t>
  </si>
  <si>
    <t>ne mažiau 96%</t>
  </si>
  <si>
    <t>litras</t>
  </si>
  <si>
    <t xml:space="preserve">
1.Fabrikinė gamyba(neskiestas).</t>
  </si>
  <si>
    <t>Aktyvintos anglies granulės geriamajai suspensijai</t>
  </si>
  <si>
    <t>50-g61,5g,fl.,suspensija</t>
  </si>
  <si>
    <t>flakonas</t>
  </si>
  <si>
    <t>Tuberkulinas</t>
  </si>
  <si>
    <t>5TU/0,1ml,injekcijoms,1ml flakonas 
 arba ampulė</t>
  </si>
  <si>
    <t>1ml flakonas arba ampulė</t>
  </si>
  <si>
    <t>Fitomenadionas</t>
  </si>
  <si>
    <t>10mg,injekcijoms į veną</t>
  </si>
  <si>
    <t xml:space="preserve">Kalcio karbonato milteliai </t>
  </si>
  <si>
    <t>Gerti</t>
  </si>
  <si>
    <t>kg</t>
  </si>
  <si>
    <t>Amilnitritas</t>
  </si>
  <si>
    <t>0,3ml</t>
  </si>
  <si>
    <t>ampulė inhaliacijai</t>
  </si>
  <si>
    <t>Adaptuoti pieno mišiniai pradiniam naujagimių maitinimui nuo gimimo</t>
  </si>
  <si>
    <t>milteliai</t>
  </si>
  <si>
    <t>Adaptuoti pieno mišiniai kūdikių maitinimui nuo 6mėn.</t>
  </si>
  <si>
    <t>Pilokarpinas</t>
  </si>
  <si>
    <t>20mg/ml, akių lašai</t>
  </si>
  <si>
    <t>Ekstemporalios gamybos vaistai</t>
  </si>
  <si>
    <t>49.1</t>
  </si>
  <si>
    <t>Hidrokortizono suspensija+Salicilo rūgštis+Novokainas+Anestezinas+Analginas+Lanolinas+Vazelinas</t>
  </si>
  <si>
    <t>187.5mg+2g+2g+2g+1g+50g+50g,  50g, tepalas</t>
  </si>
  <si>
    <t>49.2</t>
  </si>
  <si>
    <t>Hidrokortizono suspensija+Salicilo rūgštis+ Novokainas+ Anestezinas+ Analginas+ Lanolinas+ Vazelinas</t>
  </si>
  <si>
    <t>375mg+4g+4g+4g+2g+2g+100g+100g, 100g, tepalas</t>
  </si>
  <si>
    <t>49.3</t>
  </si>
  <si>
    <t xml:space="preserve">Fenobarbitalis+Gliukozė
</t>
  </si>
  <si>
    <t>5mg+200mg,miltelis</t>
  </si>
  <si>
    <t>miltelis</t>
  </si>
  <si>
    <t xml:space="preserve">
</t>
  </si>
  <si>
    <t>49.4</t>
  </si>
  <si>
    <t>Kalio permanganatas</t>
  </si>
  <si>
    <t>5%10 ml, tirpalas</t>
  </si>
  <si>
    <t>49.5</t>
  </si>
  <si>
    <t>5% 50 ml, tirpalas</t>
  </si>
  <si>
    <t>49.6</t>
  </si>
  <si>
    <t>Acto rūgštis</t>
  </si>
  <si>
    <t>5%50 ml, tirpalas</t>
  </si>
  <si>
    <t>49.7</t>
  </si>
  <si>
    <t>Salicilo rūgštis</t>
  </si>
  <si>
    <t>40%100g, tepalas</t>
  </si>
  <si>
    <t>49.8</t>
  </si>
  <si>
    <t>Liugolis</t>
  </si>
  <si>
    <t>5% 50ml, vandeninis tirpalas</t>
  </si>
  <si>
    <t>49.9</t>
  </si>
  <si>
    <t>3% 50ml, vandeninis tirpalas</t>
  </si>
  <si>
    <t>49.10</t>
  </si>
  <si>
    <t>Kaptoprilis+Gliukozė</t>
  </si>
  <si>
    <t>1mg+200mg,miltelis</t>
  </si>
  <si>
    <t>49.11</t>
  </si>
  <si>
    <t>Acto rūgštis+Metilvioleto dažai</t>
  </si>
  <si>
    <t>10% +0,04 gramo,20ml,tirpalas</t>
  </si>
  <si>
    <t>49.12</t>
  </si>
  <si>
    <t>Natrio chloridas+ Kalio chloridas+ Natrio hidrokarbonatas+ Gliukozė</t>
  </si>
  <si>
    <t>1,75g+1,5g+2,5g+14,5g,miltelis</t>
  </si>
  <si>
    <t>49.13</t>
  </si>
  <si>
    <t>Gliukozė+veiklioji medžiaga iš tabletės (ligoninės)</t>
  </si>
  <si>
    <t>200mg</t>
  </si>
  <si>
    <t>49.14</t>
  </si>
  <si>
    <t>Hidrokortizono suspensija+Lanolinas+Vazelinas</t>
  </si>
  <si>
    <t>125mg+25g+25g,tepalas</t>
  </si>
  <si>
    <t>49.15</t>
  </si>
  <si>
    <t>Sidabro nitratas</t>
  </si>
  <si>
    <t>1% 5ml, steril. tirp.</t>
  </si>
  <si>
    <t>49.16</t>
  </si>
  <si>
    <t>10% 5ml, steril. tirp.</t>
  </si>
  <si>
    <t>49.17</t>
  </si>
  <si>
    <t>Hidrokortizono1% tepalas+Epadermo tepalas</t>
  </si>
  <si>
    <t>120g+600g,tepalas</t>
  </si>
  <si>
    <t>49.18</t>
  </si>
  <si>
    <t>Vit.B12+ Linkocinas+ Hidrokortizono susp.+ Folinė rūgštis+ Tetrakainas+ Lanolinas+ Vazelinas</t>
  </si>
  <si>
    <t>200mcg+1g+5ml+500mg+500mg+10g+40g,tepalas</t>
  </si>
  <si>
    <t>49.19</t>
  </si>
  <si>
    <t>Fluoresceinas+Destiliuotas vanduo</t>
  </si>
  <si>
    <t>50mg+5ml,sterilus tirpalas</t>
  </si>
  <si>
    <t>49.20</t>
  </si>
  <si>
    <t>Tepalas nosies tamponavimui: Streptocidas+ kalcio chloridas+Cinko oksidas+ Glicerinas+ Želatina+ Dest.vanduo</t>
  </si>
  <si>
    <t>1,25g+1,25g+2,5g+12,5g+6,25g+37,5ml</t>
  </si>
  <si>
    <t xml:space="preserve">49 pirkimo dalis iš viso: </t>
  </si>
  <si>
    <t>Fango parafinas</t>
  </si>
  <si>
    <t>Fenilefrinas</t>
  </si>
  <si>
    <t>10% 10ml,akims lašai</t>
  </si>
  <si>
    <t>Dekvalino chloridas+Cinkochainas</t>
  </si>
  <si>
    <t>0,25mg+0,03mg</t>
  </si>
  <si>
    <t>pastilė</t>
  </si>
  <si>
    <t>Natrio tiosulfatas</t>
  </si>
  <si>
    <t>25% 100ml infuzijoms</t>
  </si>
  <si>
    <t xml:space="preserve">Pralidoksimo chloridas </t>
  </si>
  <si>
    <t>1000 mg injekcijoms, ampulė</t>
  </si>
  <si>
    <t xml:space="preserve">Epinefrinas </t>
  </si>
  <si>
    <t>1mg/ml injekcijoms,  1 ml ampulė</t>
  </si>
  <si>
    <t xml:space="preserve">Nifedipinas </t>
  </si>
  <si>
    <t>20mg, prailginto veikimo tabletė</t>
  </si>
  <si>
    <t>Alprostadilis</t>
  </si>
  <si>
    <t>500mcg/1 ml injekcijoms, 1ml ampulė</t>
  </si>
  <si>
    <t>Dekstrozės gelis  naujagimiams</t>
  </si>
  <si>
    <t>40% 2ml</t>
  </si>
  <si>
    <t>talpyklė</t>
  </si>
  <si>
    <t>Specialios paskirties maisto produktas naujagimiams mitybos reguliavimui. Be laktozės, be glitimo.</t>
  </si>
  <si>
    <t>Sacharozės tirpalas naujagimiams</t>
  </si>
  <si>
    <t>24% 2ml</t>
  </si>
  <si>
    <t>Skirtas peroraliniam naudojimui naujagimiams. Sterilus. Be laktozės. Be glitimo</t>
  </si>
  <si>
    <t>Priemonės elektrodams</t>
  </si>
  <si>
    <t>60.1</t>
  </si>
  <si>
    <t>Abrazyvinis odos gelis</t>
  </si>
  <si>
    <t>100-120 g</t>
  </si>
  <si>
    <t>tūbelė</t>
  </si>
  <si>
    <t>60.2</t>
  </si>
  <si>
    <t xml:space="preserve">Neurodiagnostinė elektrodų pasta </t>
  </si>
  <si>
    <t>200-300g</t>
  </si>
  <si>
    <t>indelis</t>
  </si>
  <si>
    <t xml:space="preserve">60 pirkimo dalis iš viso: </t>
  </si>
  <si>
    <t>Edoksabanas</t>
  </si>
  <si>
    <t>60mg,tab.</t>
  </si>
  <si>
    <t>Priemonė žaizdų priežiūrai Sudėtis:Makrogolis, Ringeris, Poliheksanidas 0,04% 1000 ml</t>
  </si>
  <si>
    <t>1000ml, praplovimui</t>
  </si>
  <si>
    <t>butelis</t>
  </si>
  <si>
    <t>Amoniako tirpalas</t>
  </si>
  <si>
    <t>6% 40ml</t>
  </si>
  <si>
    <t xml:space="preserve">Folinė rūgštis </t>
  </si>
  <si>
    <t>400mcg tab.</t>
  </si>
  <si>
    <t xml:space="preserve">Eritromicinas </t>
  </si>
  <si>
    <t>1g inj.</t>
  </si>
  <si>
    <t>fl.</t>
  </si>
  <si>
    <t>Skirta paciento galvos odos paruošimui, atliekant elektroencefalogramas. Turi turėti 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</si>
</sst>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L_t_-;\-* #,##0.00\ _L_t_-;_-* \-??\ _L_t_-;_-@_-"/>
    <numFmt numFmtId="165" formatCode="#,##0.00&quot;     &quot;;\-#,##0.00&quot;     &quot;;\-#&quot;     &quot;;@\ "/>
    <numFmt numFmtId="166" formatCode="#,##0.00\ [$Lt-427];[Red]\-#,##0.00\ [$Lt-427]"/>
    <numFmt numFmtId="167" formatCode="0.00\ %"/>
    <numFmt numFmtId="168" formatCode="0.0000"/>
  </numFmts>
  <fonts count="20" x14ac:knownFonts="1">
    <font>
      <sz val="11"/>
      <color indexed="8"/>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u/>
      <sz val="12"/>
      <color indexed="8"/>
      <name val="Times New Roman"/>
      <family val="1"/>
      <charset val="186"/>
    </font>
    <font>
      <sz val="12"/>
      <color indexed="8"/>
      <name val="Arial"/>
      <family val="2"/>
      <charset val="186"/>
    </font>
    <font>
      <b/>
      <sz val="12"/>
      <color indexed="8"/>
      <name val="Times New Roman"/>
      <family val="1"/>
      <charset val="186"/>
    </font>
    <font>
      <i/>
      <sz val="12"/>
      <color indexed="8"/>
      <name val="Times New Roman"/>
      <family val="1"/>
      <charset val="186"/>
    </font>
    <font>
      <i/>
      <sz val="12"/>
      <color rgb="FF000000"/>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2"/>
        <bgColor indexed="64"/>
      </patternFill>
    </fill>
  </fills>
  <borders count="3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top style="thin">
        <color indexed="64"/>
      </top>
      <bottom style="thin">
        <color indexed="64"/>
      </bottom>
      <diagonal/>
    </border>
    <border>
      <left style="thin">
        <color indexed="8"/>
      </left>
      <right/>
      <top/>
      <bottom/>
      <diagonal/>
    </border>
    <border>
      <left style="thin">
        <color indexed="64"/>
      </left>
      <right style="thin">
        <color indexed="64"/>
      </right>
      <top/>
      <bottom/>
      <diagonal/>
    </border>
  </borders>
  <cellStyleXfs count="17">
    <xf numFmtId="0" fontId="0" fillId="0" borderId="0"/>
    <xf numFmtId="164" fontId="4" fillId="0" borderId="0" applyBorder="0" applyProtection="0"/>
    <xf numFmtId="165" fontId="5" fillId="0" borderId="0"/>
    <xf numFmtId="165" fontId="5" fillId="0" borderId="0"/>
    <xf numFmtId="0" fontId="6" fillId="0" borderId="0">
      <alignment horizontal="center" textRotation="90"/>
    </xf>
    <xf numFmtId="0" fontId="5" fillId="0" borderId="0"/>
    <xf numFmtId="0" fontId="5" fillId="0" borderId="0"/>
    <xf numFmtId="0" fontId="5" fillId="0" borderId="0"/>
    <xf numFmtId="0" fontId="4" fillId="0" borderId="0"/>
    <xf numFmtId="0" fontId="11" fillId="0" borderId="0"/>
    <xf numFmtId="0" fontId="5" fillId="0" borderId="0"/>
    <xf numFmtId="0" fontId="7" fillId="0" borderId="0"/>
    <xf numFmtId="166" fontId="7" fillId="0" borderId="0"/>
    <xf numFmtId="0" fontId="4" fillId="0" borderId="0"/>
    <xf numFmtId="0" fontId="3" fillId="0" borderId="0"/>
    <xf numFmtId="0" fontId="2" fillId="0" borderId="0"/>
    <xf numFmtId="0" fontId="1" fillId="0" borderId="0"/>
  </cellStyleXfs>
  <cellXfs count="170">
    <xf numFmtId="0" fontId="0" fillId="0" borderId="0" xfId="0"/>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65" fontId="8" fillId="0" borderId="0" xfId="3" applyFont="1" applyAlignment="1">
      <alignment horizontal="center" vertical="center" wrapText="1"/>
    </xf>
    <xf numFmtId="0" fontId="8" fillId="0" borderId="0" xfId="6" applyFont="1" applyAlignment="1">
      <alignment horizontal="center" vertical="center" wrapText="1"/>
    </xf>
    <xf numFmtId="0" fontId="8" fillId="0" borderId="4" xfId="6" applyFont="1" applyBorder="1" applyAlignment="1">
      <alignment horizontal="center" vertical="center" wrapText="1"/>
    </xf>
    <xf numFmtId="0" fontId="8" fillId="0" borderId="7" xfId="6" applyFont="1" applyBorder="1" applyAlignment="1">
      <alignment horizontal="center" vertical="center" wrapText="1"/>
    </xf>
    <xf numFmtId="0" fontId="8" fillId="0" borderId="10" xfId="6" applyFont="1" applyBorder="1" applyAlignment="1">
      <alignment horizontal="center" vertical="center" wrapText="1"/>
    </xf>
    <xf numFmtId="0" fontId="8" fillId="0" borderId="11" xfId="6" applyFont="1" applyBorder="1" applyAlignment="1">
      <alignment horizontal="center" vertical="center" wrapText="1"/>
    </xf>
    <xf numFmtId="0" fontId="8" fillId="0" borderId="3" xfId="6" applyFont="1" applyBorder="1" applyAlignment="1">
      <alignment horizontal="center" vertical="center" wrapText="1"/>
    </xf>
    <xf numFmtId="0" fontId="8" fillId="0" borderId="13" xfId="6" applyFont="1" applyBorder="1" applyAlignment="1">
      <alignment horizontal="center" vertical="center" wrapText="1"/>
    </xf>
    <xf numFmtId="0" fontId="8" fillId="2" borderId="13" xfId="6" applyFont="1" applyFill="1" applyBorder="1" applyAlignment="1">
      <alignment horizontal="center" vertical="center" wrapText="1"/>
    </xf>
    <xf numFmtId="0" fontId="8" fillId="2" borderId="0" xfId="0" applyFont="1" applyFill="1" applyAlignment="1">
      <alignment vertical="center" wrapText="1"/>
    </xf>
    <xf numFmtId="0" fontId="8" fillId="0" borderId="13" xfId="0" applyFont="1" applyBorder="1" applyAlignment="1">
      <alignment horizontal="center" vertical="center" wrapText="1"/>
    </xf>
    <xf numFmtId="0" fontId="8" fillId="0" borderId="13" xfId="0" applyFont="1" applyBorder="1" applyAlignment="1">
      <alignment vertical="center" wrapText="1"/>
    </xf>
    <xf numFmtId="0" fontId="8" fillId="0" borderId="13" xfId="0" applyFont="1" applyBorder="1" applyAlignment="1">
      <alignment horizontal="left" vertical="center" wrapText="1"/>
    </xf>
    <xf numFmtId="0" fontId="9" fillId="2" borderId="13" xfId="8" applyFont="1" applyFill="1" applyBorder="1" applyAlignment="1">
      <alignment horizontal="left" vertical="center" wrapText="1"/>
    </xf>
    <xf numFmtId="0" fontId="8" fillId="0" borderId="8" xfId="6" applyFont="1" applyBorder="1" applyAlignment="1">
      <alignment horizontal="left" vertical="center" wrapText="1"/>
    </xf>
    <xf numFmtId="0" fontId="12" fillId="0" borderId="0" xfId="0" applyFont="1" applyAlignment="1">
      <alignment horizontal="left" vertical="center" wrapText="1"/>
    </xf>
    <xf numFmtId="2" fontId="8" fillId="0" borderId="0" xfId="0" applyNumberFormat="1" applyFont="1" applyAlignment="1">
      <alignment vertical="center" wrapText="1"/>
    </xf>
    <xf numFmtId="2" fontId="8" fillId="0" borderId="8" xfId="3" applyNumberFormat="1" applyFont="1" applyBorder="1" applyAlignment="1">
      <alignment horizontal="center" vertical="center" wrapText="1"/>
    </xf>
    <xf numFmtId="2" fontId="8" fillId="0" borderId="1" xfId="3" applyNumberFormat="1" applyFont="1" applyBorder="1" applyAlignment="1">
      <alignment horizontal="center" vertical="center" wrapText="1"/>
    </xf>
    <xf numFmtId="0" fontId="8" fillId="0" borderId="3" xfId="0" applyFont="1" applyBorder="1" applyAlignment="1">
      <alignment vertical="center" wrapText="1"/>
    </xf>
    <xf numFmtId="0" fontId="8" fillId="0" borderId="2" xfId="0" applyFont="1" applyBorder="1" applyAlignment="1">
      <alignment vertical="center" wrapText="1"/>
    </xf>
    <xf numFmtId="0" fontId="9" fillId="2" borderId="9" xfId="0" applyFont="1" applyFill="1" applyBorder="1" applyAlignment="1">
      <alignment wrapText="1"/>
    </xf>
    <xf numFmtId="0" fontId="9" fillId="2" borderId="1" xfId="0" applyFont="1" applyFill="1" applyBorder="1" applyAlignment="1">
      <alignment wrapText="1"/>
    </xf>
    <xf numFmtId="0" fontId="9" fillId="2" borderId="12" xfId="0" applyFont="1" applyFill="1" applyBorder="1" applyAlignment="1">
      <alignment horizontal="center" wrapText="1"/>
    </xf>
    <xf numFmtId="0" fontId="9" fillId="2" borderId="3" xfId="0" applyFont="1" applyFill="1" applyBorder="1" applyAlignment="1">
      <alignment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2" borderId="3" xfId="0" applyFont="1" applyFill="1" applyBorder="1" applyAlignment="1">
      <alignment vertical="top" wrapText="1"/>
    </xf>
    <xf numFmtId="0" fontId="9" fillId="2" borderId="1" xfId="0" applyFont="1" applyFill="1" applyBorder="1" applyAlignment="1">
      <alignment vertical="top" wrapText="1"/>
    </xf>
    <xf numFmtId="0" fontId="9" fillId="2" borderId="1" xfId="0" applyFont="1" applyFill="1" applyBorder="1" applyAlignment="1">
      <alignment horizontal="left" vertical="center" wrapText="1"/>
    </xf>
    <xf numFmtId="0" fontId="9" fillId="2" borderId="6" xfId="0" applyFont="1" applyFill="1" applyBorder="1" applyAlignment="1">
      <alignment wrapText="1"/>
    </xf>
    <xf numFmtId="0" fontId="9" fillId="2" borderId="5" xfId="0" applyFont="1" applyFill="1" applyBorder="1" applyAlignment="1">
      <alignment wrapText="1"/>
    </xf>
    <xf numFmtId="0" fontId="8" fillId="2" borderId="5"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2" borderId="5" xfId="3" applyNumberFormat="1" applyFont="1" applyFill="1" applyBorder="1" applyAlignment="1">
      <alignment horizontal="center" vertical="center" wrapText="1"/>
    </xf>
    <xf numFmtId="0" fontId="9" fillId="2" borderId="17" xfId="0" applyFont="1" applyFill="1" applyBorder="1" applyAlignment="1">
      <alignment wrapText="1"/>
    </xf>
    <xf numFmtId="0" fontId="9" fillId="2" borderId="14" xfId="0" applyFont="1" applyFill="1" applyBorder="1" applyAlignment="1">
      <alignment wrapText="1"/>
    </xf>
    <xf numFmtId="0" fontId="8" fillId="2" borderId="14" xfId="0" applyFont="1" applyFill="1" applyBorder="1" applyAlignment="1">
      <alignment horizontal="center" vertical="center" wrapText="1"/>
    </xf>
    <xf numFmtId="0" fontId="9" fillId="2" borderId="8" xfId="0" applyFont="1" applyFill="1" applyBorder="1" applyAlignment="1">
      <alignment wrapText="1"/>
    </xf>
    <xf numFmtId="0" fontId="8" fillId="2" borderId="8"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9" fillId="2" borderId="6" xfId="0" applyFont="1" applyFill="1" applyBorder="1" applyAlignment="1">
      <alignment vertical="top" wrapText="1"/>
    </xf>
    <xf numFmtId="0" fontId="9" fillId="2" borderId="5" xfId="0" applyFont="1" applyFill="1" applyBorder="1" applyAlignment="1">
      <alignment vertical="top" wrapText="1"/>
    </xf>
    <xf numFmtId="0" fontId="9" fillId="2" borderId="1" xfId="0" applyFont="1" applyFill="1" applyBorder="1" applyAlignment="1">
      <alignment vertical="center" wrapText="1"/>
    </xf>
    <xf numFmtId="0" fontId="8" fillId="2" borderId="3" xfId="0" applyFont="1" applyFill="1" applyBorder="1" applyAlignment="1">
      <alignment vertical="center" wrapText="1"/>
    </xf>
    <xf numFmtId="0" fontId="9" fillId="2" borderId="0" xfId="0" applyFont="1" applyFill="1" applyAlignment="1">
      <alignment vertical="top" wrapText="1"/>
    </xf>
    <xf numFmtId="0" fontId="9" fillId="2" borderId="2" xfId="0" applyFont="1" applyFill="1" applyBorder="1" applyAlignment="1">
      <alignment horizontal="left" vertical="top" wrapText="1"/>
    </xf>
    <xf numFmtId="0" fontId="9" fillId="2" borderId="2" xfId="0" applyFont="1" applyFill="1" applyBorder="1" applyAlignment="1">
      <alignment horizontal="center" vertical="top" wrapText="1"/>
    </xf>
    <xf numFmtId="0" fontId="8" fillId="2" borderId="2" xfId="0" applyFont="1" applyFill="1" applyBorder="1" applyAlignment="1">
      <alignment horizontal="center" vertical="center" wrapText="1"/>
    </xf>
    <xf numFmtId="0" fontId="8" fillId="2" borderId="7" xfId="0" applyFont="1" applyFill="1" applyBorder="1" applyAlignment="1">
      <alignment vertical="center" wrapText="1"/>
    </xf>
    <xf numFmtId="0" fontId="8" fillId="2" borderId="5" xfId="0" applyFont="1" applyFill="1" applyBorder="1" applyAlignment="1">
      <alignment horizontal="left" vertical="center" shrinkToFit="1"/>
    </xf>
    <xf numFmtId="0" fontId="8" fillId="2" borderId="5" xfId="0" applyFont="1" applyFill="1" applyBorder="1" applyAlignment="1">
      <alignment horizontal="center" vertical="center" shrinkToFit="1"/>
    </xf>
    <xf numFmtId="0" fontId="9" fillId="2" borderId="13" xfId="0" applyFont="1" applyFill="1" applyBorder="1" applyAlignment="1">
      <alignment horizontal="center" vertical="top" wrapText="1"/>
    </xf>
    <xf numFmtId="0" fontId="8" fillId="2" borderId="13"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1" xfId="0" applyFont="1" applyFill="1" applyBorder="1" applyAlignment="1">
      <alignment horizontal="left" vertical="center" wrapText="1" shrinkToFit="1"/>
    </xf>
    <xf numFmtId="0" fontId="8" fillId="2" borderId="12" xfId="0" applyFont="1" applyFill="1" applyBorder="1" applyAlignment="1">
      <alignment horizontal="center" vertical="center" wrapText="1"/>
    </xf>
    <xf numFmtId="0" fontId="8" fillId="2" borderId="10" xfId="0" applyFont="1" applyFill="1" applyBorder="1" applyAlignment="1">
      <alignment vertical="center" wrapText="1"/>
    </xf>
    <xf numFmtId="0" fontId="8" fillId="2" borderId="20" xfId="0" applyFont="1" applyFill="1" applyBorder="1" applyAlignment="1">
      <alignment horizontal="center" vertical="center" wrapText="1"/>
    </xf>
    <xf numFmtId="0" fontId="8" fillId="2" borderId="13" xfId="0" applyFont="1" applyFill="1" applyBorder="1" applyAlignment="1">
      <alignment horizontal="left" vertical="center" wrapText="1"/>
    </xf>
    <xf numFmtId="0" fontId="8" fillId="2" borderId="21" xfId="0" applyFont="1" applyFill="1" applyBorder="1" applyAlignment="1">
      <alignment horizontal="center" vertical="center" wrapText="1"/>
    </xf>
    <xf numFmtId="0" fontId="9" fillId="2" borderId="13" xfId="0" applyFont="1" applyFill="1" applyBorder="1" applyAlignment="1">
      <alignment wrapText="1"/>
    </xf>
    <xf numFmtId="0" fontId="9" fillId="2" borderId="13" xfId="0" applyFont="1" applyFill="1" applyBorder="1" applyAlignment="1">
      <alignment vertical="top" wrapText="1"/>
    </xf>
    <xf numFmtId="0" fontId="9" fillId="2" borderId="13" xfId="0" applyFont="1" applyFill="1" applyBorder="1" applyAlignment="1">
      <alignment horizontal="center" wrapText="1"/>
    </xf>
    <xf numFmtId="0" fontId="8" fillId="2" borderId="10" xfId="0" applyFont="1" applyFill="1" applyBorder="1" applyAlignment="1">
      <alignment horizontal="left" vertical="center" wrapText="1"/>
    </xf>
    <xf numFmtId="0" fontId="9" fillId="2" borderId="8" xfId="8" applyFont="1" applyFill="1" applyBorder="1" applyAlignment="1">
      <alignment horizontal="center" vertical="center" wrapText="1"/>
    </xf>
    <xf numFmtId="49" fontId="9" fillId="2" borderId="8" xfId="8" applyNumberFormat="1" applyFont="1" applyFill="1" applyBorder="1" applyAlignment="1">
      <alignment horizontal="center" vertical="center" wrapText="1"/>
    </xf>
    <xf numFmtId="0" fontId="9" fillId="2" borderId="1" xfId="8" applyFont="1" applyFill="1" applyBorder="1" applyAlignment="1">
      <alignment horizontal="center" vertical="center" wrapText="1"/>
    </xf>
    <xf numFmtId="0" fontId="8" fillId="3" borderId="13" xfId="0" applyFont="1" applyFill="1" applyBorder="1" applyAlignment="1">
      <alignment horizontal="left" vertical="center" wrapText="1"/>
    </xf>
    <xf numFmtId="167" fontId="9" fillId="2" borderId="13" xfId="8" applyNumberFormat="1" applyFont="1" applyFill="1" applyBorder="1" applyAlignment="1">
      <alignment horizontal="left" vertical="center" wrapText="1"/>
    </xf>
    <xf numFmtId="0" fontId="9" fillId="2" borderId="13" xfId="8" applyFont="1" applyFill="1" applyBorder="1" applyAlignment="1">
      <alignment horizontal="center" vertical="center" wrapText="1"/>
    </xf>
    <xf numFmtId="0" fontId="9" fillId="2" borderId="10" xfId="8" applyFont="1" applyFill="1" applyBorder="1" applyAlignment="1">
      <alignment vertical="center" wrapText="1"/>
    </xf>
    <xf numFmtId="0" fontId="8" fillId="2" borderId="13" xfId="0" applyFont="1" applyFill="1" applyBorder="1" applyAlignment="1">
      <alignment vertical="center" wrapText="1"/>
    </xf>
    <xf numFmtId="49" fontId="8" fillId="2" borderId="13" xfId="3" applyNumberFormat="1" applyFont="1" applyFill="1" applyBorder="1" applyAlignment="1">
      <alignment horizontal="center" vertical="center" wrapText="1"/>
    </xf>
    <xf numFmtId="0" fontId="8" fillId="2" borderId="13" xfId="0" applyFont="1" applyFill="1" applyBorder="1" applyAlignment="1">
      <alignment horizontal="justify" vertical="center"/>
    </xf>
    <xf numFmtId="0" fontId="8" fillId="0" borderId="13" xfId="0" applyFont="1" applyBorder="1"/>
    <xf numFmtId="0" fontId="13" fillId="0" borderId="13" xfId="0" applyFont="1" applyBorder="1"/>
    <xf numFmtId="0" fontId="8" fillId="0" borderId="13" xfId="0" applyFont="1" applyBorder="1" applyAlignment="1">
      <alignment horizontal="center"/>
    </xf>
    <xf numFmtId="0" fontId="8" fillId="0" borderId="12" xfId="6" applyFont="1" applyBorder="1" applyAlignment="1">
      <alignment horizontal="center" vertical="center" wrapText="1"/>
    </xf>
    <xf numFmtId="0" fontId="8" fillId="0" borderId="31" xfId="6" applyFont="1" applyBorder="1" applyAlignment="1">
      <alignment horizontal="center" vertical="center" wrapText="1"/>
    </xf>
    <xf numFmtId="0" fontId="8" fillId="0" borderId="21" xfId="6" applyFont="1" applyBorder="1" applyAlignment="1">
      <alignment horizontal="center" vertical="center" wrapText="1"/>
    </xf>
    <xf numFmtId="0" fontId="8" fillId="0" borderId="20" xfId="6" applyFont="1" applyBorder="1" applyAlignment="1">
      <alignment horizontal="center" vertical="center" wrapText="1"/>
    </xf>
    <xf numFmtId="0" fontId="8" fillId="0" borderId="6" xfId="6" applyFont="1" applyBorder="1" applyAlignment="1">
      <alignment horizontal="center" vertical="center" wrapText="1"/>
    </xf>
    <xf numFmtId="0" fontId="8" fillId="0" borderId="18" xfId="6" applyFont="1" applyBorder="1" applyAlignment="1">
      <alignment horizontal="center" vertical="center" wrapText="1"/>
    </xf>
    <xf numFmtId="0" fontId="8" fillId="2" borderId="17" xfId="6" applyFont="1" applyFill="1" applyBorder="1" applyAlignment="1">
      <alignment horizontal="center" vertical="center" wrapText="1"/>
    </xf>
    <xf numFmtId="0" fontId="8" fillId="2" borderId="18" xfId="6" applyFont="1" applyFill="1" applyBorder="1" applyAlignment="1">
      <alignment horizontal="center" vertical="center" wrapText="1"/>
    </xf>
    <xf numFmtId="1" fontId="15" fillId="0" borderId="0" xfId="0" applyNumberFormat="1" applyFont="1" applyAlignment="1">
      <alignment horizontal="center" wrapText="1"/>
    </xf>
    <xf numFmtId="1" fontId="15" fillId="0" borderId="23" xfId="0" applyNumberFormat="1" applyFont="1" applyBorder="1" applyAlignment="1">
      <alignment horizontal="center" vertical="center" wrapText="1"/>
    </xf>
    <xf numFmtId="2" fontId="15" fillId="0" borderId="0" xfId="0" applyNumberFormat="1" applyFont="1" applyAlignment="1">
      <alignment vertical="center" wrapText="1"/>
    </xf>
    <xf numFmtId="2" fontId="14" fillId="0" borderId="1" xfId="3" applyNumberFormat="1" applyFont="1" applyBorder="1" applyAlignment="1">
      <alignment horizontal="center" vertical="center" wrapText="1"/>
    </xf>
    <xf numFmtId="2" fontId="14" fillId="0" borderId="13"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3" xfId="0" applyFont="1" applyBorder="1" applyAlignment="1">
      <alignment horizontal="center"/>
    </xf>
    <xf numFmtId="2" fontId="14" fillId="0" borderId="13" xfId="0" applyNumberFormat="1" applyFont="1" applyBorder="1" applyAlignment="1">
      <alignment horizontal="center"/>
    </xf>
    <xf numFmtId="0" fontId="8" fillId="0" borderId="15" xfId="0" applyFont="1" applyBorder="1" applyAlignment="1">
      <alignment wrapText="1"/>
    </xf>
    <xf numFmtId="0" fontId="8" fillId="0" borderId="32" xfId="0" applyFont="1" applyBorder="1" applyAlignment="1">
      <alignment wrapText="1"/>
    </xf>
    <xf numFmtId="2" fontId="14" fillId="0" borderId="23" xfId="0" applyNumberFormat="1" applyFont="1" applyBorder="1" applyAlignment="1">
      <alignment horizontal="center" wrapText="1"/>
    </xf>
    <xf numFmtId="2" fontId="14" fillId="2" borderId="13" xfId="0" applyNumberFormat="1" applyFont="1" applyFill="1" applyBorder="1" applyAlignment="1">
      <alignment horizontal="center" vertical="center" wrapText="1"/>
    </xf>
    <xf numFmtId="0" fontId="8" fillId="0" borderId="15" xfId="0" applyFont="1" applyBorder="1" applyAlignment="1">
      <alignment vertical="center" wrapText="1"/>
    </xf>
    <xf numFmtId="0" fontId="8" fillId="0" borderId="32" xfId="0" applyFont="1" applyBorder="1" applyAlignment="1">
      <alignment vertical="center" wrapText="1"/>
    </xf>
    <xf numFmtId="2" fontId="14" fillId="0" borderId="23" xfId="0" applyNumberFormat="1" applyFont="1" applyBorder="1" applyAlignment="1">
      <alignment horizontal="center" vertical="center" wrapText="1"/>
    </xf>
    <xf numFmtId="0" fontId="13" fillId="0" borderId="0" xfId="0" applyFont="1" applyAlignment="1">
      <alignment vertical="center" wrapText="1"/>
    </xf>
    <xf numFmtId="2" fontId="15" fillId="0" borderId="23" xfId="0" applyNumberFormat="1" applyFont="1" applyBorder="1" applyAlignment="1">
      <alignment horizontal="center" vertical="center" wrapText="1"/>
    </xf>
    <xf numFmtId="2" fontId="15" fillId="0" borderId="11" xfId="0" applyNumberFormat="1" applyFont="1" applyBorder="1" applyAlignment="1">
      <alignment horizontal="center" vertical="center" wrapText="1"/>
    </xf>
    <xf numFmtId="2" fontId="15" fillId="0" borderId="2"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2" fontId="15" fillId="0" borderId="2" xfId="3" applyNumberFormat="1" applyFont="1" applyBorder="1" applyAlignment="1">
      <alignment horizontal="center" vertical="center" wrapText="1"/>
    </xf>
    <xf numFmtId="1" fontId="15" fillId="0" borderId="23" xfId="3" applyNumberFormat="1" applyFont="1" applyBorder="1" applyAlignment="1">
      <alignment horizontal="center" vertical="center" wrapText="1"/>
    </xf>
    <xf numFmtId="1" fontId="15" fillId="0" borderId="24" xfId="3" applyNumberFormat="1" applyFont="1" applyBorder="1" applyAlignment="1">
      <alignment horizontal="center" vertical="center" wrapText="1"/>
    </xf>
    <xf numFmtId="1" fontId="15" fillId="0" borderId="25" xfId="3" applyNumberFormat="1" applyFont="1" applyBorder="1" applyAlignment="1">
      <alignment horizontal="center" vertical="center" wrapText="1"/>
    </xf>
    <xf numFmtId="1" fontId="15" fillId="0" borderId="26" xfId="3" applyNumberFormat="1" applyFont="1" applyBorder="1" applyAlignment="1">
      <alignment horizontal="center" vertical="center" wrapText="1"/>
    </xf>
    <xf numFmtId="2" fontId="8" fillId="0" borderId="10" xfId="3" applyNumberFormat="1" applyFont="1" applyBorder="1" applyAlignment="1">
      <alignment horizontal="center" vertical="center" wrapText="1"/>
    </xf>
    <xf numFmtId="2" fontId="8" fillId="0" borderId="20" xfId="3" applyNumberFormat="1" applyFont="1" applyBorder="1" applyAlignment="1">
      <alignment horizontal="center" vertical="center" wrapText="1"/>
    </xf>
    <xf numFmtId="2" fontId="8" fillId="0" borderId="13" xfId="3" applyNumberFormat="1" applyFont="1" applyBorder="1" applyAlignment="1">
      <alignment horizontal="center" vertical="center" wrapText="1"/>
    </xf>
    <xf numFmtId="2" fontId="8" fillId="0" borderId="4" xfId="3" applyNumberFormat="1" applyFont="1" applyBorder="1" applyAlignment="1">
      <alignment horizontal="center" vertical="center" wrapText="1"/>
    </xf>
    <xf numFmtId="2" fontId="8" fillId="0" borderId="12" xfId="3" applyNumberFormat="1" applyFont="1" applyBorder="1" applyAlignment="1">
      <alignment horizontal="center" vertical="center" wrapText="1"/>
    </xf>
    <xf numFmtId="2" fontId="8" fillId="0" borderId="7" xfId="3" applyNumberFormat="1" applyFont="1" applyBorder="1" applyAlignment="1">
      <alignment horizontal="center" vertical="center" wrapText="1"/>
    </xf>
    <xf numFmtId="2" fontId="8" fillId="0" borderId="21" xfId="3" applyNumberFormat="1" applyFont="1" applyBorder="1" applyAlignment="1">
      <alignment horizontal="center" vertical="center" wrapText="1"/>
    </xf>
    <xf numFmtId="2" fontId="8" fillId="0" borderId="16" xfId="3" applyNumberFormat="1" applyFont="1" applyBorder="1" applyAlignment="1">
      <alignment horizontal="center" vertical="center" wrapText="1"/>
    </xf>
    <xf numFmtId="2" fontId="8" fillId="0" borderId="30" xfId="3" applyNumberFormat="1" applyFont="1" applyBorder="1" applyAlignment="1">
      <alignment horizontal="center" vertical="center" wrapText="1"/>
    </xf>
    <xf numFmtId="0" fontId="13" fillId="0" borderId="18" xfId="0" applyFont="1" applyBorder="1"/>
    <xf numFmtId="0" fontId="13" fillId="0" borderId="9" xfId="0" applyFont="1" applyBorder="1"/>
    <xf numFmtId="0" fontId="13" fillId="0" borderId="20" xfId="0" applyFont="1" applyBorder="1"/>
    <xf numFmtId="0" fontId="9" fillId="2" borderId="10" xfId="0" applyFont="1" applyFill="1" applyBorder="1" applyAlignment="1">
      <alignment wrapText="1"/>
    </xf>
    <xf numFmtId="0" fontId="9" fillId="0" borderId="8" xfId="0" applyFont="1" applyBorder="1" applyAlignment="1">
      <alignment wrapText="1"/>
    </xf>
    <xf numFmtId="0" fontId="13" fillId="0" borderId="3" xfId="0" applyFont="1" applyBorder="1"/>
    <xf numFmtId="0" fontId="13" fillId="0" borderId="12" xfId="0" applyFont="1" applyBorder="1"/>
    <xf numFmtId="0" fontId="17" fillId="4" borderId="13" xfId="0" applyFont="1" applyFill="1" applyBorder="1" applyAlignment="1">
      <alignment horizontal="center" vertical="center" wrapText="1"/>
    </xf>
    <xf numFmtId="168" fontId="8" fillId="2" borderId="1" xfId="3" applyNumberFormat="1" applyFont="1" applyFill="1" applyBorder="1" applyAlignment="1">
      <alignment horizontal="center" vertical="center" wrapText="1"/>
    </xf>
    <xf numFmtId="9" fontId="8" fillId="2" borderId="1" xfId="3" applyNumberFormat="1" applyFont="1" applyFill="1" applyBorder="1" applyAlignment="1">
      <alignment horizontal="center" vertical="center" wrapText="1"/>
    </xf>
    <xf numFmtId="2" fontId="14" fillId="0" borderId="13" xfId="3" applyNumberFormat="1" applyFont="1" applyBorder="1" applyAlignment="1">
      <alignment horizontal="center" vertical="center" wrapText="1"/>
    </xf>
    <xf numFmtId="2" fontId="14" fillId="0" borderId="8" xfId="3" applyNumberFormat="1" applyFont="1" applyBorder="1" applyAlignment="1">
      <alignment horizontal="center" vertical="center" wrapText="1"/>
    </xf>
    <xf numFmtId="0" fontId="14" fillId="0" borderId="0" xfId="0" applyFont="1" applyAlignment="1">
      <alignment vertical="center" wrapText="1"/>
    </xf>
    <xf numFmtId="2" fontId="14" fillId="4" borderId="29" xfId="0" applyNumberFormat="1" applyFont="1" applyFill="1" applyBorder="1" applyAlignment="1">
      <alignment horizontal="center" vertical="center" wrapText="1"/>
    </xf>
    <xf numFmtId="2" fontId="14" fillId="4" borderId="22" xfId="0" applyNumberFormat="1" applyFont="1" applyFill="1" applyBorder="1" applyAlignment="1">
      <alignment horizontal="center" vertical="center" wrapText="1"/>
    </xf>
    <xf numFmtId="2" fontId="14" fillId="4" borderId="27" xfId="0" applyNumberFormat="1" applyFont="1" applyFill="1" applyBorder="1" applyAlignment="1">
      <alignment horizontal="center" vertical="center" wrapText="1"/>
    </xf>
    <xf numFmtId="2" fontId="14" fillId="4" borderId="22" xfId="3" applyNumberFormat="1" applyFont="1" applyFill="1" applyBorder="1" applyAlignment="1">
      <alignment horizontal="center" vertical="center" wrapText="1"/>
    </xf>
    <xf numFmtId="2" fontId="14" fillId="4" borderId="27" xfId="3" applyNumberFormat="1"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7" xfId="0" applyFont="1" applyFill="1" applyBorder="1" applyAlignment="1">
      <alignment horizontal="center" vertical="center" wrapText="1"/>
    </xf>
    <xf numFmtId="2" fontId="14" fillId="4" borderId="28" xfId="3" applyNumberFormat="1" applyFont="1" applyFill="1" applyBorder="1" applyAlignment="1">
      <alignment horizontal="center" vertical="center" wrapText="1"/>
    </xf>
    <xf numFmtId="2" fontId="8" fillId="0" borderId="5" xfId="3" applyNumberFormat="1" applyFont="1" applyBorder="1" applyAlignment="1">
      <alignment horizontal="center" vertical="center" wrapText="1"/>
    </xf>
    <xf numFmtId="2" fontId="8" fillId="0" borderId="14" xfId="3" applyNumberFormat="1" applyFont="1" applyBorder="1" applyAlignment="1">
      <alignment horizontal="center" vertical="center" wrapText="1"/>
    </xf>
    <xf numFmtId="0" fontId="8" fillId="0" borderId="1" xfId="6" applyFont="1" applyBorder="1" applyAlignment="1">
      <alignment horizontal="center" vertical="center" wrapText="1"/>
    </xf>
    <xf numFmtId="0" fontId="8" fillId="0" borderId="2" xfId="6" applyFont="1" applyBorder="1" applyAlignment="1">
      <alignment vertical="center" wrapText="1"/>
    </xf>
    <xf numFmtId="0" fontId="8" fillId="0" borderId="5" xfId="6" applyFont="1" applyBorder="1" applyAlignment="1">
      <alignment horizontal="center" vertical="center" wrapText="1"/>
    </xf>
    <xf numFmtId="0" fontId="8" fillId="0" borderId="5" xfId="6" applyFont="1" applyBorder="1" applyAlignment="1">
      <alignment vertical="center" wrapText="1"/>
    </xf>
    <xf numFmtId="0" fontId="13" fillId="0" borderId="13" xfId="0" applyFont="1" applyBorder="1" applyAlignment="1">
      <alignment wrapText="1" shrinkToFit="1"/>
    </xf>
    <xf numFmtId="0" fontId="13" fillId="0" borderId="8" xfId="0" applyFont="1" applyBorder="1" applyAlignment="1">
      <alignment wrapText="1" shrinkToFit="1"/>
    </xf>
    <xf numFmtId="0" fontId="9" fillId="0" borderId="3" xfId="13" applyFont="1" applyBorder="1" applyAlignment="1">
      <alignment vertical="center" wrapText="1"/>
    </xf>
    <xf numFmtId="0" fontId="8" fillId="0" borderId="1" xfId="0" applyFont="1" applyBorder="1" applyAlignment="1">
      <alignment vertical="center" wrapText="1"/>
    </xf>
    <xf numFmtId="0" fontId="8" fillId="0" borderId="8" xfId="0" applyFont="1" applyBorder="1" applyAlignment="1">
      <alignment vertical="center" wrapText="1"/>
    </xf>
    <xf numFmtId="0" fontId="8" fillId="0" borderId="8" xfId="6" applyFont="1" applyBorder="1" applyAlignment="1">
      <alignment horizontal="center" vertical="center" wrapText="1"/>
    </xf>
    <xf numFmtId="0" fontId="8" fillId="0" borderId="19" xfId="6" applyFont="1" applyBorder="1" applyAlignment="1">
      <alignment horizontal="center" vertical="center" wrapText="1"/>
    </xf>
    <xf numFmtId="49" fontId="9" fillId="2" borderId="25" xfId="8" applyNumberFormat="1" applyFont="1" applyFill="1" applyBorder="1" applyAlignment="1">
      <alignment horizontal="right" vertical="center" wrapText="1"/>
    </xf>
    <xf numFmtId="49" fontId="9" fillId="2" borderId="24" xfId="8" applyNumberFormat="1" applyFont="1" applyFill="1" applyBorder="1" applyAlignment="1">
      <alignment horizontal="right" vertical="center" wrapText="1"/>
    </xf>
    <xf numFmtId="49" fontId="9" fillId="2" borderId="26" xfId="8" applyNumberFormat="1" applyFont="1" applyFill="1" applyBorder="1" applyAlignment="1">
      <alignment horizontal="right" vertical="center" wrapText="1"/>
    </xf>
    <xf numFmtId="0" fontId="12" fillId="0" borderId="0" xfId="0" applyFont="1" applyAlignment="1">
      <alignment horizontal="left" vertical="center" wrapText="1"/>
    </xf>
    <xf numFmtId="0" fontId="13" fillId="0" borderId="0" xfId="0" applyFont="1" applyAlignment="1">
      <alignment vertical="center" wrapText="1"/>
    </xf>
    <xf numFmtId="0" fontId="8" fillId="2" borderId="3" xfId="0" applyFont="1" applyFill="1" applyBorder="1" applyAlignment="1">
      <alignment vertical="center" wrapText="1"/>
    </xf>
    <xf numFmtId="0" fontId="8" fillId="2" borderId="9" xfId="0" applyFont="1" applyFill="1" applyBorder="1" applyAlignment="1">
      <alignment vertical="center" wrapText="1"/>
    </xf>
    <xf numFmtId="49" fontId="9" fillId="0" borderId="18" xfId="8" applyNumberFormat="1" applyFont="1" applyBorder="1" applyAlignment="1">
      <alignment horizontal="right" vertical="center" wrapText="1"/>
    </xf>
    <xf numFmtId="49" fontId="9" fillId="0" borderId="17" xfId="8" applyNumberFormat="1" applyFont="1" applyBorder="1" applyAlignment="1">
      <alignment horizontal="right" vertical="center" wrapText="1"/>
    </xf>
    <xf numFmtId="49" fontId="9" fillId="0" borderId="19" xfId="8" applyNumberFormat="1" applyFont="1" applyBorder="1" applyAlignment="1">
      <alignment horizontal="right" vertical="center" wrapText="1"/>
    </xf>
    <xf numFmtId="0" fontId="8" fillId="0" borderId="0" xfId="0" applyFont="1" applyAlignment="1">
      <alignment horizontal="left" vertical="top" wrapText="1"/>
    </xf>
    <xf numFmtId="0" fontId="18" fillId="0" borderId="0" xfId="0" applyFont="1" applyAlignment="1">
      <alignment horizontal="left" vertical="top" wrapText="1"/>
    </xf>
  </cellXfs>
  <cellStyles count="17">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Normal 5 2" xfId="14" xr:uid="{966B5407-94E2-4AAA-9E12-D4BAA5961973}"/>
    <cellStyle name="Normal 5 3" xfId="15" xr:uid="{CB409C81-0F6B-43BE-B5E5-4BDF7F5E86BE}"/>
    <cellStyle name="Normal 5 4" xfId="16" xr:uid="{B7901760-40C1-4AC5-A93B-CF0629D27C2D}"/>
    <cellStyle name="Paprastas_Lapas1" xfId="10" xr:uid="{00000000-0005-0000-0000-00000A000000}"/>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64511"/>
  <sheetViews>
    <sheetView tabSelected="1" zoomScale="60" zoomScaleNormal="60" zoomScaleSheetLayoutView="70" workbookViewId="0">
      <selection activeCell="D99" sqref="D99"/>
    </sheetView>
  </sheetViews>
  <sheetFormatPr defaultColWidth="8.375" defaultRowHeight="18" customHeight="1" x14ac:dyDescent="0.2"/>
  <cols>
    <col min="1" max="1" width="8.375" style="2"/>
    <col min="2" max="2" width="42.5" style="2" customWidth="1"/>
    <col min="3" max="3" width="25.375" style="3" customWidth="1"/>
    <col min="4" max="4" width="18.125" style="1" customWidth="1"/>
    <col min="5" max="5" width="15.75" style="1" customWidth="1"/>
    <col min="6" max="6" width="13.75" style="1" customWidth="1"/>
    <col min="7" max="7" width="9.75" style="4" customWidth="1"/>
    <col min="8" max="9" width="12.875" style="4" customWidth="1"/>
    <col min="10" max="10" width="31.625" style="5" customWidth="1"/>
    <col min="11" max="11" width="18.625" style="5" customWidth="1"/>
    <col min="12" max="12" width="13.875" style="5" customWidth="1"/>
    <col min="13" max="13" width="13" style="5" customWidth="1"/>
    <col min="14" max="14" width="17" style="2" customWidth="1"/>
    <col min="15" max="16384" width="8.375" style="2"/>
  </cols>
  <sheetData>
    <row r="2" spans="1:14" ht="18" customHeight="1" x14ac:dyDescent="0.2">
      <c r="C2" s="161" t="s">
        <v>0</v>
      </c>
      <c r="D2" s="162"/>
      <c r="E2" s="162"/>
      <c r="F2" s="162"/>
      <c r="G2" s="162"/>
      <c r="H2" s="162"/>
    </row>
    <row r="3" spans="1:14" ht="18" customHeight="1" x14ac:dyDescent="0.2">
      <c r="C3" s="19"/>
      <c r="D3" s="105"/>
      <c r="E3" s="105"/>
      <c r="F3" s="105"/>
      <c r="G3" s="105"/>
      <c r="H3" s="105"/>
    </row>
    <row r="4" spans="1:14" ht="18" customHeight="1" x14ac:dyDescent="0.2">
      <c r="B4" s="136" t="s">
        <v>1</v>
      </c>
      <c r="C4" s="19"/>
      <c r="D4" s="105"/>
      <c r="E4" s="105"/>
      <c r="F4" s="105"/>
      <c r="G4" s="105"/>
      <c r="H4" s="105"/>
    </row>
    <row r="5" spans="1:14" ht="25.5" customHeight="1" x14ac:dyDescent="0.2">
      <c r="A5" s="1" t="s">
        <v>2</v>
      </c>
      <c r="B5" s="168" t="s">
        <v>3</v>
      </c>
      <c r="C5" s="168"/>
      <c r="D5" s="168"/>
      <c r="E5" s="168"/>
      <c r="F5" s="168"/>
      <c r="G5" s="168"/>
      <c r="H5" s="168"/>
      <c r="I5" s="168"/>
      <c r="J5" s="168"/>
      <c r="K5" s="168"/>
      <c r="L5" s="168"/>
      <c r="M5" s="168"/>
      <c r="N5" s="168"/>
    </row>
    <row r="6" spans="1:14" ht="23.25" customHeight="1" x14ac:dyDescent="0.2">
      <c r="A6" s="1" t="s">
        <v>4</v>
      </c>
      <c r="B6" s="168" t="s">
        <v>5</v>
      </c>
      <c r="C6" s="168"/>
      <c r="D6" s="168"/>
      <c r="E6" s="168"/>
      <c r="F6" s="168"/>
      <c r="G6" s="168"/>
      <c r="H6" s="168"/>
      <c r="I6" s="168"/>
      <c r="J6" s="168"/>
      <c r="K6" s="168"/>
      <c r="L6" s="168"/>
      <c r="M6" s="168"/>
      <c r="N6" s="168"/>
    </row>
    <row r="7" spans="1:14" ht="25.5" customHeight="1" x14ac:dyDescent="0.2">
      <c r="A7" s="1" t="s">
        <v>6</v>
      </c>
      <c r="B7" s="168" t="s">
        <v>7</v>
      </c>
      <c r="C7" s="168"/>
      <c r="D7" s="168"/>
      <c r="E7" s="168"/>
      <c r="F7" s="168"/>
      <c r="G7" s="168"/>
      <c r="H7" s="168"/>
      <c r="I7" s="168"/>
      <c r="J7" s="168"/>
      <c r="K7" s="168"/>
      <c r="L7" s="168"/>
      <c r="M7" s="168"/>
      <c r="N7" s="168"/>
    </row>
    <row r="8" spans="1:14" ht="42.75" customHeight="1" x14ac:dyDescent="0.2">
      <c r="A8" s="1" t="s">
        <v>8</v>
      </c>
      <c r="B8" s="168" t="s">
        <v>9</v>
      </c>
      <c r="C8" s="168"/>
      <c r="D8" s="168"/>
      <c r="E8" s="168"/>
      <c r="F8" s="168"/>
      <c r="G8" s="168"/>
      <c r="H8" s="168"/>
      <c r="I8" s="168"/>
      <c r="J8" s="168"/>
      <c r="K8" s="168"/>
      <c r="L8" s="168"/>
      <c r="M8" s="168"/>
      <c r="N8" s="168"/>
    </row>
    <row r="9" spans="1:14" ht="51.75" customHeight="1" x14ac:dyDescent="0.2">
      <c r="A9" s="1" t="s">
        <v>10</v>
      </c>
      <c r="B9" s="169" t="s">
        <v>11</v>
      </c>
      <c r="C9" s="169"/>
      <c r="D9" s="169"/>
      <c r="E9" s="169"/>
      <c r="F9" s="169"/>
      <c r="G9" s="169"/>
      <c r="H9" s="169"/>
      <c r="I9" s="169"/>
      <c r="J9" s="169"/>
      <c r="K9" s="169"/>
      <c r="L9" s="169"/>
      <c r="M9" s="169"/>
      <c r="N9" s="169"/>
    </row>
    <row r="10" spans="1:14" ht="37.15" customHeight="1" x14ac:dyDescent="0.2">
      <c r="A10" s="1" t="s">
        <v>12</v>
      </c>
      <c r="B10" s="168" t="s">
        <v>13</v>
      </c>
      <c r="C10" s="168"/>
      <c r="D10" s="168"/>
      <c r="E10" s="168"/>
      <c r="F10" s="168"/>
      <c r="G10" s="168"/>
      <c r="H10" s="168"/>
      <c r="I10" s="168"/>
      <c r="J10" s="168"/>
      <c r="K10" s="168"/>
      <c r="L10" s="168"/>
      <c r="M10" s="168"/>
      <c r="N10" s="168"/>
    </row>
    <row r="11" spans="1:14" ht="18" customHeight="1" thickBot="1" x14ac:dyDescent="0.25">
      <c r="C11" s="19"/>
      <c r="D11" s="105"/>
      <c r="E11" s="105"/>
      <c r="F11" s="105"/>
      <c r="G11" s="105"/>
      <c r="H11" s="105"/>
    </row>
    <row r="12" spans="1:14" s="20" customFormat="1" ht="174.75" customHeight="1" thickBot="1" x14ac:dyDescent="0.25">
      <c r="A12" s="137" t="s">
        <v>14</v>
      </c>
      <c r="B12" s="138" t="s">
        <v>15</v>
      </c>
      <c r="C12" s="139" t="s">
        <v>16</v>
      </c>
      <c r="D12" s="138" t="s">
        <v>17</v>
      </c>
      <c r="E12" s="139" t="s">
        <v>18</v>
      </c>
      <c r="F12" s="140" t="s">
        <v>19</v>
      </c>
      <c r="G12" s="141" t="s">
        <v>20</v>
      </c>
      <c r="H12" s="142" t="s">
        <v>21</v>
      </c>
      <c r="I12" s="143" t="s">
        <v>22</v>
      </c>
      <c r="J12" s="140" t="s">
        <v>23</v>
      </c>
      <c r="K12" s="141" t="s">
        <v>24</v>
      </c>
      <c r="L12" s="140" t="s">
        <v>25</v>
      </c>
      <c r="M12" s="144" t="s">
        <v>26</v>
      </c>
      <c r="N12" s="131" t="s">
        <v>27</v>
      </c>
    </row>
    <row r="13" spans="1:14" s="92" customFormat="1" ht="15.75" customHeight="1" x14ac:dyDescent="0.25">
      <c r="A13" s="90">
        <v>1</v>
      </c>
      <c r="B13" s="106" t="s">
        <v>28</v>
      </c>
      <c r="C13" s="107" t="s">
        <v>29</v>
      </c>
      <c r="D13" s="108" t="s">
        <v>30</v>
      </c>
      <c r="E13" s="109">
        <v>5</v>
      </c>
      <c r="F13" s="110" t="s">
        <v>31</v>
      </c>
      <c r="G13" s="110" t="s">
        <v>32</v>
      </c>
      <c r="H13" s="111">
        <v>8</v>
      </c>
      <c r="I13" s="111">
        <v>9</v>
      </c>
      <c r="J13" s="112">
        <v>10</v>
      </c>
      <c r="K13" s="113">
        <v>11</v>
      </c>
      <c r="L13" s="111">
        <v>12</v>
      </c>
      <c r="M13" s="114">
        <v>13</v>
      </c>
      <c r="N13" s="91">
        <v>14</v>
      </c>
    </row>
    <row r="14" spans="1:14" s="20" customFormat="1" ht="15.75" x14ac:dyDescent="0.25">
      <c r="A14" s="15">
        <v>1</v>
      </c>
      <c r="B14" s="25" t="s">
        <v>33</v>
      </c>
      <c r="C14" s="26" t="s">
        <v>34</v>
      </c>
      <c r="D14" s="26" t="s">
        <v>35</v>
      </c>
      <c r="E14" s="27">
        <v>14000</v>
      </c>
      <c r="F14" s="132"/>
      <c r="G14" s="133"/>
      <c r="H14" s="135">
        <f>E14*F14</f>
        <v>0</v>
      </c>
      <c r="I14" s="135">
        <f>H14+(H14*G14)</f>
        <v>0</v>
      </c>
      <c r="J14" s="21"/>
      <c r="K14" s="115"/>
      <c r="L14" s="116"/>
      <c r="M14" s="117"/>
      <c r="N14" s="93">
        <v>11319.000000000002</v>
      </c>
    </row>
    <row r="15" spans="1:14" s="20" customFormat="1" ht="31.5" customHeight="1" x14ac:dyDescent="0.25">
      <c r="A15" s="15">
        <v>2</v>
      </c>
      <c r="B15" s="28" t="s">
        <v>36</v>
      </c>
      <c r="C15" s="26" t="s">
        <v>37</v>
      </c>
      <c r="D15" s="26" t="s">
        <v>38</v>
      </c>
      <c r="E15" s="29">
        <v>2400</v>
      </c>
      <c r="F15" s="132"/>
      <c r="G15" s="133"/>
      <c r="H15" s="135">
        <f t="shared" ref="H15:H60" si="0">E15*F15</f>
        <v>0</v>
      </c>
      <c r="I15" s="135">
        <f t="shared" ref="I15:I60" si="1">H15+(H15*G15)</f>
        <v>0</v>
      </c>
      <c r="J15" s="22"/>
      <c r="K15" s="118"/>
      <c r="L15" s="119"/>
      <c r="M15" s="117"/>
      <c r="N15" s="93">
        <v>7207.2000000000016</v>
      </c>
    </row>
    <row r="16" spans="1:14" s="20" customFormat="1" ht="18" customHeight="1" x14ac:dyDescent="0.25">
      <c r="A16" s="15">
        <v>3</v>
      </c>
      <c r="B16" s="28" t="s">
        <v>39</v>
      </c>
      <c r="C16" s="26" t="s">
        <v>40</v>
      </c>
      <c r="D16" s="30" t="s">
        <v>41</v>
      </c>
      <c r="E16" s="29">
        <v>10</v>
      </c>
      <c r="F16" s="132"/>
      <c r="G16" s="133"/>
      <c r="H16" s="135">
        <f t="shared" si="0"/>
        <v>0</v>
      </c>
      <c r="I16" s="135">
        <f t="shared" si="1"/>
        <v>0</v>
      </c>
      <c r="J16" s="22"/>
      <c r="K16" s="118"/>
      <c r="L16" s="119"/>
      <c r="M16" s="117"/>
      <c r="N16" s="93">
        <v>92.4</v>
      </c>
    </row>
    <row r="17" spans="1:14" s="20" customFormat="1" ht="35.25" customHeight="1" x14ac:dyDescent="0.25">
      <c r="A17" s="15">
        <v>4</v>
      </c>
      <c r="B17" s="31" t="s">
        <v>42</v>
      </c>
      <c r="C17" s="32" t="s">
        <v>43</v>
      </c>
      <c r="D17" s="26" t="s">
        <v>38</v>
      </c>
      <c r="E17" s="29">
        <v>120</v>
      </c>
      <c r="F17" s="132"/>
      <c r="G17" s="133"/>
      <c r="H17" s="135">
        <f t="shared" si="0"/>
        <v>0</v>
      </c>
      <c r="I17" s="135">
        <f t="shared" si="1"/>
        <v>0</v>
      </c>
      <c r="J17" s="22"/>
      <c r="K17" s="118"/>
      <c r="L17" s="119"/>
      <c r="M17" s="117"/>
      <c r="N17" s="93">
        <v>759.52800000000013</v>
      </c>
    </row>
    <row r="18" spans="1:14" s="20" customFormat="1" ht="34.15" customHeight="1" x14ac:dyDescent="0.25">
      <c r="A18" s="15">
        <v>5</v>
      </c>
      <c r="B18" s="28" t="s">
        <v>44</v>
      </c>
      <c r="C18" s="26" t="s">
        <v>45</v>
      </c>
      <c r="D18" s="30" t="s">
        <v>46</v>
      </c>
      <c r="E18" s="29">
        <v>30</v>
      </c>
      <c r="F18" s="132"/>
      <c r="G18" s="133"/>
      <c r="H18" s="135">
        <f t="shared" si="0"/>
        <v>0</v>
      </c>
      <c r="I18" s="135">
        <f t="shared" si="1"/>
        <v>0</v>
      </c>
      <c r="J18" s="22"/>
      <c r="K18" s="118"/>
      <c r="L18" s="119"/>
      <c r="M18" s="117"/>
      <c r="N18" s="93">
        <v>173.25</v>
      </c>
    </row>
    <row r="19" spans="1:14" s="20" customFormat="1" ht="39.75" customHeight="1" x14ac:dyDescent="0.25">
      <c r="A19" s="15">
        <v>6</v>
      </c>
      <c r="B19" s="28" t="s">
        <v>44</v>
      </c>
      <c r="C19" s="26" t="s">
        <v>47</v>
      </c>
      <c r="D19" s="30" t="s">
        <v>46</v>
      </c>
      <c r="E19" s="29">
        <v>50</v>
      </c>
      <c r="F19" s="132"/>
      <c r="G19" s="133"/>
      <c r="H19" s="135">
        <f t="shared" si="0"/>
        <v>0</v>
      </c>
      <c r="I19" s="135">
        <f t="shared" si="1"/>
        <v>0</v>
      </c>
      <c r="J19" s="22"/>
      <c r="K19" s="118"/>
      <c r="L19" s="119"/>
      <c r="M19" s="117"/>
      <c r="N19" s="93">
        <v>288.75</v>
      </c>
    </row>
    <row r="20" spans="1:14" s="20" customFormat="1" ht="15.75" x14ac:dyDescent="0.25">
      <c r="A20" s="15">
        <v>7</v>
      </c>
      <c r="B20" s="28" t="s">
        <v>48</v>
      </c>
      <c r="C20" s="26" t="s">
        <v>49</v>
      </c>
      <c r="D20" s="30" t="s">
        <v>50</v>
      </c>
      <c r="E20" s="29">
        <v>220</v>
      </c>
      <c r="F20" s="132"/>
      <c r="G20" s="133"/>
      <c r="H20" s="135">
        <f t="shared" si="0"/>
        <v>0</v>
      </c>
      <c r="I20" s="135">
        <f t="shared" si="1"/>
        <v>0</v>
      </c>
      <c r="J20" s="22"/>
      <c r="K20" s="118"/>
      <c r="L20" s="119"/>
      <c r="M20" s="117"/>
      <c r="N20" s="93">
        <v>1067.22</v>
      </c>
    </row>
    <row r="21" spans="1:14" s="20" customFormat="1" ht="15.75" x14ac:dyDescent="0.25">
      <c r="A21" s="15">
        <v>8</v>
      </c>
      <c r="B21" s="28" t="s">
        <v>51</v>
      </c>
      <c r="C21" s="26" t="s">
        <v>52</v>
      </c>
      <c r="D21" s="30" t="s">
        <v>53</v>
      </c>
      <c r="E21" s="29">
        <v>1400</v>
      </c>
      <c r="F21" s="132"/>
      <c r="G21" s="133"/>
      <c r="H21" s="135">
        <f t="shared" si="0"/>
        <v>0</v>
      </c>
      <c r="I21" s="135">
        <f t="shared" si="1"/>
        <v>0</v>
      </c>
      <c r="J21" s="22"/>
      <c r="K21" s="118"/>
      <c r="L21" s="119"/>
      <c r="M21" s="117"/>
      <c r="N21" s="93">
        <v>485.1</v>
      </c>
    </row>
    <row r="22" spans="1:14" s="20" customFormat="1" ht="33.75" customHeight="1" x14ac:dyDescent="0.25">
      <c r="A22" s="15">
        <v>9</v>
      </c>
      <c r="B22" s="28" t="s">
        <v>54</v>
      </c>
      <c r="C22" s="26" t="s">
        <v>55</v>
      </c>
      <c r="D22" s="26" t="s">
        <v>38</v>
      </c>
      <c r="E22" s="29">
        <v>100</v>
      </c>
      <c r="F22" s="132"/>
      <c r="G22" s="133"/>
      <c r="H22" s="135">
        <f t="shared" si="0"/>
        <v>0</v>
      </c>
      <c r="I22" s="135">
        <f t="shared" si="1"/>
        <v>0</v>
      </c>
      <c r="J22" s="22"/>
      <c r="K22" s="118"/>
      <c r="L22" s="119"/>
      <c r="M22" s="117"/>
      <c r="N22" s="93">
        <v>473.55</v>
      </c>
    </row>
    <row r="23" spans="1:14" s="20" customFormat="1" ht="15.75" x14ac:dyDescent="0.25">
      <c r="A23" s="15">
        <v>10</v>
      </c>
      <c r="B23" s="28" t="s">
        <v>56</v>
      </c>
      <c r="C23" s="26" t="s">
        <v>57</v>
      </c>
      <c r="D23" s="30" t="s">
        <v>50</v>
      </c>
      <c r="E23" s="29">
        <v>50</v>
      </c>
      <c r="F23" s="132"/>
      <c r="G23" s="133"/>
      <c r="H23" s="135">
        <f t="shared" si="0"/>
        <v>0</v>
      </c>
      <c r="I23" s="135">
        <f t="shared" si="1"/>
        <v>0</v>
      </c>
      <c r="J23" s="22"/>
      <c r="K23" s="118"/>
      <c r="L23" s="119"/>
      <c r="M23" s="117"/>
      <c r="N23" s="93">
        <v>5082</v>
      </c>
    </row>
    <row r="24" spans="1:14" s="20" customFormat="1" ht="15.75" x14ac:dyDescent="0.25">
      <c r="A24" s="15">
        <v>11</v>
      </c>
      <c r="B24" s="28" t="s">
        <v>58</v>
      </c>
      <c r="C24" s="26" t="s">
        <v>59</v>
      </c>
      <c r="D24" s="30" t="s">
        <v>53</v>
      </c>
      <c r="E24" s="29">
        <v>200</v>
      </c>
      <c r="F24" s="132"/>
      <c r="G24" s="133"/>
      <c r="H24" s="135">
        <f t="shared" si="0"/>
        <v>0</v>
      </c>
      <c r="I24" s="135">
        <f t="shared" si="1"/>
        <v>0</v>
      </c>
      <c r="J24" s="22"/>
      <c r="K24" s="118"/>
      <c r="L24" s="119"/>
      <c r="M24" s="117"/>
      <c r="N24" s="94">
        <v>3234.0000000000005</v>
      </c>
    </row>
    <row r="25" spans="1:14" s="20" customFormat="1" ht="15.75" x14ac:dyDescent="0.25">
      <c r="A25" s="15">
        <v>12</v>
      </c>
      <c r="B25" s="28" t="s">
        <v>60</v>
      </c>
      <c r="C25" s="26" t="s">
        <v>61</v>
      </c>
      <c r="D25" s="30" t="s">
        <v>53</v>
      </c>
      <c r="E25" s="29">
        <v>34000</v>
      </c>
      <c r="F25" s="132"/>
      <c r="G25" s="133"/>
      <c r="H25" s="135">
        <f t="shared" si="0"/>
        <v>0</v>
      </c>
      <c r="I25" s="135">
        <f t="shared" si="1"/>
        <v>0</v>
      </c>
      <c r="J25" s="18" t="s">
        <v>62</v>
      </c>
      <c r="K25" s="118"/>
      <c r="L25" s="119"/>
      <c r="M25" s="117"/>
      <c r="N25" s="94">
        <v>3534.3</v>
      </c>
    </row>
    <row r="26" spans="1:14" s="20" customFormat="1" ht="30.75" customHeight="1" x14ac:dyDescent="0.25">
      <c r="A26" s="15">
        <v>13</v>
      </c>
      <c r="B26" s="31" t="s">
        <v>63</v>
      </c>
      <c r="C26" s="32" t="s">
        <v>64</v>
      </c>
      <c r="D26" s="26" t="s">
        <v>38</v>
      </c>
      <c r="E26" s="29">
        <v>300</v>
      </c>
      <c r="F26" s="132"/>
      <c r="G26" s="133"/>
      <c r="H26" s="135">
        <f t="shared" si="0"/>
        <v>0</v>
      </c>
      <c r="I26" s="135">
        <f t="shared" si="1"/>
        <v>0</v>
      </c>
      <c r="J26" s="22"/>
      <c r="K26" s="118"/>
      <c r="L26" s="119"/>
      <c r="M26" s="117"/>
      <c r="N26" s="94">
        <v>561</v>
      </c>
    </row>
    <row r="27" spans="1:14" s="20" customFormat="1" ht="21.75" customHeight="1" x14ac:dyDescent="0.25">
      <c r="A27" s="15">
        <v>14</v>
      </c>
      <c r="B27" s="28" t="s">
        <v>65</v>
      </c>
      <c r="C27" s="26" t="s">
        <v>66</v>
      </c>
      <c r="D27" s="30" t="s">
        <v>53</v>
      </c>
      <c r="E27" s="29">
        <v>200</v>
      </c>
      <c r="F27" s="132"/>
      <c r="G27" s="133"/>
      <c r="H27" s="135">
        <f t="shared" si="0"/>
        <v>0</v>
      </c>
      <c r="I27" s="135">
        <f t="shared" si="1"/>
        <v>0</v>
      </c>
      <c r="J27" s="22"/>
      <c r="K27" s="118"/>
      <c r="L27" s="119"/>
      <c r="M27" s="117"/>
      <c r="N27" s="94">
        <v>231.00000000000003</v>
      </c>
    </row>
    <row r="28" spans="1:14" s="20" customFormat="1" ht="41.25" customHeight="1" x14ac:dyDescent="0.2">
      <c r="A28" s="15">
        <v>15</v>
      </c>
      <c r="B28" s="31" t="s">
        <v>67</v>
      </c>
      <c r="C28" s="33" t="s">
        <v>68</v>
      </c>
      <c r="D28" s="30" t="s">
        <v>69</v>
      </c>
      <c r="E28" s="29">
        <v>4</v>
      </c>
      <c r="F28" s="132"/>
      <c r="G28" s="133"/>
      <c r="H28" s="135">
        <f t="shared" si="0"/>
        <v>0</v>
      </c>
      <c r="I28" s="135">
        <f t="shared" si="1"/>
        <v>0</v>
      </c>
      <c r="J28" s="22"/>
      <c r="K28" s="118"/>
      <c r="L28" s="119"/>
      <c r="M28" s="117"/>
      <c r="N28" s="94">
        <v>3234.0000000000005</v>
      </c>
    </row>
    <row r="29" spans="1:14" s="20" customFormat="1" ht="15.75" x14ac:dyDescent="0.25">
      <c r="A29" s="15">
        <v>16</v>
      </c>
      <c r="B29" s="31" t="s">
        <v>70</v>
      </c>
      <c r="C29" s="26" t="s">
        <v>71</v>
      </c>
      <c r="D29" s="30" t="s">
        <v>72</v>
      </c>
      <c r="E29" s="29">
        <v>7800</v>
      </c>
      <c r="F29" s="132"/>
      <c r="G29" s="133"/>
      <c r="H29" s="135">
        <f t="shared" si="0"/>
        <v>0</v>
      </c>
      <c r="I29" s="135">
        <f t="shared" si="1"/>
        <v>0</v>
      </c>
      <c r="J29" s="22" t="s">
        <v>73</v>
      </c>
      <c r="K29" s="118"/>
      <c r="L29" s="119"/>
      <c r="M29" s="117"/>
      <c r="N29" s="94">
        <v>18018</v>
      </c>
    </row>
    <row r="30" spans="1:14" s="20" customFormat="1" ht="15.75" x14ac:dyDescent="0.25">
      <c r="A30" s="15">
        <v>17</v>
      </c>
      <c r="B30" s="34" t="s">
        <v>74</v>
      </c>
      <c r="C30" s="35" t="s">
        <v>34</v>
      </c>
      <c r="D30" s="36" t="s">
        <v>53</v>
      </c>
      <c r="E30" s="37">
        <v>46000</v>
      </c>
      <c r="F30" s="132"/>
      <c r="G30" s="133"/>
      <c r="H30" s="135">
        <f t="shared" si="0"/>
        <v>0</v>
      </c>
      <c r="I30" s="135">
        <f t="shared" si="1"/>
        <v>0</v>
      </c>
      <c r="J30" s="18" t="s">
        <v>62</v>
      </c>
      <c r="K30" s="120"/>
      <c r="L30" s="121"/>
      <c r="M30" s="117"/>
      <c r="N30" s="94">
        <v>4250.4000000000005</v>
      </c>
    </row>
    <row r="31" spans="1:14" s="20" customFormat="1" ht="15.75" x14ac:dyDescent="0.25">
      <c r="A31" s="15">
        <v>18</v>
      </c>
      <c r="B31" s="34" t="s">
        <v>75</v>
      </c>
      <c r="C31" s="35" t="s">
        <v>76</v>
      </c>
      <c r="D31" s="36" t="s">
        <v>53</v>
      </c>
      <c r="E31" s="37">
        <v>4400</v>
      </c>
      <c r="F31" s="132"/>
      <c r="G31" s="133"/>
      <c r="H31" s="135">
        <f t="shared" si="0"/>
        <v>0</v>
      </c>
      <c r="I31" s="135">
        <f t="shared" si="1"/>
        <v>0</v>
      </c>
      <c r="J31" s="145"/>
      <c r="K31" s="120"/>
      <c r="L31" s="121"/>
      <c r="M31" s="117"/>
      <c r="N31" s="94">
        <v>17787.000000000004</v>
      </c>
    </row>
    <row r="32" spans="1:14" s="20" customFormat="1" ht="31.5" x14ac:dyDescent="0.25">
      <c r="A32" s="15">
        <v>19</v>
      </c>
      <c r="B32" s="39" t="s">
        <v>77</v>
      </c>
      <c r="C32" s="40" t="s">
        <v>78</v>
      </c>
      <c r="D32" s="40" t="s">
        <v>38</v>
      </c>
      <c r="E32" s="41">
        <v>7000</v>
      </c>
      <c r="F32" s="132"/>
      <c r="G32" s="133"/>
      <c r="H32" s="135">
        <f t="shared" si="0"/>
        <v>0</v>
      </c>
      <c r="I32" s="135">
        <f t="shared" si="1"/>
        <v>0</v>
      </c>
      <c r="J32" s="146"/>
      <c r="K32" s="122"/>
      <c r="L32" s="123"/>
      <c r="M32" s="117"/>
      <c r="N32" s="94">
        <v>21021.000000000007</v>
      </c>
    </row>
    <row r="33" spans="1:14" s="20" customFormat="1" ht="15.75" x14ac:dyDescent="0.25">
      <c r="A33" s="15">
        <v>20</v>
      </c>
      <c r="B33" s="25" t="s">
        <v>79</v>
      </c>
      <c r="C33" s="42" t="s">
        <v>80</v>
      </c>
      <c r="D33" s="43" t="s">
        <v>81</v>
      </c>
      <c r="E33" s="44">
        <v>1000</v>
      </c>
      <c r="F33" s="132"/>
      <c r="G33" s="133"/>
      <c r="H33" s="135">
        <f t="shared" si="0"/>
        <v>0</v>
      </c>
      <c r="I33" s="135">
        <f t="shared" si="1"/>
        <v>0</v>
      </c>
      <c r="J33" s="21"/>
      <c r="K33" s="115"/>
      <c r="L33" s="116"/>
      <c r="M33" s="117"/>
      <c r="N33" s="94">
        <v>660</v>
      </c>
    </row>
    <row r="34" spans="1:14" s="20" customFormat="1" ht="15.75" x14ac:dyDescent="0.25">
      <c r="A34" s="15">
        <v>21</v>
      </c>
      <c r="B34" s="28" t="s">
        <v>79</v>
      </c>
      <c r="C34" s="26" t="s">
        <v>82</v>
      </c>
      <c r="D34" s="30" t="s">
        <v>53</v>
      </c>
      <c r="E34" s="29">
        <v>800</v>
      </c>
      <c r="F34" s="132"/>
      <c r="G34" s="133"/>
      <c r="H34" s="135">
        <f t="shared" si="0"/>
        <v>0</v>
      </c>
      <c r="I34" s="135">
        <f t="shared" si="1"/>
        <v>0</v>
      </c>
      <c r="J34" s="22"/>
      <c r="K34" s="118"/>
      <c r="L34" s="119"/>
      <c r="M34" s="117"/>
      <c r="N34" s="94">
        <v>739.20000000000016</v>
      </c>
    </row>
    <row r="35" spans="1:14" s="20" customFormat="1" ht="54" customHeight="1" x14ac:dyDescent="0.25">
      <c r="A35" s="15">
        <v>22</v>
      </c>
      <c r="B35" s="28" t="s">
        <v>83</v>
      </c>
      <c r="C35" s="26" t="s">
        <v>84</v>
      </c>
      <c r="D35" s="30" t="s">
        <v>85</v>
      </c>
      <c r="E35" s="29">
        <v>6000</v>
      </c>
      <c r="F35" s="132"/>
      <c r="G35" s="133"/>
      <c r="H35" s="135">
        <f t="shared" si="0"/>
        <v>0</v>
      </c>
      <c r="I35" s="135">
        <f t="shared" si="1"/>
        <v>0</v>
      </c>
      <c r="J35" s="22"/>
      <c r="K35" s="118"/>
      <c r="L35" s="119"/>
      <c r="M35" s="117"/>
      <c r="N35" s="94">
        <v>958.32</v>
      </c>
    </row>
    <row r="36" spans="1:14" s="20" customFormat="1" ht="30" customHeight="1" x14ac:dyDescent="0.25">
      <c r="A36" s="15">
        <v>23</v>
      </c>
      <c r="B36" s="31" t="s">
        <v>86</v>
      </c>
      <c r="C36" s="32" t="s">
        <v>87</v>
      </c>
      <c r="D36" s="26" t="s">
        <v>38</v>
      </c>
      <c r="E36" s="29">
        <v>120</v>
      </c>
      <c r="F36" s="132"/>
      <c r="G36" s="133"/>
      <c r="H36" s="135">
        <f t="shared" si="0"/>
        <v>0</v>
      </c>
      <c r="I36" s="135">
        <f t="shared" si="1"/>
        <v>0</v>
      </c>
      <c r="J36" s="22"/>
      <c r="K36" s="118"/>
      <c r="L36" s="119"/>
      <c r="M36" s="117"/>
      <c r="N36" s="94">
        <v>2245.3200000000006</v>
      </c>
    </row>
    <row r="37" spans="1:14" s="20" customFormat="1" ht="15.75" x14ac:dyDescent="0.25">
      <c r="A37" s="15">
        <v>24</v>
      </c>
      <c r="B37" s="28" t="s">
        <v>88</v>
      </c>
      <c r="C37" s="26" t="s">
        <v>89</v>
      </c>
      <c r="D37" s="30" t="s">
        <v>53</v>
      </c>
      <c r="E37" s="29">
        <v>600</v>
      </c>
      <c r="F37" s="132"/>
      <c r="G37" s="133"/>
      <c r="H37" s="135">
        <f t="shared" si="0"/>
        <v>0</v>
      </c>
      <c r="I37" s="135">
        <f t="shared" si="1"/>
        <v>0</v>
      </c>
      <c r="J37" s="22"/>
      <c r="K37" s="118"/>
      <c r="L37" s="119"/>
      <c r="M37" s="117"/>
      <c r="N37" s="94">
        <v>1593.9</v>
      </c>
    </row>
    <row r="38" spans="1:14" s="20" customFormat="1" ht="15.75" x14ac:dyDescent="0.25">
      <c r="A38" s="15">
        <v>25</v>
      </c>
      <c r="B38" s="28" t="s">
        <v>90</v>
      </c>
      <c r="C38" s="26" t="s">
        <v>91</v>
      </c>
      <c r="D38" s="30" t="s">
        <v>81</v>
      </c>
      <c r="E38" s="29">
        <v>2600</v>
      </c>
      <c r="F38" s="132"/>
      <c r="G38" s="133"/>
      <c r="H38" s="135">
        <f t="shared" si="0"/>
        <v>0</v>
      </c>
      <c r="I38" s="135">
        <f t="shared" si="1"/>
        <v>0</v>
      </c>
      <c r="J38" s="22"/>
      <c r="K38" s="118"/>
      <c r="L38" s="119"/>
      <c r="M38" s="117"/>
      <c r="N38" s="94">
        <v>1430.0000000000002</v>
      </c>
    </row>
    <row r="39" spans="1:14" s="20" customFormat="1" ht="15.75" x14ac:dyDescent="0.25">
      <c r="A39" s="15">
        <v>26</v>
      </c>
      <c r="B39" s="28" t="s">
        <v>92</v>
      </c>
      <c r="C39" s="26" t="s">
        <v>93</v>
      </c>
      <c r="D39" s="30" t="s">
        <v>94</v>
      </c>
      <c r="E39" s="29">
        <v>480</v>
      </c>
      <c r="F39" s="132"/>
      <c r="G39" s="133"/>
      <c r="H39" s="135">
        <f t="shared" si="0"/>
        <v>0</v>
      </c>
      <c r="I39" s="135">
        <f t="shared" si="1"/>
        <v>0</v>
      </c>
      <c r="J39" s="22"/>
      <c r="K39" s="118"/>
      <c r="L39" s="119"/>
      <c r="M39" s="117"/>
      <c r="N39" s="94">
        <v>4435.2000000000007</v>
      </c>
    </row>
    <row r="40" spans="1:14" s="20" customFormat="1" ht="15.75" x14ac:dyDescent="0.25">
      <c r="A40" s="15">
        <v>27</v>
      </c>
      <c r="B40" s="28" t="s">
        <v>95</v>
      </c>
      <c r="C40" s="26" t="s">
        <v>96</v>
      </c>
      <c r="D40" s="30" t="s">
        <v>97</v>
      </c>
      <c r="E40" s="29">
        <v>7000</v>
      </c>
      <c r="F40" s="132"/>
      <c r="G40" s="133"/>
      <c r="H40" s="135">
        <f t="shared" si="0"/>
        <v>0</v>
      </c>
      <c r="I40" s="135">
        <f t="shared" si="1"/>
        <v>0</v>
      </c>
      <c r="J40" s="22" t="s">
        <v>73</v>
      </c>
      <c r="K40" s="118"/>
      <c r="L40" s="119"/>
      <c r="M40" s="117"/>
      <c r="N40" s="94">
        <v>12936.000000000004</v>
      </c>
    </row>
    <row r="41" spans="1:14" s="20" customFormat="1" ht="15.75" x14ac:dyDescent="0.25">
      <c r="A41" s="15">
        <v>28</v>
      </c>
      <c r="B41" s="28" t="s">
        <v>95</v>
      </c>
      <c r="C41" s="26" t="s">
        <v>98</v>
      </c>
      <c r="D41" s="30" t="s">
        <v>99</v>
      </c>
      <c r="E41" s="29">
        <v>1800</v>
      </c>
      <c r="F41" s="132"/>
      <c r="G41" s="133"/>
      <c r="H41" s="135">
        <f t="shared" si="0"/>
        <v>0</v>
      </c>
      <c r="I41" s="135">
        <f t="shared" si="1"/>
        <v>0</v>
      </c>
      <c r="J41" s="22" t="s">
        <v>73</v>
      </c>
      <c r="K41" s="118"/>
      <c r="L41" s="119"/>
      <c r="M41" s="117"/>
      <c r="N41" s="94">
        <v>3564.0000000000005</v>
      </c>
    </row>
    <row r="42" spans="1:14" s="20" customFormat="1" ht="15.75" x14ac:dyDescent="0.25">
      <c r="A42" s="15">
        <v>29</v>
      </c>
      <c r="B42" s="28" t="s">
        <v>95</v>
      </c>
      <c r="C42" s="26" t="s">
        <v>100</v>
      </c>
      <c r="D42" s="30" t="s">
        <v>101</v>
      </c>
      <c r="E42" s="29">
        <v>7000</v>
      </c>
      <c r="F42" s="132"/>
      <c r="G42" s="133"/>
      <c r="H42" s="135">
        <f t="shared" si="0"/>
        <v>0</v>
      </c>
      <c r="I42" s="135">
        <f t="shared" si="1"/>
        <v>0</v>
      </c>
      <c r="J42" s="22" t="s">
        <v>73</v>
      </c>
      <c r="K42" s="118"/>
      <c r="L42" s="119"/>
      <c r="M42" s="117"/>
      <c r="N42" s="94">
        <v>42350</v>
      </c>
    </row>
    <row r="43" spans="1:14" s="20" customFormat="1" ht="15.75" x14ac:dyDescent="0.25">
      <c r="A43" s="15">
        <v>30</v>
      </c>
      <c r="B43" s="28" t="s">
        <v>95</v>
      </c>
      <c r="C43" s="26" t="s">
        <v>102</v>
      </c>
      <c r="D43" s="30" t="s">
        <v>97</v>
      </c>
      <c r="E43" s="29">
        <v>2200</v>
      </c>
      <c r="F43" s="132"/>
      <c r="G43" s="133"/>
      <c r="H43" s="135">
        <f t="shared" si="0"/>
        <v>0</v>
      </c>
      <c r="I43" s="135">
        <f t="shared" si="1"/>
        <v>0</v>
      </c>
      <c r="J43" s="22"/>
      <c r="K43" s="118"/>
      <c r="L43" s="119"/>
      <c r="M43" s="117"/>
      <c r="N43" s="94">
        <v>7018.0000000000009</v>
      </c>
    </row>
    <row r="44" spans="1:14" s="20" customFormat="1" ht="30.75" customHeight="1" x14ac:dyDescent="0.25">
      <c r="A44" s="15">
        <v>31</v>
      </c>
      <c r="B44" s="31" t="s">
        <v>103</v>
      </c>
      <c r="C44" s="32" t="s">
        <v>104</v>
      </c>
      <c r="D44" s="26" t="s">
        <v>38</v>
      </c>
      <c r="E44" s="29">
        <v>160</v>
      </c>
      <c r="F44" s="132"/>
      <c r="G44" s="133"/>
      <c r="H44" s="135">
        <f t="shared" si="0"/>
        <v>0</v>
      </c>
      <c r="I44" s="135">
        <f t="shared" si="1"/>
        <v>0</v>
      </c>
      <c r="J44" s="22"/>
      <c r="K44" s="118"/>
      <c r="L44" s="119"/>
      <c r="M44" s="117"/>
      <c r="N44" s="94">
        <v>351.12</v>
      </c>
    </row>
    <row r="45" spans="1:14" s="20" customFormat="1" ht="30.75" customHeight="1" x14ac:dyDescent="0.25">
      <c r="A45" s="15">
        <v>32</v>
      </c>
      <c r="B45" s="31" t="s">
        <v>105</v>
      </c>
      <c r="C45" s="32" t="s">
        <v>106</v>
      </c>
      <c r="D45" s="26" t="s">
        <v>38</v>
      </c>
      <c r="E45" s="29">
        <v>600</v>
      </c>
      <c r="F45" s="132"/>
      <c r="G45" s="133"/>
      <c r="H45" s="135">
        <f t="shared" si="0"/>
        <v>0</v>
      </c>
      <c r="I45" s="135">
        <f t="shared" si="1"/>
        <v>0</v>
      </c>
      <c r="J45" s="22"/>
      <c r="K45" s="118"/>
      <c r="L45" s="119"/>
      <c r="M45" s="117"/>
      <c r="N45" s="94">
        <v>792.00000000000011</v>
      </c>
    </row>
    <row r="46" spans="1:14" s="20" customFormat="1" ht="33.75" customHeight="1" x14ac:dyDescent="0.25">
      <c r="A46" s="15">
        <v>33</v>
      </c>
      <c r="B46" s="31" t="s">
        <v>107</v>
      </c>
      <c r="C46" s="32" t="s">
        <v>108</v>
      </c>
      <c r="D46" s="26" t="s">
        <v>38</v>
      </c>
      <c r="E46" s="29">
        <v>120</v>
      </c>
      <c r="F46" s="132"/>
      <c r="G46" s="133"/>
      <c r="H46" s="135">
        <f t="shared" si="0"/>
        <v>0</v>
      </c>
      <c r="I46" s="135">
        <f t="shared" si="1"/>
        <v>0</v>
      </c>
      <c r="J46" s="22"/>
      <c r="K46" s="118"/>
      <c r="L46" s="119"/>
      <c r="M46" s="117"/>
      <c r="N46" s="94">
        <v>1056</v>
      </c>
    </row>
    <row r="47" spans="1:14" s="20" customFormat="1" ht="31.5" x14ac:dyDescent="0.25">
      <c r="A47" s="15">
        <v>34</v>
      </c>
      <c r="B47" s="31" t="s">
        <v>109</v>
      </c>
      <c r="C47" s="32" t="s">
        <v>110</v>
      </c>
      <c r="D47" s="26" t="s">
        <v>101</v>
      </c>
      <c r="E47" s="29">
        <v>7000</v>
      </c>
      <c r="F47" s="132"/>
      <c r="G47" s="133"/>
      <c r="H47" s="135">
        <f t="shared" si="0"/>
        <v>0</v>
      </c>
      <c r="I47" s="135">
        <f t="shared" si="1"/>
        <v>0</v>
      </c>
      <c r="J47" s="22" t="s">
        <v>73</v>
      </c>
      <c r="K47" s="118"/>
      <c r="L47" s="119"/>
      <c r="M47" s="117"/>
      <c r="N47" s="94">
        <v>71956.500000000015</v>
      </c>
    </row>
    <row r="48" spans="1:14" s="20" customFormat="1" ht="30.75" customHeight="1" x14ac:dyDescent="0.25">
      <c r="A48" s="15">
        <v>35</v>
      </c>
      <c r="B48" s="31" t="s">
        <v>111</v>
      </c>
      <c r="C48" s="32" t="s">
        <v>112</v>
      </c>
      <c r="D48" s="26" t="s">
        <v>38</v>
      </c>
      <c r="E48" s="29">
        <v>1400</v>
      </c>
      <c r="F48" s="132"/>
      <c r="G48" s="133"/>
      <c r="H48" s="135">
        <f t="shared" si="0"/>
        <v>0</v>
      </c>
      <c r="I48" s="135">
        <f t="shared" si="1"/>
        <v>0</v>
      </c>
      <c r="J48" s="22"/>
      <c r="K48" s="118"/>
      <c r="L48" s="119"/>
      <c r="M48" s="117"/>
      <c r="N48" s="94">
        <v>1694.0000000000005</v>
      </c>
    </row>
    <row r="49" spans="1:14" s="20" customFormat="1" ht="33.75" customHeight="1" x14ac:dyDescent="0.25">
      <c r="A49" s="15">
        <v>36</v>
      </c>
      <c r="B49" s="45" t="s">
        <v>113</v>
      </c>
      <c r="C49" s="46" t="s">
        <v>114</v>
      </c>
      <c r="D49" s="35" t="s">
        <v>38</v>
      </c>
      <c r="E49" s="37">
        <v>200</v>
      </c>
      <c r="F49" s="132"/>
      <c r="G49" s="133"/>
      <c r="H49" s="135">
        <f t="shared" si="0"/>
        <v>0</v>
      </c>
      <c r="I49" s="135">
        <f t="shared" si="1"/>
        <v>0</v>
      </c>
      <c r="J49" s="145"/>
      <c r="K49" s="120"/>
      <c r="L49" s="121"/>
      <c r="M49" s="117"/>
      <c r="N49" s="94">
        <v>877.80000000000007</v>
      </c>
    </row>
    <row r="50" spans="1:14" s="20" customFormat="1" ht="67.5" customHeight="1" x14ac:dyDescent="0.2">
      <c r="A50" s="15">
        <v>37</v>
      </c>
      <c r="B50" s="31" t="s">
        <v>115</v>
      </c>
      <c r="C50" s="32" t="s">
        <v>116</v>
      </c>
      <c r="D50" s="47" t="s">
        <v>38</v>
      </c>
      <c r="E50" s="29">
        <v>80</v>
      </c>
      <c r="F50" s="132"/>
      <c r="G50" s="133"/>
      <c r="H50" s="135">
        <f t="shared" si="0"/>
        <v>0</v>
      </c>
      <c r="I50" s="135">
        <f t="shared" si="1"/>
        <v>0</v>
      </c>
      <c r="J50" s="22"/>
      <c r="K50" s="118"/>
      <c r="L50" s="119"/>
      <c r="M50" s="117"/>
      <c r="N50" s="94">
        <v>668.80000000000007</v>
      </c>
    </row>
    <row r="51" spans="1:14" s="20" customFormat="1" ht="33.75" customHeight="1" x14ac:dyDescent="0.25">
      <c r="A51" s="15">
        <v>38</v>
      </c>
      <c r="B51" s="31" t="s">
        <v>117</v>
      </c>
      <c r="C51" s="32" t="s">
        <v>118</v>
      </c>
      <c r="D51" s="26" t="s">
        <v>38</v>
      </c>
      <c r="E51" s="29">
        <v>200</v>
      </c>
      <c r="F51" s="132"/>
      <c r="G51" s="133"/>
      <c r="H51" s="135">
        <f t="shared" si="0"/>
        <v>0</v>
      </c>
      <c r="I51" s="135">
        <f t="shared" si="1"/>
        <v>0</v>
      </c>
      <c r="J51" s="22"/>
      <c r="K51" s="118"/>
      <c r="L51" s="119"/>
      <c r="M51" s="117"/>
      <c r="N51" s="94">
        <v>415.8</v>
      </c>
    </row>
    <row r="52" spans="1:14" ht="31.5" x14ac:dyDescent="0.2">
      <c r="A52" s="15">
        <v>39</v>
      </c>
      <c r="B52" s="48" t="s">
        <v>119</v>
      </c>
      <c r="C52" s="30" t="s">
        <v>120</v>
      </c>
      <c r="D52" s="29" t="s">
        <v>121</v>
      </c>
      <c r="E52" s="29">
        <v>16</v>
      </c>
      <c r="F52" s="132"/>
      <c r="G52" s="133"/>
      <c r="H52" s="135">
        <f t="shared" si="0"/>
        <v>0</v>
      </c>
      <c r="I52" s="135">
        <f t="shared" si="1"/>
        <v>0</v>
      </c>
      <c r="J52" s="147"/>
      <c r="K52" s="6"/>
      <c r="L52" s="82"/>
      <c r="M52" s="11"/>
      <c r="N52" s="95">
        <v>794.64</v>
      </c>
    </row>
    <row r="53" spans="1:14" ht="30.75" customHeight="1" x14ac:dyDescent="0.2">
      <c r="A53" s="15">
        <v>40</v>
      </c>
      <c r="B53" s="49" t="s">
        <v>122</v>
      </c>
      <c r="C53" s="50" t="s">
        <v>123</v>
      </c>
      <c r="D53" s="51" t="s">
        <v>124</v>
      </c>
      <c r="E53" s="51">
        <v>2600</v>
      </c>
      <c r="F53" s="132"/>
      <c r="G53" s="133"/>
      <c r="H53" s="135">
        <f t="shared" si="0"/>
        <v>0</v>
      </c>
      <c r="I53" s="135">
        <f t="shared" si="1"/>
        <v>0</v>
      </c>
      <c r="J53" s="148" t="s">
        <v>125</v>
      </c>
      <c r="K53" s="9"/>
      <c r="L53" s="83"/>
      <c r="M53" s="11"/>
      <c r="N53" s="94">
        <v>11440.000000000002</v>
      </c>
    </row>
    <row r="54" spans="1:14" ht="48" customHeight="1" x14ac:dyDescent="0.2">
      <c r="A54" s="15">
        <v>41</v>
      </c>
      <c r="B54" s="53" t="s">
        <v>126</v>
      </c>
      <c r="C54" s="54" t="s">
        <v>127</v>
      </c>
      <c r="D54" s="55" t="s">
        <v>128</v>
      </c>
      <c r="E54" s="56">
        <v>220</v>
      </c>
      <c r="F54" s="132"/>
      <c r="G54" s="133"/>
      <c r="H54" s="135">
        <f t="shared" si="0"/>
        <v>0</v>
      </c>
      <c r="I54" s="135">
        <f t="shared" si="1"/>
        <v>0</v>
      </c>
      <c r="J54" s="149"/>
      <c r="K54" s="7"/>
      <c r="L54" s="84"/>
      <c r="M54" s="11"/>
      <c r="N54" s="95">
        <v>4446.75</v>
      </c>
    </row>
    <row r="55" spans="1:14" ht="47.25" x14ac:dyDescent="0.2">
      <c r="A55" s="15">
        <v>42</v>
      </c>
      <c r="B55" s="58" t="s">
        <v>129</v>
      </c>
      <c r="C55" s="59" t="s">
        <v>130</v>
      </c>
      <c r="D55" s="29" t="s">
        <v>131</v>
      </c>
      <c r="E55" s="60">
        <v>40</v>
      </c>
      <c r="F55" s="132"/>
      <c r="G55" s="133"/>
      <c r="H55" s="135">
        <f t="shared" si="0"/>
        <v>0</v>
      </c>
      <c r="I55" s="135">
        <f t="shared" si="1"/>
        <v>0</v>
      </c>
      <c r="J55" s="147"/>
      <c r="K55" s="6"/>
      <c r="L55" s="82"/>
      <c r="M55" s="11"/>
      <c r="N55" s="94">
        <v>508.20000000000005</v>
      </c>
    </row>
    <row r="56" spans="1:14" ht="15.75" x14ac:dyDescent="0.2">
      <c r="A56" s="15">
        <v>43</v>
      </c>
      <c r="B56" s="61" t="s">
        <v>132</v>
      </c>
      <c r="C56" s="43" t="s">
        <v>133</v>
      </c>
      <c r="D56" s="44" t="s">
        <v>50</v>
      </c>
      <c r="E56" s="62">
        <v>5000</v>
      </c>
      <c r="F56" s="132"/>
      <c r="G56" s="133"/>
      <c r="H56" s="135">
        <f t="shared" si="0"/>
        <v>0</v>
      </c>
      <c r="I56" s="135">
        <f t="shared" si="1"/>
        <v>0</v>
      </c>
      <c r="J56" s="18" t="s">
        <v>62</v>
      </c>
      <c r="K56" s="8"/>
      <c r="L56" s="85"/>
      <c r="M56" s="11"/>
      <c r="N56" s="94">
        <v>5197.5</v>
      </c>
    </row>
    <row r="57" spans="1:14" ht="15.75" x14ac:dyDescent="0.2">
      <c r="A57" s="15">
        <v>44</v>
      </c>
      <c r="B57" s="63" t="s">
        <v>134</v>
      </c>
      <c r="C57" s="63" t="s">
        <v>135</v>
      </c>
      <c r="D57" s="57" t="s">
        <v>136</v>
      </c>
      <c r="E57" s="62">
        <v>36</v>
      </c>
      <c r="F57" s="132"/>
      <c r="G57" s="133"/>
      <c r="H57" s="135">
        <f t="shared" si="0"/>
        <v>0</v>
      </c>
      <c r="I57" s="135">
        <f t="shared" si="1"/>
        <v>0</v>
      </c>
      <c r="J57" s="18"/>
      <c r="K57" s="8"/>
      <c r="L57" s="85"/>
      <c r="M57" s="11"/>
      <c r="N57" s="94">
        <v>574.99200000000008</v>
      </c>
    </row>
    <row r="58" spans="1:14" ht="15.75" x14ac:dyDescent="0.2">
      <c r="A58" s="15">
        <v>45</v>
      </c>
      <c r="B58" s="53" t="s">
        <v>137</v>
      </c>
      <c r="C58" s="36" t="s">
        <v>138</v>
      </c>
      <c r="D58" s="37" t="s">
        <v>139</v>
      </c>
      <c r="E58" s="64">
        <v>28</v>
      </c>
      <c r="F58" s="132"/>
      <c r="G58" s="133"/>
      <c r="H58" s="135">
        <f t="shared" si="0"/>
        <v>0</v>
      </c>
      <c r="I58" s="135">
        <f t="shared" si="1"/>
        <v>0</v>
      </c>
      <c r="J58" s="150"/>
      <c r="K58" s="7"/>
      <c r="L58" s="84"/>
      <c r="M58" s="11"/>
      <c r="N58" s="94">
        <v>4527.6000000000004</v>
      </c>
    </row>
    <row r="59" spans="1:14" customFormat="1" ht="33.75" customHeight="1" x14ac:dyDescent="0.25">
      <c r="A59" s="15">
        <v>46</v>
      </c>
      <c r="B59" s="65" t="s">
        <v>140</v>
      </c>
      <c r="C59" s="66" t="s">
        <v>141</v>
      </c>
      <c r="D59" s="56" t="s">
        <v>136</v>
      </c>
      <c r="E59" s="56">
        <v>220</v>
      </c>
      <c r="F59" s="132"/>
      <c r="G59" s="133"/>
      <c r="H59" s="135">
        <f t="shared" si="0"/>
        <v>0</v>
      </c>
      <c r="I59" s="135">
        <f t="shared" si="1"/>
        <v>0</v>
      </c>
      <c r="J59" s="151"/>
      <c r="K59" s="80"/>
      <c r="L59" s="124"/>
      <c r="M59" s="80"/>
      <c r="N59" s="97">
        <v>3811.5000000000005</v>
      </c>
    </row>
    <row r="60" spans="1:14" customFormat="1" ht="33.6" customHeight="1" x14ac:dyDescent="0.25">
      <c r="A60" s="15">
        <v>47</v>
      </c>
      <c r="B60" s="65" t="s">
        <v>142</v>
      </c>
      <c r="C60" s="65" t="s">
        <v>141</v>
      </c>
      <c r="D60" s="67" t="s">
        <v>136</v>
      </c>
      <c r="E60" s="67">
        <v>44</v>
      </c>
      <c r="F60" s="132"/>
      <c r="G60" s="133"/>
      <c r="H60" s="135">
        <f t="shared" si="0"/>
        <v>0</v>
      </c>
      <c r="I60" s="135">
        <f t="shared" si="1"/>
        <v>0</v>
      </c>
      <c r="J60" s="151"/>
      <c r="K60" s="125"/>
      <c r="L60" s="126"/>
      <c r="M60" s="80"/>
      <c r="N60" s="97">
        <v>762.30000000000007</v>
      </c>
    </row>
    <row r="61" spans="1:14" customFormat="1" ht="15.75" x14ac:dyDescent="0.25">
      <c r="A61" s="15">
        <v>48</v>
      </c>
      <c r="B61" s="68" t="s">
        <v>143</v>
      </c>
      <c r="C61" s="69" t="s">
        <v>144</v>
      </c>
      <c r="D61" s="70" t="s">
        <v>35</v>
      </c>
      <c r="E61" s="71">
        <v>140</v>
      </c>
      <c r="F61" s="65"/>
      <c r="G61" s="127"/>
      <c r="H61" s="128"/>
      <c r="I61" s="128"/>
      <c r="J61" s="152"/>
      <c r="K61" s="129"/>
      <c r="L61" s="130"/>
      <c r="M61" s="80"/>
      <c r="N61" s="96">
        <v>129.36000000000001</v>
      </c>
    </row>
    <row r="62" spans="1:14" ht="15.75" x14ac:dyDescent="0.2">
      <c r="A62" s="15">
        <v>49</v>
      </c>
      <c r="B62" s="163" t="s">
        <v>145</v>
      </c>
      <c r="C62" s="163"/>
      <c r="D62" s="163"/>
      <c r="E62" s="163"/>
      <c r="F62" s="164"/>
      <c r="G62" s="163"/>
      <c r="H62" s="23"/>
      <c r="I62" s="23"/>
      <c r="J62" s="153"/>
      <c r="K62" s="10"/>
      <c r="L62" s="10"/>
      <c r="M62" s="11"/>
      <c r="N62" s="15"/>
    </row>
    <row r="63" spans="1:14" ht="130.5" customHeight="1" x14ac:dyDescent="0.25">
      <c r="A63" s="15" t="s">
        <v>146</v>
      </c>
      <c r="B63" s="63" t="s">
        <v>147</v>
      </c>
      <c r="C63" s="63" t="s">
        <v>148</v>
      </c>
      <c r="D63" s="57" t="s">
        <v>128</v>
      </c>
      <c r="E63" s="52">
        <v>16</v>
      </c>
      <c r="F63" s="16"/>
      <c r="G63" s="63"/>
      <c r="H63" s="24"/>
      <c r="I63" s="24"/>
      <c r="J63" s="148"/>
      <c r="K63" s="9"/>
      <c r="L63" s="83"/>
      <c r="M63" s="11"/>
      <c r="N63" s="98"/>
    </row>
    <row r="64" spans="1:14" ht="57.75" customHeight="1" x14ac:dyDescent="0.25">
      <c r="A64" s="15" t="s">
        <v>149</v>
      </c>
      <c r="B64" s="63" t="s">
        <v>150</v>
      </c>
      <c r="C64" s="63" t="s">
        <v>151</v>
      </c>
      <c r="D64" s="57" t="s">
        <v>128</v>
      </c>
      <c r="E64" s="29">
        <v>24</v>
      </c>
      <c r="F64" s="132"/>
      <c r="G64" s="133"/>
      <c r="H64" s="21">
        <f t="shared" ref="H64:H82" si="2">E64*F64</f>
        <v>0</v>
      </c>
      <c r="I64" s="21">
        <f t="shared" ref="I64:I82" si="3">H64+(H64*G64)</f>
        <v>0</v>
      </c>
      <c r="J64" s="154"/>
      <c r="K64" s="6"/>
      <c r="L64" s="82"/>
      <c r="M64" s="11"/>
      <c r="N64" s="99"/>
    </row>
    <row r="65" spans="1:14" ht="31.5" x14ac:dyDescent="0.25">
      <c r="A65" s="15" t="s">
        <v>152</v>
      </c>
      <c r="B65" s="63" t="s">
        <v>153</v>
      </c>
      <c r="C65" s="63" t="s">
        <v>154</v>
      </c>
      <c r="D65" s="57" t="s">
        <v>155</v>
      </c>
      <c r="E65" s="44">
        <v>400</v>
      </c>
      <c r="F65" s="132"/>
      <c r="G65" s="133"/>
      <c r="H65" s="21">
        <f t="shared" si="2"/>
        <v>0</v>
      </c>
      <c r="I65" s="21">
        <f t="shared" si="3"/>
        <v>0</v>
      </c>
      <c r="J65" s="155" t="s">
        <v>156</v>
      </c>
      <c r="K65" s="8"/>
      <c r="L65" s="85"/>
      <c r="M65" s="11"/>
      <c r="N65" s="99"/>
    </row>
    <row r="66" spans="1:14" ht="15.75" x14ac:dyDescent="0.25">
      <c r="A66" s="15" t="s">
        <v>157</v>
      </c>
      <c r="B66" s="63" t="s">
        <v>158</v>
      </c>
      <c r="C66" s="72" t="s">
        <v>159</v>
      </c>
      <c r="D66" s="57" t="s">
        <v>128</v>
      </c>
      <c r="E66" s="29">
        <v>160</v>
      </c>
      <c r="F66" s="132"/>
      <c r="G66" s="133"/>
      <c r="H66" s="21">
        <f t="shared" si="2"/>
        <v>0</v>
      </c>
      <c r="I66" s="21">
        <f t="shared" si="3"/>
        <v>0</v>
      </c>
      <c r="J66" s="147"/>
      <c r="K66" s="6"/>
      <c r="L66" s="82"/>
      <c r="M66" s="11"/>
      <c r="N66" s="99"/>
    </row>
    <row r="67" spans="1:14" ht="15.75" x14ac:dyDescent="0.25">
      <c r="A67" s="15" t="s">
        <v>160</v>
      </c>
      <c r="B67" s="63" t="s">
        <v>158</v>
      </c>
      <c r="C67" s="63" t="s">
        <v>161</v>
      </c>
      <c r="D67" s="57" t="s">
        <v>128</v>
      </c>
      <c r="E67" s="37">
        <v>100</v>
      </c>
      <c r="F67" s="132"/>
      <c r="G67" s="133"/>
      <c r="H67" s="21">
        <f t="shared" si="2"/>
        <v>0</v>
      </c>
      <c r="I67" s="21">
        <f t="shared" si="3"/>
        <v>0</v>
      </c>
      <c r="J67" s="149"/>
      <c r="K67" s="7"/>
      <c r="L67" s="84"/>
      <c r="M67" s="11"/>
      <c r="N67" s="99"/>
    </row>
    <row r="68" spans="1:14" ht="15.75" x14ac:dyDescent="0.25">
      <c r="A68" s="15" t="s">
        <v>162</v>
      </c>
      <c r="B68" s="72" t="s">
        <v>163</v>
      </c>
      <c r="C68" s="63" t="s">
        <v>164</v>
      </c>
      <c r="D68" s="57" t="s">
        <v>128</v>
      </c>
      <c r="E68" s="29">
        <v>80</v>
      </c>
      <c r="F68" s="132"/>
      <c r="G68" s="133"/>
      <c r="H68" s="21">
        <f t="shared" si="2"/>
        <v>0</v>
      </c>
      <c r="I68" s="21">
        <f t="shared" si="3"/>
        <v>0</v>
      </c>
      <c r="J68" s="147"/>
      <c r="K68" s="6"/>
      <c r="L68" s="82"/>
      <c r="M68" s="11"/>
      <c r="N68" s="99"/>
    </row>
    <row r="69" spans="1:14" ht="15.75" x14ac:dyDescent="0.25">
      <c r="A69" s="15" t="s">
        <v>165</v>
      </c>
      <c r="B69" s="63" t="s">
        <v>166</v>
      </c>
      <c r="C69" s="63" t="s">
        <v>167</v>
      </c>
      <c r="D69" s="57" t="s">
        <v>128</v>
      </c>
      <c r="E69" s="44">
        <v>4</v>
      </c>
      <c r="F69" s="132"/>
      <c r="G69" s="133"/>
      <c r="H69" s="21">
        <f t="shared" si="2"/>
        <v>0</v>
      </c>
      <c r="I69" s="21">
        <f t="shared" si="3"/>
        <v>0</v>
      </c>
      <c r="J69" s="156"/>
      <c r="K69" s="8"/>
      <c r="L69" s="85"/>
      <c r="M69" s="11"/>
      <c r="N69" s="99"/>
    </row>
    <row r="70" spans="1:14" ht="15.75" x14ac:dyDescent="0.25">
      <c r="A70" s="15" t="s">
        <v>168</v>
      </c>
      <c r="B70" s="63" t="s">
        <v>169</v>
      </c>
      <c r="C70" s="63" t="s">
        <v>170</v>
      </c>
      <c r="D70" s="57" t="s">
        <v>128</v>
      </c>
      <c r="E70" s="29">
        <v>100</v>
      </c>
      <c r="F70" s="132"/>
      <c r="G70" s="133"/>
      <c r="H70" s="21">
        <f t="shared" si="2"/>
        <v>0</v>
      </c>
      <c r="I70" s="21">
        <f t="shared" si="3"/>
        <v>0</v>
      </c>
      <c r="J70" s="147"/>
      <c r="K70" s="6"/>
      <c r="L70" s="82"/>
      <c r="M70" s="11"/>
      <c r="N70" s="99"/>
    </row>
    <row r="71" spans="1:14" ht="15.75" x14ac:dyDescent="0.25">
      <c r="A71" s="15" t="s">
        <v>171</v>
      </c>
      <c r="B71" s="63" t="s">
        <v>169</v>
      </c>
      <c r="C71" s="63" t="s">
        <v>172</v>
      </c>
      <c r="D71" s="57" t="s">
        <v>128</v>
      </c>
      <c r="E71" s="29">
        <v>16</v>
      </c>
      <c r="F71" s="132"/>
      <c r="G71" s="133"/>
      <c r="H71" s="21">
        <f t="shared" si="2"/>
        <v>0</v>
      </c>
      <c r="I71" s="21">
        <f t="shared" si="3"/>
        <v>0</v>
      </c>
      <c r="J71" s="147"/>
      <c r="K71" s="6"/>
      <c r="L71" s="82"/>
      <c r="M71" s="15"/>
      <c r="N71" s="99"/>
    </row>
    <row r="72" spans="1:14" ht="15.75" x14ac:dyDescent="0.25">
      <c r="A72" s="15" t="s">
        <v>173</v>
      </c>
      <c r="B72" s="63" t="s">
        <v>174</v>
      </c>
      <c r="C72" s="63" t="s">
        <v>175</v>
      </c>
      <c r="D72" s="57" t="s">
        <v>155</v>
      </c>
      <c r="E72" s="38">
        <v>40</v>
      </c>
      <c r="F72" s="132"/>
      <c r="G72" s="133"/>
      <c r="H72" s="21">
        <f t="shared" si="2"/>
        <v>0</v>
      </c>
      <c r="I72" s="21">
        <f t="shared" si="3"/>
        <v>0</v>
      </c>
      <c r="J72" s="149"/>
      <c r="K72" s="7"/>
      <c r="L72" s="84"/>
      <c r="M72" s="11"/>
      <c r="N72" s="99"/>
    </row>
    <row r="73" spans="1:14" ht="31.5" x14ac:dyDescent="0.25">
      <c r="A73" s="15" t="s">
        <v>176</v>
      </c>
      <c r="B73" s="63" t="s">
        <v>177</v>
      </c>
      <c r="C73" s="63" t="s">
        <v>178</v>
      </c>
      <c r="D73" s="57" t="s">
        <v>128</v>
      </c>
      <c r="E73" s="29">
        <v>8</v>
      </c>
      <c r="F73" s="132"/>
      <c r="G73" s="133"/>
      <c r="H73" s="21">
        <f t="shared" si="2"/>
        <v>0</v>
      </c>
      <c r="I73" s="21">
        <f t="shared" si="3"/>
        <v>0</v>
      </c>
      <c r="J73" s="147"/>
      <c r="K73" s="6"/>
      <c r="L73" s="82"/>
      <c r="M73" s="11"/>
      <c r="N73" s="99"/>
    </row>
    <row r="74" spans="1:14" ht="33" customHeight="1" x14ac:dyDescent="0.25">
      <c r="A74" s="15" t="s">
        <v>179</v>
      </c>
      <c r="B74" s="63" t="s">
        <v>180</v>
      </c>
      <c r="C74" s="63" t="s">
        <v>181</v>
      </c>
      <c r="D74" s="57" t="s">
        <v>155</v>
      </c>
      <c r="E74" s="44">
        <v>800</v>
      </c>
      <c r="F74" s="132"/>
      <c r="G74" s="133"/>
      <c r="H74" s="21">
        <f t="shared" si="2"/>
        <v>0</v>
      </c>
      <c r="I74" s="21">
        <f t="shared" si="3"/>
        <v>0</v>
      </c>
      <c r="J74" s="156"/>
      <c r="K74" s="8"/>
      <c r="L74" s="85"/>
      <c r="M74" s="11"/>
      <c r="N74" s="99"/>
    </row>
    <row r="75" spans="1:14" ht="15.75" x14ac:dyDescent="0.25">
      <c r="A75" s="15" t="s">
        <v>182</v>
      </c>
      <c r="B75" s="63" t="s">
        <v>183</v>
      </c>
      <c r="C75" s="63" t="s">
        <v>184</v>
      </c>
      <c r="D75" s="57" t="s">
        <v>155</v>
      </c>
      <c r="E75" s="37">
        <v>1600</v>
      </c>
      <c r="F75" s="132"/>
      <c r="G75" s="133"/>
      <c r="H75" s="21">
        <f t="shared" si="2"/>
        <v>0</v>
      </c>
      <c r="I75" s="21">
        <f t="shared" si="3"/>
        <v>0</v>
      </c>
      <c r="J75" s="149"/>
      <c r="K75" s="7"/>
      <c r="L75" s="84"/>
      <c r="M75" s="11"/>
      <c r="N75" s="99"/>
    </row>
    <row r="76" spans="1:14" ht="15.75" x14ac:dyDescent="0.25">
      <c r="A76" s="15" t="s">
        <v>185</v>
      </c>
      <c r="B76" s="63" t="s">
        <v>186</v>
      </c>
      <c r="C76" s="63" t="s">
        <v>187</v>
      </c>
      <c r="D76" s="57" t="s">
        <v>128</v>
      </c>
      <c r="E76" s="29">
        <v>20</v>
      </c>
      <c r="F76" s="132"/>
      <c r="G76" s="133"/>
      <c r="H76" s="21">
        <f t="shared" si="2"/>
        <v>0</v>
      </c>
      <c r="I76" s="21">
        <f t="shared" si="3"/>
        <v>0</v>
      </c>
      <c r="J76" s="147"/>
      <c r="K76" s="6"/>
      <c r="L76" s="82"/>
      <c r="M76" s="11"/>
      <c r="N76" s="99"/>
    </row>
    <row r="77" spans="1:14" ht="15.75" x14ac:dyDescent="0.25">
      <c r="A77" s="15" t="s">
        <v>188</v>
      </c>
      <c r="B77" s="17" t="s">
        <v>189</v>
      </c>
      <c r="C77" s="73" t="s">
        <v>190</v>
      </c>
      <c r="D77" s="74" t="s">
        <v>128</v>
      </c>
      <c r="E77" s="71">
        <v>30</v>
      </c>
      <c r="F77" s="132"/>
      <c r="G77" s="133"/>
      <c r="H77" s="21">
        <f t="shared" si="2"/>
        <v>0</v>
      </c>
      <c r="I77" s="21">
        <f t="shared" si="3"/>
        <v>0</v>
      </c>
      <c r="J77" s="147"/>
      <c r="K77" s="6"/>
      <c r="L77" s="82"/>
      <c r="M77" s="11"/>
      <c r="N77" s="99"/>
    </row>
    <row r="78" spans="1:14" ht="15.75" x14ac:dyDescent="0.25">
      <c r="A78" s="15" t="s">
        <v>191</v>
      </c>
      <c r="B78" s="17" t="s">
        <v>189</v>
      </c>
      <c r="C78" s="73" t="s">
        <v>192</v>
      </c>
      <c r="D78" s="74" t="s">
        <v>128</v>
      </c>
      <c r="E78" s="71">
        <v>80</v>
      </c>
      <c r="F78" s="132"/>
      <c r="G78" s="133"/>
      <c r="H78" s="21">
        <f t="shared" si="2"/>
        <v>0</v>
      </c>
      <c r="I78" s="21">
        <f t="shared" si="3"/>
        <v>0</v>
      </c>
      <c r="J78" s="147"/>
      <c r="K78" s="6"/>
      <c r="L78" s="82"/>
      <c r="M78" s="11"/>
      <c r="N78" s="99"/>
    </row>
    <row r="79" spans="1:14" ht="15.75" x14ac:dyDescent="0.25">
      <c r="A79" s="15" t="s">
        <v>193</v>
      </c>
      <c r="B79" s="17" t="s">
        <v>194</v>
      </c>
      <c r="C79" s="73" t="s">
        <v>195</v>
      </c>
      <c r="D79" s="74" t="s">
        <v>128</v>
      </c>
      <c r="E79" s="71">
        <v>76</v>
      </c>
      <c r="F79" s="132"/>
      <c r="G79" s="133"/>
      <c r="H79" s="21">
        <f t="shared" si="2"/>
        <v>0</v>
      </c>
      <c r="I79" s="21">
        <f t="shared" si="3"/>
        <v>0</v>
      </c>
      <c r="J79" s="147"/>
      <c r="K79" s="6"/>
      <c r="L79" s="82"/>
      <c r="M79" s="11"/>
      <c r="N79" s="99"/>
    </row>
    <row r="80" spans="1:14" ht="31.5" x14ac:dyDescent="0.25">
      <c r="A80" s="15" t="s">
        <v>196</v>
      </c>
      <c r="B80" s="17" t="s">
        <v>197</v>
      </c>
      <c r="C80" s="73" t="s">
        <v>198</v>
      </c>
      <c r="D80" s="74" t="s">
        <v>128</v>
      </c>
      <c r="E80" s="71">
        <v>80</v>
      </c>
      <c r="F80" s="132"/>
      <c r="G80" s="133"/>
      <c r="H80" s="21">
        <f t="shared" si="2"/>
        <v>0</v>
      </c>
      <c r="I80" s="21">
        <f t="shared" si="3"/>
        <v>0</v>
      </c>
      <c r="J80" s="147"/>
      <c r="K80" s="6"/>
      <c r="L80" s="82"/>
      <c r="M80" s="11"/>
      <c r="N80" s="99"/>
    </row>
    <row r="81" spans="1:15" ht="15.75" x14ac:dyDescent="0.25">
      <c r="A81" s="15" t="s">
        <v>199</v>
      </c>
      <c r="B81" s="17" t="s">
        <v>200</v>
      </c>
      <c r="C81" s="73" t="s">
        <v>201</v>
      </c>
      <c r="D81" s="74" t="s">
        <v>128</v>
      </c>
      <c r="E81" s="71">
        <v>20</v>
      </c>
      <c r="F81" s="132"/>
      <c r="G81" s="133"/>
      <c r="H81" s="21">
        <f t="shared" si="2"/>
        <v>0</v>
      </c>
      <c r="I81" s="21">
        <f t="shared" si="3"/>
        <v>0</v>
      </c>
      <c r="J81" s="147"/>
      <c r="K81" s="6"/>
      <c r="L81" s="82"/>
      <c r="M81" s="11"/>
      <c r="N81" s="99"/>
    </row>
    <row r="82" spans="1:15" ht="54.75" customHeight="1" x14ac:dyDescent="0.25">
      <c r="A82" s="15" t="s">
        <v>202</v>
      </c>
      <c r="B82" s="17" t="s">
        <v>203</v>
      </c>
      <c r="C82" s="73" t="s">
        <v>204</v>
      </c>
      <c r="D82" s="74" t="s">
        <v>128</v>
      </c>
      <c r="E82" s="71">
        <v>20</v>
      </c>
      <c r="F82" s="132"/>
      <c r="G82" s="133"/>
      <c r="H82" s="21">
        <f t="shared" si="2"/>
        <v>0</v>
      </c>
      <c r="I82" s="21">
        <f t="shared" si="3"/>
        <v>0</v>
      </c>
      <c r="J82" s="149"/>
      <c r="K82" s="7"/>
      <c r="L82" s="82"/>
      <c r="M82" s="11"/>
      <c r="N82" s="99"/>
    </row>
    <row r="83" spans="1:15" ht="15.75" x14ac:dyDescent="0.25">
      <c r="A83" s="15"/>
      <c r="B83" s="158" t="s">
        <v>205</v>
      </c>
      <c r="C83" s="159"/>
      <c r="D83" s="159"/>
      <c r="E83" s="159"/>
      <c r="F83" s="159"/>
      <c r="G83" s="160"/>
      <c r="H83" s="134">
        <f>SUM(H63:H82)</f>
        <v>0</v>
      </c>
      <c r="I83" s="134">
        <f>SUM(I63:I82)</f>
        <v>0</v>
      </c>
      <c r="J83" s="11"/>
      <c r="K83" s="11"/>
      <c r="L83" s="86"/>
      <c r="M83" s="11"/>
      <c r="N83" s="100">
        <v>9320.2186000000002</v>
      </c>
    </row>
    <row r="84" spans="1:15" ht="15.75" x14ac:dyDescent="0.2">
      <c r="A84" s="15">
        <v>50</v>
      </c>
      <c r="B84" s="75" t="s">
        <v>206</v>
      </c>
      <c r="C84" s="69" t="s">
        <v>136</v>
      </c>
      <c r="D84" s="69" t="s">
        <v>136</v>
      </c>
      <c r="E84" s="74">
        <v>4400</v>
      </c>
      <c r="F84" s="132"/>
      <c r="G84" s="133"/>
      <c r="H84" s="135">
        <f t="shared" ref="H84" si="4">E84*F84</f>
        <v>0</v>
      </c>
      <c r="I84" s="135">
        <f t="shared" ref="I84" si="5">H84+(H84*G84)</f>
        <v>0</v>
      </c>
      <c r="J84" s="22" t="s">
        <v>73</v>
      </c>
      <c r="L84" s="87"/>
      <c r="M84" s="11"/>
      <c r="N84" s="94">
        <v>40994.799999999996</v>
      </c>
    </row>
    <row r="85" spans="1:15" ht="15.75" x14ac:dyDescent="0.2">
      <c r="A85" s="15">
        <v>51</v>
      </c>
      <c r="B85" s="76" t="s">
        <v>207</v>
      </c>
      <c r="C85" s="63" t="s">
        <v>208</v>
      </c>
      <c r="D85" s="63" t="s">
        <v>41</v>
      </c>
      <c r="E85" s="77">
        <v>12</v>
      </c>
      <c r="F85" s="132"/>
      <c r="G85" s="133"/>
      <c r="H85" s="135">
        <f t="shared" ref="H85:H96" si="6">E85*F85</f>
        <v>0</v>
      </c>
      <c r="I85" s="135">
        <f t="shared" ref="I85:I96" si="7">H85+(H85*G85)</f>
        <v>0</v>
      </c>
      <c r="J85" s="157"/>
      <c r="K85" s="12"/>
      <c r="L85" s="88"/>
      <c r="M85" s="12"/>
      <c r="N85" s="101">
        <v>76.56</v>
      </c>
      <c r="O85" s="13"/>
    </row>
    <row r="86" spans="1:15" ht="18" customHeight="1" x14ac:dyDescent="0.2">
      <c r="A86" s="15">
        <v>52</v>
      </c>
      <c r="B86" s="78" t="s">
        <v>209</v>
      </c>
      <c r="C86" s="63" t="s">
        <v>210</v>
      </c>
      <c r="D86" s="57" t="s">
        <v>211</v>
      </c>
      <c r="E86" s="57">
        <v>2400</v>
      </c>
      <c r="F86" s="132"/>
      <c r="G86" s="133"/>
      <c r="H86" s="135">
        <f t="shared" si="6"/>
        <v>0</v>
      </c>
      <c r="I86" s="135">
        <f t="shared" si="7"/>
        <v>0</v>
      </c>
      <c r="J86" s="157"/>
      <c r="K86" s="12"/>
      <c r="L86" s="89"/>
      <c r="M86" s="12"/>
      <c r="N86" s="101">
        <v>970.2</v>
      </c>
      <c r="O86" s="13"/>
    </row>
    <row r="87" spans="1:15" ht="18" customHeight="1" x14ac:dyDescent="0.2">
      <c r="A87" s="15">
        <v>53</v>
      </c>
      <c r="B87" s="76" t="s">
        <v>212</v>
      </c>
      <c r="C87" s="63" t="s">
        <v>213</v>
      </c>
      <c r="D87" s="57" t="s">
        <v>128</v>
      </c>
      <c r="E87" s="57">
        <v>80</v>
      </c>
      <c r="F87" s="132"/>
      <c r="G87" s="133"/>
      <c r="H87" s="135">
        <f t="shared" si="6"/>
        <v>0</v>
      </c>
      <c r="I87" s="135">
        <f t="shared" si="7"/>
        <v>0</v>
      </c>
      <c r="J87" s="157"/>
      <c r="K87" s="11"/>
      <c r="L87" s="87"/>
      <c r="M87" s="11"/>
      <c r="N87" s="94">
        <v>4620</v>
      </c>
    </row>
    <row r="88" spans="1:15" ht="18" customHeight="1" x14ac:dyDescent="0.2">
      <c r="A88" s="15">
        <v>54</v>
      </c>
      <c r="B88" s="76" t="s">
        <v>214</v>
      </c>
      <c r="C88" s="63" t="s">
        <v>215</v>
      </c>
      <c r="D88" s="57" t="s">
        <v>50</v>
      </c>
      <c r="E88" s="57">
        <v>220</v>
      </c>
      <c r="F88" s="132"/>
      <c r="G88" s="133"/>
      <c r="H88" s="135">
        <f t="shared" si="6"/>
        <v>0</v>
      </c>
      <c r="I88" s="135">
        <f t="shared" si="7"/>
        <v>0</v>
      </c>
      <c r="J88" s="157"/>
      <c r="K88" s="11"/>
      <c r="L88" s="87"/>
      <c r="M88" s="11"/>
      <c r="N88" s="94">
        <v>7623.0000000000009</v>
      </c>
    </row>
    <row r="89" spans="1:15" ht="30.75" customHeight="1" x14ac:dyDescent="0.2">
      <c r="A89" s="15">
        <v>55</v>
      </c>
      <c r="B89" s="76" t="s">
        <v>216</v>
      </c>
      <c r="C89" s="63" t="s">
        <v>217</v>
      </c>
      <c r="D89" s="57" t="s">
        <v>50</v>
      </c>
      <c r="E89" s="57">
        <v>22000</v>
      </c>
      <c r="F89" s="132"/>
      <c r="G89" s="133"/>
      <c r="H89" s="135">
        <f t="shared" si="6"/>
        <v>0</v>
      </c>
      <c r="I89" s="135">
        <f t="shared" si="7"/>
        <v>0</v>
      </c>
      <c r="J89" s="157"/>
      <c r="K89" s="11"/>
      <c r="L89" s="87"/>
      <c r="M89" s="11"/>
      <c r="N89" s="94">
        <v>12196.800000000001</v>
      </c>
    </row>
    <row r="90" spans="1:15" ht="32.25" customHeight="1" x14ac:dyDescent="0.2">
      <c r="A90" s="15">
        <v>56</v>
      </c>
      <c r="B90" s="76" t="s">
        <v>218</v>
      </c>
      <c r="C90" s="63" t="s">
        <v>219</v>
      </c>
      <c r="D90" s="57" t="s">
        <v>81</v>
      </c>
      <c r="E90" s="57">
        <v>4000</v>
      </c>
      <c r="F90" s="132"/>
      <c r="G90" s="133"/>
      <c r="H90" s="135">
        <f t="shared" si="6"/>
        <v>0</v>
      </c>
      <c r="I90" s="135">
        <f t="shared" si="7"/>
        <v>0</v>
      </c>
      <c r="J90" s="157"/>
      <c r="K90" s="11"/>
      <c r="L90" s="87"/>
      <c r="M90" s="11"/>
      <c r="N90" s="94">
        <v>1617.0000000000002</v>
      </c>
    </row>
    <row r="91" spans="1:15" ht="35.25" customHeight="1" x14ac:dyDescent="0.2">
      <c r="A91" s="15">
        <v>57</v>
      </c>
      <c r="B91" s="76" t="s">
        <v>220</v>
      </c>
      <c r="C91" s="63" t="s">
        <v>221</v>
      </c>
      <c r="D91" s="57" t="s">
        <v>50</v>
      </c>
      <c r="E91" s="57">
        <v>6</v>
      </c>
      <c r="F91" s="132"/>
      <c r="G91" s="133"/>
      <c r="H91" s="135">
        <f t="shared" si="6"/>
        <v>0</v>
      </c>
      <c r="I91" s="135">
        <f t="shared" si="7"/>
        <v>0</v>
      </c>
      <c r="J91" s="157"/>
      <c r="K91" s="11"/>
      <c r="L91" s="87"/>
      <c r="M91" s="11"/>
      <c r="N91" s="94">
        <v>900.90000000000009</v>
      </c>
    </row>
    <row r="92" spans="1:15" ht="69.75" customHeight="1" x14ac:dyDescent="0.25">
      <c r="A92" s="15">
        <v>58</v>
      </c>
      <c r="B92" s="79" t="s">
        <v>222</v>
      </c>
      <c r="C92" s="79" t="s">
        <v>223</v>
      </c>
      <c r="D92" s="81" t="s">
        <v>224</v>
      </c>
      <c r="E92" s="81">
        <v>240</v>
      </c>
      <c r="F92" s="132"/>
      <c r="G92" s="133"/>
      <c r="H92" s="135">
        <f t="shared" si="6"/>
        <v>0</v>
      </c>
      <c r="I92" s="135">
        <f t="shared" si="7"/>
        <v>0</v>
      </c>
      <c r="J92" s="11" t="s">
        <v>225</v>
      </c>
      <c r="K92" s="11"/>
      <c r="L92" s="87"/>
      <c r="M92" s="11"/>
      <c r="N92" s="94">
        <v>415.80000000000007</v>
      </c>
    </row>
    <row r="93" spans="1:15" ht="51.75" customHeight="1" x14ac:dyDescent="0.25">
      <c r="A93" s="15">
        <v>59</v>
      </c>
      <c r="B93" s="15" t="s">
        <v>226</v>
      </c>
      <c r="C93" s="16" t="s">
        <v>227</v>
      </c>
      <c r="D93" s="81" t="s">
        <v>224</v>
      </c>
      <c r="E93" s="14">
        <v>1600</v>
      </c>
      <c r="F93" s="132"/>
      <c r="G93" s="133"/>
      <c r="H93" s="135">
        <f t="shared" si="6"/>
        <v>0</v>
      </c>
      <c r="I93" s="135">
        <f t="shared" si="7"/>
        <v>0</v>
      </c>
      <c r="J93" s="11" t="s">
        <v>228</v>
      </c>
      <c r="K93" s="11"/>
      <c r="L93" s="87"/>
      <c r="M93" s="11"/>
      <c r="N93" s="94">
        <v>5962.880000000001</v>
      </c>
    </row>
    <row r="94" spans="1:15" ht="28.5" customHeight="1" x14ac:dyDescent="0.25">
      <c r="A94" s="15">
        <v>60</v>
      </c>
      <c r="B94" s="15" t="s">
        <v>229</v>
      </c>
      <c r="C94" s="16"/>
      <c r="D94" s="81"/>
      <c r="E94" s="14"/>
      <c r="F94" s="132"/>
      <c r="G94" s="133"/>
      <c r="H94" s="135">
        <f t="shared" si="6"/>
        <v>0</v>
      </c>
      <c r="I94" s="135">
        <f t="shared" si="7"/>
        <v>0</v>
      </c>
      <c r="J94" s="22"/>
      <c r="K94" s="11"/>
      <c r="L94" s="87"/>
      <c r="M94" s="11"/>
      <c r="N94" s="15"/>
    </row>
    <row r="95" spans="1:15" ht="69" customHeight="1" x14ac:dyDescent="0.2">
      <c r="A95" s="15" t="s">
        <v>230</v>
      </c>
      <c r="B95" s="15" t="s">
        <v>231</v>
      </c>
      <c r="C95" s="16" t="s">
        <v>232</v>
      </c>
      <c r="D95" s="14" t="s">
        <v>233</v>
      </c>
      <c r="E95" s="14">
        <v>16</v>
      </c>
      <c r="F95" s="132"/>
      <c r="G95" s="133"/>
      <c r="H95" s="21">
        <f t="shared" si="6"/>
        <v>0</v>
      </c>
      <c r="I95" s="21">
        <f t="shared" si="7"/>
        <v>0</v>
      </c>
      <c r="J95" s="11" t="s">
        <v>251</v>
      </c>
      <c r="K95" s="11"/>
      <c r="L95" s="87"/>
      <c r="M95" s="11"/>
      <c r="N95" s="102"/>
    </row>
    <row r="96" spans="1:15" ht="65.25" customHeight="1" x14ac:dyDescent="0.2">
      <c r="A96" s="15" t="s">
        <v>234</v>
      </c>
      <c r="B96" s="15" t="s">
        <v>235</v>
      </c>
      <c r="C96" s="16" t="s">
        <v>236</v>
      </c>
      <c r="D96" s="14" t="s">
        <v>237</v>
      </c>
      <c r="E96" s="14">
        <v>16</v>
      </c>
      <c r="F96" s="132"/>
      <c r="G96" s="133"/>
      <c r="H96" s="21">
        <f t="shared" si="6"/>
        <v>0</v>
      </c>
      <c r="I96" s="21">
        <f t="shared" si="7"/>
        <v>0</v>
      </c>
      <c r="J96" s="11" t="s">
        <v>251</v>
      </c>
      <c r="K96" s="11"/>
      <c r="L96" s="87"/>
      <c r="M96" s="11"/>
      <c r="N96" s="103"/>
    </row>
    <row r="97" spans="1:14" ht="18" customHeight="1" x14ac:dyDescent="0.2">
      <c r="A97" s="15"/>
      <c r="B97" s="165" t="s">
        <v>238</v>
      </c>
      <c r="C97" s="166"/>
      <c r="D97" s="166"/>
      <c r="E97" s="166"/>
      <c r="F97" s="166"/>
      <c r="G97" s="167"/>
      <c r="H97" s="134">
        <f>SUM(H84:H96)</f>
        <v>0</v>
      </c>
      <c r="I97" s="134">
        <f>SUM(I84:I96)</f>
        <v>0</v>
      </c>
      <c r="J97" s="149"/>
      <c r="K97" s="7"/>
      <c r="L97" s="84"/>
      <c r="M97" s="11"/>
      <c r="N97" s="104">
        <v>1016.4</v>
      </c>
    </row>
    <row r="98" spans="1:14" ht="27.6" customHeight="1" x14ac:dyDescent="0.2">
      <c r="A98" s="15">
        <v>61</v>
      </c>
      <c r="B98" s="15" t="s">
        <v>239</v>
      </c>
      <c r="C98" s="16" t="s">
        <v>240</v>
      </c>
      <c r="D98" s="14" t="s">
        <v>81</v>
      </c>
      <c r="E98" s="14">
        <v>3600</v>
      </c>
      <c r="F98" s="132"/>
      <c r="G98" s="133"/>
      <c r="H98" s="135">
        <f t="shared" ref="H98:H102" si="8">E98*F98</f>
        <v>0</v>
      </c>
      <c r="I98" s="135">
        <f t="shared" ref="I98:I102" si="9">H98+(H98*G98)</f>
        <v>0</v>
      </c>
      <c r="J98" s="11"/>
      <c r="K98" s="11"/>
      <c r="L98" s="87"/>
      <c r="M98" s="11"/>
      <c r="N98" s="94">
        <v>2910.6000000000004</v>
      </c>
    </row>
    <row r="99" spans="1:14" ht="42.6" customHeight="1" x14ac:dyDescent="0.2">
      <c r="A99" s="15">
        <v>62</v>
      </c>
      <c r="B99" s="15" t="s">
        <v>241</v>
      </c>
      <c r="C99" s="16" t="s">
        <v>242</v>
      </c>
      <c r="D99" s="14" t="s">
        <v>243</v>
      </c>
      <c r="E99" s="14">
        <v>320</v>
      </c>
      <c r="F99" s="132"/>
      <c r="G99" s="133"/>
      <c r="H99" s="135">
        <f t="shared" si="8"/>
        <v>0</v>
      </c>
      <c r="I99" s="135">
        <f t="shared" si="9"/>
        <v>0</v>
      </c>
      <c r="J99" s="22" t="s">
        <v>73</v>
      </c>
      <c r="K99" s="11"/>
      <c r="L99" s="87"/>
      <c r="M99" s="11"/>
      <c r="N99" s="94">
        <v>9796.16</v>
      </c>
    </row>
    <row r="100" spans="1:14" ht="18" customHeight="1" x14ac:dyDescent="0.2">
      <c r="A100" s="15">
        <v>63</v>
      </c>
      <c r="B100" s="15" t="s">
        <v>244</v>
      </c>
      <c r="C100" s="16" t="s">
        <v>245</v>
      </c>
      <c r="D100" s="14" t="s">
        <v>41</v>
      </c>
      <c r="E100" s="14">
        <v>440</v>
      </c>
      <c r="F100" s="132"/>
      <c r="G100" s="133"/>
      <c r="H100" s="135">
        <f t="shared" si="8"/>
        <v>0</v>
      </c>
      <c r="I100" s="135">
        <f t="shared" si="9"/>
        <v>0</v>
      </c>
      <c r="J100" s="22" t="s">
        <v>73</v>
      </c>
      <c r="K100" s="11"/>
      <c r="L100" s="87"/>
      <c r="M100" s="11"/>
      <c r="N100" s="94">
        <v>965.58</v>
      </c>
    </row>
    <row r="101" spans="1:14" ht="18" customHeight="1" x14ac:dyDescent="0.2">
      <c r="A101" s="15">
        <v>64</v>
      </c>
      <c r="B101" s="15" t="s">
        <v>246</v>
      </c>
      <c r="C101" s="16" t="s">
        <v>247</v>
      </c>
      <c r="D101" s="14" t="s">
        <v>81</v>
      </c>
      <c r="E101" s="14">
        <v>180</v>
      </c>
      <c r="F101" s="132"/>
      <c r="G101" s="133"/>
      <c r="H101" s="135">
        <f t="shared" si="8"/>
        <v>0</v>
      </c>
      <c r="I101" s="135">
        <f t="shared" si="9"/>
        <v>0</v>
      </c>
      <c r="J101" s="11"/>
      <c r="K101" s="11"/>
      <c r="L101" s="87"/>
      <c r="M101" s="11"/>
      <c r="N101" s="94">
        <v>23.958000000000002</v>
      </c>
    </row>
    <row r="102" spans="1:14" ht="18" customHeight="1" x14ac:dyDescent="0.2">
      <c r="A102" s="15">
        <v>65</v>
      </c>
      <c r="B102" s="15" t="s">
        <v>248</v>
      </c>
      <c r="C102" s="16" t="s">
        <v>249</v>
      </c>
      <c r="D102" s="14" t="s">
        <v>250</v>
      </c>
      <c r="E102" s="14">
        <v>120</v>
      </c>
      <c r="F102" s="132"/>
      <c r="G102" s="133"/>
      <c r="H102" s="135">
        <f t="shared" si="8"/>
        <v>0</v>
      </c>
      <c r="I102" s="135">
        <f t="shared" si="9"/>
        <v>0</v>
      </c>
      <c r="J102" s="11"/>
      <c r="K102" s="11"/>
      <c r="L102" s="87"/>
      <c r="M102" s="11"/>
      <c r="N102" s="94">
        <v>2217.6000000000004</v>
      </c>
    </row>
    <row r="64188" ht="12.75" customHeight="1" x14ac:dyDescent="0.2"/>
    <row r="64189" ht="12.75" customHeight="1" x14ac:dyDescent="0.2"/>
    <row r="64190" ht="12.75" customHeight="1" x14ac:dyDescent="0.2"/>
    <row r="64191" ht="12.75" customHeight="1" x14ac:dyDescent="0.2"/>
    <row r="64192" ht="12.75" customHeight="1" x14ac:dyDescent="0.2"/>
    <row r="64193" ht="12.75" customHeight="1" x14ac:dyDescent="0.2"/>
    <row r="64194" ht="12.75" customHeight="1" x14ac:dyDescent="0.2"/>
    <row r="64195" ht="12.75" customHeight="1" x14ac:dyDescent="0.2"/>
    <row r="64196" ht="12.75" customHeight="1" x14ac:dyDescent="0.2"/>
    <row r="64197" ht="12.75" customHeight="1" x14ac:dyDescent="0.2"/>
    <row r="64198" ht="12.75" customHeight="1" x14ac:dyDescent="0.2"/>
    <row r="64199" ht="12.75" customHeight="1" x14ac:dyDescent="0.2"/>
    <row r="64200" ht="12.75" customHeight="1" x14ac:dyDescent="0.2"/>
    <row r="64201" ht="12.75" customHeight="1" x14ac:dyDescent="0.2"/>
    <row r="64202" ht="12.75" customHeight="1" x14ac:dyDescent="0.2"/>
    <row r="64203" ht="12.75" customHeight="1" x14ac:dyDescent="0.2"/>
    <row r="64204" ht="12.75" customHeight="1" x14ac:dyDescent="0.2"/>
    <row r="64205" ht="12.75" customHeight="1" x14ac:dyDescent="0.2"/>
    <row r="64206" ht="12.75" customHeight="1" x14ac:dyDescent="0.2"/>
    <row r="64207" ht="12.75" customHeight="1" x14ac:dyDescent="0.2"/>
    <row r="64208" ht="12.75" customHeight="1" x14ac:dyDescent="0.2"/>
    <row r="64209" ht="12.75" customHeight="1" x14ac:dyDescent="0.2"/>
    <row r="64210" ht="12.75" customHeight="1" x14ac:dyDescent="0.2"/>
    <row r="64211" ht="12.75" customHeight="1" x14ac:dyDescent="0.2"/>
    <row r="64212" ht="12.75" customHeight="1" x14ac:dyDescent="0.2"/>
    <row r="64213" ht="12.75" customHeight="1" x14ac:dyDescent="0.2"/>
    <row r="64214" ht="12.75" customHeight="1" x14ac:dyDescent="0.2"/>
    <row r="64215" ht="12.75" customHeight="1" x14ac:dyDescent="0.2"/>
    <row r="64216" ht="12.75" customHeight="1" x14ac:dyDescent="0.2"/>
    <row r="64217" ht="12.75" customHeight="1" x14ac:dyDescent="0.2"/>
    <row r="64218" ht="12.75" customHeight="1" x14ac:dyDescent="0.2"/>
    <row r="64219" ht="12.75" customHeight="1" x14ac:dyDescent="0.2"/>
    <row r="64220" ht="12.75" customHeight="1" x14ac:dyDescent="0.2"/>
    <row r="64221" ht="12.75" customHeight="1" x14ac:dyDescent="0.2"/>
    <row r="64222" ht="12.75" customHeight="1" x14ac:dyDescent="0.2"/>
    <row r="64223" ht="12.75" customHeight="1" x14ac:dyDescent="0.2"/>
    <row r="64224" ht="12.75" customHeight="1" x14ac:dyDescent="0.2"/>
    <row r="64225" ht="12.75" customHeight="1" x14ac:dyDescent="0.2"/>
    <row r="64226" ht="12.75" customHeight="1" x14ac:dyDescent="0.2"/>
    <row r="64227" ht="12.75" customHeight="1" x14ac:dyDescent="0.2"/>
    <row r="64228" ht="12.75" customHeight="1" x14ac:dyDescent="0.2"/>
    <row r="64229" ht="12.75" customHeight="1" x14ac:dyDescent="0.2"/>
    <row r="64230" ht="12.75" customHeight="1"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sheetData>
  <sheetProtection selectLockedCells="1" selectUnlockedCells="1"/>
  <mergeCells count="10">
    <mergeCell ref="B83:G83"/>
    <mergeCell ref="C2:H2"/>
    <mergeCell ref="B62:G62"/>
    <mergeCell ref="B97:G97"/>
    <mergeCell ref="B5:N5"/>
    <mergeCell ref="B6:N6"/>
    <mergeCell ref="B7:N7"/>
    <mergeCell ref="B8:N8"/>
    <mergeCell ref="B9:N9"/>
    <mergeCell ref="B10:N10"/>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as xmlns="bd76807b-7035-44a2-93ee-9bb18f0b649c" xsi:nil="true"/>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2" ma:contentTypeDescription="Kurkite naują dokumentą." ma:contentTypeScope="" ma:versionID="54a0950f9e9df34887075104ad0cf24d">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8b4763a576f19cf75dcdfb95dc2351d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element ref="ns2: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element name="Statusas" ma:index="28" nillable="true" ma:displayName="Statusas" ma:format="Dropdown" ma:internalName="Status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51F54A-D3BA-451C-95E0-EAA7786BB0F1}">
  <ds:schemaRefs>
    <ds:schemaRef ds:uri="http://schemas.microsoft.com/sharepoint/v3/contenttype/forms"/>
  </ds:schemaRefs>
</ds:datastoreItem>
</file>

<file path=customXml/itemProps2.xml><?xml version="1.0" encoding="utf-8"?>
<ds:datastoreItem xmlns:ds="http://schemas.openxmlformats.org/officeDocument/2006/customXml" ds:itemID="{077905B7-DB74-4386-BA3E-3D68DAD3EA1E}">
  <ds:schemaRefs>
    <ds:schemaRef ds:uri="http://schemas.microsoft.com/office/2006/metadata/properties"/>
    <ds:schemaRef ds:uri="http://schemas.microsoft.com/office/infopath/2007/PartnerControls"/>
    <ds:schemaRef ds:uri="bd76807b-7035-44a2-93ee-9bb18f0b649c"/>
    <ds:schemaRef ds:uri="07609231-acae-40b1-8992-26d1ec8f8073"/>
  </ds:schemaRefs>
</ds:datastoreItem>
</file>

<file path=customXml/itemProps3.xml><?xml version="1.0" encoding="utf-8"?>
<ds:datastoreItem xmlns:ds="http://schemas.openxmlformats.org/officeDocument/2006/customXml" ds:itemID="{460CA739-C224-4E6D-BFF6-5C915F0D3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TS</vt:lpstr>
      <vt:lpstr>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Elžbieta Taločkaitė</cp:lastModifiedBy>
  <cp:revision/>
  <dcterms:created xsi:type="dcterms:W3CDTF">2017-11-02T17:20:10Z</dcterms:created>
  <dcterms:modified xsi:type="dcterms:W3CDTF">2026-07-15T11:39:24Z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