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1VADVPT01\Kulig\2026\2. SUPAPRASTINTI konkursai\Medicinos iranga. Panorama Naujagimiams\"/>
    </mc:Choice>
  </mc:AlternateContent>
  <xr:revisionPtr revIDLastSave="0" documentId="8_{1484D366-A914-48E6-8BC9-DEE069C94FEE}" xr6:coauthVersionLast="47" xr6:coauthVersionMax="47" xr10:uidLastSave="{00000000-0000-0000-0000-000000000000}"/>
  <bookViews>
    <workbookView xWindow="2868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9" i="1" l="1"/>
  <c r="G118" i="1"/>
  <c r="F118" i="1"/>
  <c r="F119" i="1" s="1"/>
  <c r="F120" i="1" s="1"/>
  <c r="F93" i="1"/>
  <c r="G83" i="1"/>
  <c r="F82" i="1"/>
  <c r="F83" i="1" s="1"/>
  <c r="F84" i="1" s="1"/>
  <c r="F77" i="1"/>
  <c r="G82" i="1" s="1"/>
  <c r="F75" i="1"/>
  <c r="F65" i="1"/>
  <c r="F55" i="1"/>
  <c r="F37" i="1"/>
  <c r="G21" i="1"/>
</calcChain>
</file>

<file path=xl/sharedStrings.xml><?xml version="1.0" encoding="utf-8"?>
<sst xmlns="http://schemas.openxmlformats.org/spreadsheetml/2006/main" count="233" uniqueCount="212">
  <si>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</si>
  <si>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</si>
  <si>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</si>
  <si>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</si>
  <si>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</si>
  <si>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</si>
  <si>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</si>
  <si>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</si>
  <si>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</si>
  <si>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</si>
  <si>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</si>
  <si>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</si>
  <si>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</si>
  <si>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</si>
  <si>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</si>
  <si>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</si>
  <si>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</si>
  <si>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</si>
  <si>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</si>
  <si>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</si>
  <si>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</si>
  <si>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</si>
  <si>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</si>
  <si>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</si>
  <si>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</si>
  <si>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</si>
  <si>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SKAITMENINIO PANORAMINIO RENTGENO APARATO SISTEMA</t>
  </si>
  <si>
    <t>Tiekėjo pasiūlymas:</t>
  </si>
  <si>
    <t>Nr.</t>
  </si>
  <si>
    <t>Pavadinimas</t>
  </si>
  <si>
    <t>Kiekis</t>
  </si>
  <si>
    <t>Įkainis be PVM, Eur</t>
  </si>
  <si>
    <t>Suma be PVM, Eur</t>
  </si>
  <si>
    <t>Gamintojas, modelis</t>
  </si>
  <si>
    <t>Siūlomo parametro atitikimas, konkreti reikšmė ir atitikimo patvirtinimas (dok. pavadinimas, psl. Nr., pabraukiant kiekvienos pozicijos atitikimą pagal specifikacijos reikalavimą)</t>
  </si>
  <si>
    <t>1.</t>
  </si>
  <si>
    <t>Skaitmeninio panoraminio rentgeno aparato sistema</t>
  </si>
  <si>
    <t>1.1.</t>
  </si>
  <si>
    <t>Rentegno aparatas</t>
  </si>
  <si>
    <t>vnt</t>
  </si>
  <si>
    <t>1.1.1.</t>
  </si>
  <si>
    <t xml:space="preserve">Vienos fazės 220 V ±10%, 50 Hz, maitinimas iš kintamojo įtampos tinklo </t>
  </si>
  <si>
    <t>1.1.2.</t>
  </si>
  <si>
    <t>CMOS skaitmeninio jutiklio technologija</t>
  </si>
  <si>
    <t>1.1.3.</t>
  </si>
  <si>
    <t>Jutiklis nenuimamas, yra neatskiriama aparato dalis - būtina</t>
  </si>
  <si>
    <t>1.1.4.</t>
  </si>
  <si>
    <t>Ne mažiau 6 x 130 mm jutiklio vaizdo dydis</t>
  </si>
  <si>
    <t>1.1.5.</t>
  </si>
  <si>
    <t>Aukšto dažnio generatorius - Būtina</t>
  </si>
  <si>
    <t>1.1.6.</t>
  </si>
  <si>
    <t>Generatoriaus dažnis ne mažiau 120 kHz.</t>
  </si>
  <si>
    <t>1.1.7.</t>
  </si>
  <si>
    <t>Maksimali generatoriaus anodinė įtampa ne mažiau 90 kV.</t>
  </si>
  <si>
    <t>1.1.8.</t>
  </si>
  <si>
    <t>Maksimali generatoriaus katodinė srovė ne mažiau 15 mA.</t>
  </si>
  <si>
    <t>1.1.9.</t>
  </si>
  <si>
    <t xml:space="preserve"> Židinio dėmė ne daugiau 0,5 mm.</t>
  </si>
  <si>
    <t>1.1.10.</t>
  </si>
  <si>
    <t>Aparato morfologiniai nustatymai turi būti valdomi tiesiogiai iš kompiuterio - būtina</t>
  </si>
  <si>
    <t>1.1.11.</t>
  </si>
  <si>
    <t>Aparato aukštis turi būti keičiamas elektrinių variklių pagalba - būtina</t>
  </si>
  <si>
    <t>1.1.12.</t>
  </si>
  <si>
    <t xml:space="preserve">Automatinis ekspozicijos režimas ne mažiau 4 dydžių pagal kūno masę (koreguojamų pagal vartotoją) </t>
  </si>
  <si>
    <t>1.1.13.</t>
  </si>
  <si>
    <t>Gamyklinių užprogramuotų automatinių parametrų kV ir mA koregavimas su išsaugojimo funkcija (kiekvienai norimai programai, kaip operatorius pakoregavo)</t>
  </si>
  <si>
    <t>1.1.14.</t>
  </si>
  <si>
    <t>Paciento pozicionavimas aparate veidu į laborantą,  nenaudojant veidrožio</t>
  </si>
  <si>
    <t>1.1.15.</t>
  </si>
  <si>
    <t>Maksimali panoraminės ekspozicijos trukmė ne ilgiau 14 sek.</t>
  </si>
  <si>
    <t>1.1.16.</t>
  </si>
  <si>
    <t>Aparatas turi turėti modernizavimo galimybę ateityje, pridedant cefalometrijos sistemą</t>
  </si>
  <si>
    <t>1.1.17.</t>
  </si>
  <si>
    <t>Panoraminis rentgeno aparatas turi būti pritaikytas atlikti procedūras ir sėdintiems neįgaliojo vežimėlyje - būtina</t>
  </si>
  <si>
    <t>1.2.</t>
  </si>
  <si>
    <t>Programinė įranga</t>
  </si>
  <si>
    <t>1.2.1.</t>
  </si>
  <si>
    <t>Būtinos 2D programos: a)Pilna panoraminė; b)dalinė panoraminė;  c)sinusų; d)šoninė žandikaulio sąnarių  ne mažiau 2 dalių;  e)šoninė žandikaulio sąnarių ne mažiau 4 dalių, f)segmentinės dalies žandikaulio pjūvių (netikras 3D)</t>
  </si>
  <si>
    <t>1.2.2.</t>
  </si>
  <si>
    <t>Skaitmeninis žandikaulio formos parinkimas -būtina</t>
  </si>
  <si>
    <t>1.2.3.</t>
  </si>
  <si>
    <t>Programinės įrangos kalbų pasirinkimas - lietuvių kalba būtina</t>
  </si>
  <si>
    <t>1.2.4.</t>
  </si>
  <si>
    <t>Programinė vaizdo gavimo ir apdorojimo programa turi būti pritaikyta dirbti tinkle - būtina</t>
  </si>
  <si>
    <t>1.2.5.</t>
  </si>
  <si>
    <t>Programinė įranga turi turėti galimybę susieti gautus vaizdus su PACS - būtina</t>
  </si>
  <si>
    <t>1.2.6.</t>
  </si>
  <si>
    <t>Būtinos DICOM palaikomos funkcijos: DICOM užklausa/gavimas, DICOM saugykla, DICOM modalumas, DICOM print</t>
  </si>
  <si>
    <t>1.2.7.</t>
  </si>
  <si>
    <t>Programinė įranga vaizdų peržiūrai ir vertinimui ≥ 1 licencija</t>
  </si>
  <si>
    <t>1.2.8.</t>
  </si>
  <si>
    <t>Programinės įrangos, operacinės sistemos elektros maitinimo palaikymui komplektuojamas ONLINE tipo nepertraukiamas energijos šaltinis UPS-as, galią parenkant pagal įrangos galingumą, ne mažiau 500 W.</t>
  </si>
  <si>
    <t>1.2.9.</t>
  </si>
  <si>
    <t>Galimybė pajungti 3 D modulį</t>
  </si>
  <si>
    <t>1.3.</t>
  </si>
  <si>
    <t>Technologo darbo vieta</t>
  </si>
  <si>
    <t>1.3.1.</t>
  </si>
  <si>
    <t>Kompiuteris, atitinkantis gamintojo keliamus minimalius reikalavimus įrangai - būtina</t>
  </si>
  <si>
    <t>1.3.2.</t>
  </si>
  <si>
    <t xml:space="preserve">Operacinė sistema Windows 11 Pro arba lygiavertė </t>
  </si>
  <si>
    <t>1.3.3.</t>
  </si>
  <si>
    <t>Procesorius Intel i3 arba geriau</t>
  </si>
  <si>
    <t>1.3.4.</t>
  </si>
  <si>
    <t>Duomenų talpa ≥ 500 GB</t>
  </si>
  <si>
    <t>1.3.5.</t>
  </si>
  <si>
    <t>Atmintis RAM ≥ 16 GB</t>
  </si>
  <si>
    <t>1.3.6.</t>
  </si>
  <si>
    <t>CD/DVD/USB įrenginys Su įrašymo funkcija</t>
  </si>
  <si>
    <t>1.3.7.</t>
  </si>
  <si>
    <t>Monitorius LED, ekrano įstrižainė ≥ 24”</t>
  </si>
  <si>
    <t>1.3.8.</t>
  </si>
  <si>
    <t>Raiška ne mažiau nei 1920x1080</t>
  </si>
  <si>
    <t>1.3.9.</t>
  </si>
  <si>
    <t>Klaviatūra, pelė - būtina</t>
  </si>
  <si>
    <t>1.4.</t>
  </si>
  <si>
    <t>Priemonės individualiai radiacinei saugai</t>
  </si>
  <si>
    <t>kompl.</t>
  </si>
  <si>
    <t>1.4.1.</t>
  </si>
  <si>
    <t>Prijuostė panoraminė, švino ekvivalentas ne mažiau kaip 0,3 mm, užsegama priekyje, nugaroje arba kitu ergonomišku būdu, užtikrinančiu saugų ir patogų prigludimą pacientui.</t>
  </si>
  <si>
    <t>1.5.</t>
  </si>
  <si>
    <t xml:space="preserve">Radiacinės saugos reikalavimai </t>
  </si>
  <si>
    <t>1.5.1.</t>
  </si>
  <si>
    <t>Būtinas atitikimas Lietuvos higienos normoje HN 31:2021 „Radiacinės saugos reikalavimai medicininėje rentgeno diagnostikoje“ ir HN 73:2018 „Pagrindinės radiacinės saugos normos“ nurodytiems reikalavimams rentgeno diagnostikos įrangai (būtinas tiekėjo patvirtinimas, kad siūloma rentgeno diagnostikos įranga bei kartu su įranga pateikti dokumentai atitiks Lietuvos higienos normoje HN 31:2021 „Radiacinės saugos reikalavimai medicininėje rentgenodiagnostikoje“ ir HN 73:2018 „Pagrindinės radiacinės saugos normos“ nustatytus reikalavimus).</t>
  </si>
  <si>
    <t>1.5.2.</t>
  </si>
  <si>
    <t>Būtinas (įskaičiuota į galutinę pasiūlymo kainą) siūlomo skaitmeninio panoraminio rentgeno aparato sistemos montavimas, instaliavimas, paleidimas, įskaitant projekto radiacinei saugai paruošimą bei jo ekspertizę ir paruošimas eksploatacijai pagal Lietuvos higienos normos HN 31:2021 „Radiacinės saugos reikalavimai medicininėje rentgeno diagnostikoje“ radiacinės saugos reikalavimus ir Medicinos priemonių (prietaisų) naudojimo tvarkos aprašo, patvirtinto Lietuvos Respublikos sveikatos apsaugos ministro 2010 m. gegužės 3 d. įsakymu Nr. V-383 „Dėl Medicinos priemonių (prietaisų) naudojimo tvarkos aprašo patvirtinimo“, nustatyta tvarka.</t>
  </si>
  <si>
    <t>1.5.3.</t>
  </si>
  <si>
    <t>Būtina, įskaičiuota į galutinę pasiūlymo kainą (būtinas tiekėjo patvirtinimas, kad įrangos tiekėjas arba gamintojo atstovai, sumontavę ir suderinę įrangą, atliks rentgeno diagnostinio įrenginio – skaitmeninio panoraminio rentgeno kokybės kontrolės priėmimo bandymus vadovaujantis Lietuvoje galiojančiais teisės aktais (HN 78:2009 „Kokybės kontrolės reikalavimai ir vertinimo kriterijai medicininėje rentgenodiagnostikoje“,  Medicinos priemonių (prietaisų) naudojimo tvarkos aprašo, patvirtinto sveikatos apsaugos ministro 2010 m. gegužės 3 d. įsakymu Nr. V-383 „Dėl Medicinos priemonių (prietaisų) naudojimo tvarkos aprašo patvirtinimo“) nustatyta tvarka ir pateiks bandymų protokolus, visi aukščiau išvardinti darbai yra įskaičiuoti į galutinę pasiūlymo kainą)</t>
  </si>
  <si>
    <t>1.5.4.</t>
  </si>
  <si>
    <t xml:space="preserve">Būtina, įskaičiuota į galutinę pasiūlymo kainą (būtinas tiekėjo patvirtinimas, kad įrangos tiekėjas arba gamintojo atstovai sumontavę ir suderinę įrangą atliks lygiavertės dozės galios matavimus, vertinimą (efektinės dozės) ir kitas procedūras vadovaujantis Radiacinės saugos centro direktoriaus 2007 m. lapkričio 16 d. įsakymu Nr. 63 „Dėl darbuotojų apšvietos ir darbo vietų stebėsenų atlikimo taisyklių patvirtinimo“ nustatyta tvarka ir pateiks bandymų protokolus. </t>
  </si>
  <si>
    <t>Suma be PVM</t>
  </si>
  <si>
    <t>Taikomas PVM dydis (%)</t>
  </si>
  <si>
    <t>PVM suma</t>
  </si>
  <si>
    <t>Suma su PVM</t>
  </si>
  <si>
    <t>2. DALIS</t>
  </si>
  <si>
    <t>OTOAKUSTINIS KOMPIUTERINIS APARATAS NAUJAGIMIAMS</t>
  </si>
  <si>
    <t>2.</t>
  </si>
  <si>
    <t>Otoakustinis kompiuterinis aparatas naujagimiams</t>
  </si>
  <si>
    <t>2.1.</t>
  </si>
  <si>
    <t>vnt.</t>
  </si>
  <si>
    <t>2.1.1.</t>
  </si>
  <si>
    <t>Registruojamas ausies sraigės atsakas į du vienu metu generuojamus skirtingo dažnio garso stimulus DPOAE</t>
  </si>
  <si>
    <t>2.1.2.</t>
  </si>
  <si>
    <t>Registruojamas ausies sraigės atsakas į trumpalaikius garso stimulus  TEOAE</t>
  </si>
  <si>
    <t>2.1.3.</t>
  </si>
  <si>
    <t>Galimybė pasirinkti ne mažiau 3-ių skirtingų dažnio reikšmių intervale, ne siauresniame kaip nuo 2 kHz iki 11 kHz DPOAE</t>
  </si>
  <si>
    <t>2.1.4.</t>
  </si>
  <si>
    <t>Galimybė pasirinkti ne mažiau 5-ių skirtingų dažnio reikšmių intervale, ne siauresniame kaip nuo 1 kHz iki 4 kHz TEOAE</t>
  </si>
  <si>
    <t>2.1.5.</t>
  </si>
  <si>
    <t>DPOAE ne siauresnis kaip nuo 40 dB SPL iki 70 dB SPL</t>
  </si>
  <si>
    <t>2.1.6.</t>
  </si>
  <si>
    <t>TEOAE 82 dB SPL (±3 dB)</t>
  </si>
  <si>
    <t>2.1.7.</t>
  </si>
  <si>
    <t>Tyrimų rezultatai pateikiame integruotame OLED spalvotame ekrane</t>
  </si>
  <si>
    <t>2.1.8.</t>
  </si>
  <si>
    <t>Integruotas ličio-jonų akumuliatorius</t>
  </si>
  <si>
    <t>2.1.9.</t>
  </si>
  <si>
    <t>Akumuliatoriaus veikimo laikas (pilnai pakrauto) ne mažiau 12 val.</t>
  </si>
  <si>
    <t>2.1.10.</t>
  </si>
  <si>
    <t>Ekrane atvaizduojamas akumuliatoriaus pakrovimo lygis</t>
  </si>
  <si>
    <t>2.1.11.</t>
  </si>
  <si>
    <t>Spausdintuvas terminis</t>
  </si>
  <si>
    <t>2.1.12.</t>
  </si>
  <si>
    <t>Registracinio popieriaus plotis ≥50 mm</t>
  </si>
  <si>
    <t>2.1.13.</t>
  </si>
  <si>
    <t>Belaidis "Bluetooth"prijungimas prie prietaiso</t>
  </si>
  <si>
    <t>2.1.14.</t>
  </si>
  <si>
    <t>Galimybė atspausdinti klausos tyrimo rezultatus iš tyrimo prietaiso</t>
  </si>
  <si>
    <t>2.1.15.</t>
  </si>
  <si>
    <t>Programinė įranga skirta perkelti tyrimų duomenis į kompiuterį</t>
  </si>
  <si>
    <t>2.1.16.</t>
  </si>
  <si>
    <t>Išorinis klausos tyrimo daviklis su laidu 1vnt</t>
  </si>
  <si>
    <t>2.1.17.</t>
  </si>
  <si>
    <t>Vienkartinių daviklio antgalių (skirtų naujagimiams) ausies kanalo sandarumui komplektas</t>
  </si>
  <si>
    <t>2.1.18.</t>
  </si>
  <si>
    <t>Laikymo ir transportavimo krepšys</t>
  </si>
  <si>
    <t>2.1.19.</t>
  </si>
  <si>
    <t>Naudojimo instrukcija lietuvių kalba</t>
  </si>
  <si>
    <t>2.1.20.</t>
  </si>
  <si>
    <t>Serviso dokumentacija lietuvių arba anglų kalba</t>
  </si>
  <si>
    <t>2.1.21.</t>
  </si>
  <si>
    <t>CE ženklinimas</t>
  </si>
  <si>
    <t>2.1.22.</t>
  </si>
  <si>
    <t>Garantinis aptarnavimas ≥24 mėn.</t>
  </si>
  <si>
    <t>2.1.23.</t>
  </si>
  <si>
    <t>Darbuotojų apmokymas</t>
  </si>
  <si>
    <t>2.1.24.</t>
  </si>
  <si>
    <t>Atsarginių dalių tiekimas ne mažiau kaip 5 metus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</si>
  <si>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</si>
  <si>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</si>
  <si>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</si>
  <si>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</si>
  <si>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</si>
  <si>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</si>
  <si>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</si>
  <si>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</si>
  <si>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</si>
  <si>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</si>
  <si>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</si>
  <si>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</si>
  <si>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</si>
  <si>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</si>
  <si>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</si>
  <si>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</si>
  <si>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</si>
  <si>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</si>
  <si>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</si>
  <si>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</si>
  <si>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</si>
  <si>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</si>
  <si>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4915-5324 2026-07-15 13:23:11</t>
  </si>
  <si>
    <t>Mato vnt.</t>
  </si>
  <si>
    <t>PANORAMINIS RENTGENO APARATAS IR OTOAKUSTINIS KOMPIUTERINIS APARATAS NAUJAGIMIAMS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</si>
</sst>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2" fillId="4" borderId="23" xfId="0" applyFont="1" applyFill="1" applyBorder="1" applyAlignment="1">
      <alignment horizontal="center" vertical="center" wrapText="1"/>
    </xf>
    <xf numFmtId="0" fontId="1" fillId="5" borderId="23" xfId="0" applyFont="1" applyFill="1" applyBorder="1" applyAlignment="1" applyProtection="1">
      <alignment wrapText="1"/>
      <protection locked="0"/>
    </xf>
    <xf numFmtId="0" fontId="2" fillId="4" borderId="23" xfId="0" applyFont="1" applyFill="1" applyBorder="1" applyAlignment="1">
      <alignment horizontal="right"/>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2"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20"/>
  <sheetViews>
    <sheetView tabSelected="1" topLeftCell="A22" zoomScale="115" zoomScaleNormal="115" workbookViewId="0">
      <selection activeCell="B8" sqref="B8"/>
    </sheetView>
  </sheetViews>
  <sheetFormatPr defaultColWidth="10.875" defaultRowHeight="15" x14ac:dyDescent="0.25"/>
  <cols>
    <col min="1" max="1" width="7" style="1" customWidth="1"/>
    <col min="2" max="2" width="55.375" style="1" customWidth="1"/>
    <col min="3" max="3" width="6.625" style="1" customWidth="1"/>
    <col min="4" max="4" width="6.125" style="1" customWidth="1"/>
    <col min="5" max="6" width="10.625" style="1" customWidth="1"/>
    <col min="7" max="7" width="20.5" style="1" customWidth="1"/>
    <col min="8" max="8" width="61.2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211</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27" t="s">
        <v>6</v>
      </c>
      <c r="B12" s="70"/>
      <c r="C12" s="26"/>
      <c r="D12" s="71"/>
      <c r="E12" s="71"/>
      <c r="F12" s="72"/>
    </row>
    <row r="13" spans="1:6" ht="15.95" customHeight="1" x14ac:dyDescent="0.25">
      <c r="A13" s="30" t="s">
        <v>7</v>
      </c>
      <c r="B13" s="73"/>
      <c r="C13" s="26"/>
      <c r="D13" s="71"/>
      <c r="E13" s="71"/>
      <c r="F13" s="72"/>
    </row>
    <row r="14" spans="1:6" ht="15.95" customHeight="1" x14ac:dyDescent="0.25">
      <c r="A14" s="30" t="s">
        <v>8</v>
      </c>
      <c r="B14" s="73"/>
      <c r="C14" s="26"/>
      <c r="D14" s="71"/>
      <c r="E14" s="71"/>
      <c r="F14" s="72"/>
    </row>
    <row r="15" spans="1:6" ht="15.95" customHeight="1" x14ac:dyDescent="0.25">
      <c r="A15" s="27" t="s">
        <v>9</v>
      </c>
      <c r="B15" s="70"/>
      <c r="C15" s="26"/>
      <c r="D15" s="71"/>
      <c r="E15" s="71"/>
      <c r="F15" s="72"/>
    </row>
    <row r="16" spans="1:6" ht="63" customHeight="1" x14ac:dyDescent="0.25">
      <c r="A16" s="30" t="s">
        <v>10</v>
      </c>
      <c r="B16" s="73"/>
      <c r="C16" s="26"/>
      <c r="D16" s="71"/>
      <c r="E16" s="71"/>
      <c r="F16" s="72"/>
    </row>
    <row r="17" spans="1:7" ht="18" customHeight="1" x14ac:dyDescent="0.25">
      <c r="A17" s="27" t="s">
        <v>11</v>
      </c>
      <c r="B17" s="70"/>
      <c r="C17" s="26"/>
      <c r="D17" s="71"/>
      <c r="E17" s="71"/>
      <c r="F17" s="72"/>
    </row>
    <row r="18" spans="1:7" ht="23.25" customHeight="1" x14ac:dyDescent="0.25">
      <c r="A18" s="27" t="s">
        <v>12</v>
      </c>
      <c r="B18" s="70"/>
      <c r="C18" s="26"/>
      <c r="D18" s="71"/>
      <c r="E18" s="71"/>
      <c r="F18" s="72"/>
    </row>
    <row r="19" spans="1:7" ht="48" customHeight="1" x14ac:dyDescent="0.25">
      <c r="A19" s="27" t="s">
        <v>13</v>
      </c>
      <c r="B19" s="70"/>
      <c r="C19" s="26"/>
      <c r="D19" s="71"/>
      <c r="E19" s="71"/>
      <c r="F19" s="72"/>
    </row>
    <row r="20" spans="1:7" ht="54.95" customHeight="1" x14ac:dyDescent="0.25">
      <c r="A20" s="27" t="s">
        <v>14</v>
      </c>
      <c r="B20" s="70"/>
      <c r="C20" s="26"/>
      <c r="D20" s="71"/>
      <c r="E20" s="71"/>
      <c r="F20" s="72"/>
    </row>
    <row r="21" spans="1:7" ht="87.75" customHeight="1" x14ac:dyDescent="0.25">
      <c r="A21" s="32" t="s">
        <v>15</v>
      </c>
      <c r="B21" s="74"/>
      <c r="C21" s="34"/>
      <c r="D21" s="75"/>
      <c r="E21" s="75"/>
      <c r="F21" s="75"/>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16</v>
      </c>
      <c r="B23" s="29"/>
      <c r="C23" s="29"/>
      <c r="D23" s="29"/>
      <c r="E23" s="29"/>
      <c r="F23" s="29"/>
    </row>
    <row r="24" spans="1:7" x14ac:dyDescent="0.25">
      <c r="A24" s="76" t="s">
        <v>17</v>
      </c>
      <c r="B24" s="76"/>
      <c r="C24" s="76"/>
      <c r="D24" s="76"/>
      <c r="E24" s="76"/>
      <c r="F24" s="76"/>
    </row>
    <row r="25" spans="1:7" x14ac:dyDescent="0.25">
      <c r="A25" s="76" t="s">
        <v>18</v>
      </c>
      <c r="B25" s="76"/>
      <c r="C25" s="76"/>
      <c r="D25" s="76"/>
      <c r="E25" s="76"/>
      <c r="F25" s="76"/>
    </row>
    <row r="26" spans="1:7" x14ac:dyDescent="0.25">
      <c r="A26" s="76" t="s">
        <v>19</v>
      </c>
      <c r="B26" s="76"/>
      <c r="C26" s="76"/>
      <c r="D26" s="76"/>
      <c r="E26" s="76"/>
      <c r="F26" s="76"/>
    </row>
    <row r="27" spans="1:7" ht="33" customHeight="1" x14ac:dyDescent="0.25">
      <c r="A27" s="76" t="s">
        <v>20</v>
      </c>
      <c r="B27" s="76"/>
      <c r="C27" s="76"/>
      <c r="D27" s="76"/>
      <c r="E27" s="76"/>
      <c r="F27" s="76"/>
    </row>
    <row r="28" spans="1:7" ht="32.1" customHeight="1" x14ac:dyDescent="0.25">
      <c r="A28" s="33" t="s">
        <v>21</v>
      </c>
      <c r="B28" s="76"/>
      <c r="C28" s="76"/>
      <c r="D28" s="76"/>
      <c r="E28" s="76"/>
      <c r="F28" s="76"/>
    </row>
    <row r="29" spans="1:7" x14ac:dyDescent="0.25">
      <c r="A29" s="76" t="s">
        <v>22</v>
      </c>
      <c r="B29" s="76"/>
      <c r="C29" s="76"/>
      <c r="D29" s="76"/>
      <c r="E29" s="76"/>
      <c r="F29" s="76"/>
    </row>
    <row r="30" spans="1:7" x14ac:dyDescent="0.25">
      <c r="A30" s="15" t="s">
        <v>23</v>
      </c>
      <c r="G30" s="16"/>
    </row>
    <row r="31" spans="1:7" x14ac:dyDescent="0.25">
      <c r="A31" s="15" t="s">
        <v>24</v>
      </c>
    </row>
    <row r="32" spans="1:7" x14ac:dyDescent="0.25">
      <c r="A32" s="13" t="s">
        <v>25</v>
      </c>
      <c r="B32" s="13" t="s">
        <v>26</v>
      </c>
    </row>
    <row r="34" spans="1:8" x14ac:dyDescent="0.25">
      <c r="A34" s="13" t="s">
        <v>27</v>
      </c>
    </row>
    <row r="35" spans="1:8" s="12" customFormat="1" ht="45" x14ac:dyDescent="0.25">
      <c r="A35" s="67" t="s">
        <v>28</v>
      </c>
      <c r="B35" s="67" t="s">
        <v>29</v>
      </c>
      <c r="C35" s="67" t="s">
        <v>30</v>
      </c>
      <c r="D35" s="67" t="s">
        <v>210</v>
      </c>
      <c r="E35" s="67" t="s">
        <v>31</v>
      </c>
      <c r="F35" s="67" t="s">
        <v>32</v>
      </c>
      <c r="G35" s="67" t="s">
        <v>33</v>
      </c>
      <c r="H35" s="67" t="s">
        <v>34</v>
      </c>
    </row>
    <row r="36" spans="1:8" x14ac:dyDescent="0.25">
      <c r="A36" s="17" t="s">
        <v>35</v>
      </c>
      <c r="B36" s="65" t="s">
        <v>36</v>
      </c>
      <c r="C36" s="18"/>
      <c r="D36" s="18"/>
      <c r="E36" s="18"/>
      <c r="F36" s="18"/>
      <c r="G36" s="18"/>
      <c r="H36" s="18"/>
    </row>
    <row r="37" spans="1:8" x14ac:dyDescent="0.25">
      <c r="A37" s="18" t="s">
        <v>37</v>
      </c>
      <c r="B37" s="66" t="s">
        <v>38</v>
      </c>
      <c r="C37" s="18">
        <v>1</v>
      </c>
      <c r="D37" s="18" t="s">
        <v>39</v>
      </c>
      <c r="E37" s="19"/>
      <c r="F37" s="18" t="str">
        <f>IF(ISBLANK(E37),"", PRODUCT(C37,E37))</f>
        <v/>
      </c>
      <c r="G37" s="68"/>
      <c r="H37" s="66"/>
    </row>
    <row r="38" spans="1:8" ht="30" x14ac:dyDescent="0.25">
      <c r="A38" s="18" t="s">
        <v>40</v>
      </c>
      <c r="B38" s="66" t="s">
        <v>41</v>
      </c>
      <c r="C38" s="18"/>
      <c r="D38" s="18"/>
      <c r="E38" s="18"/>
      <c r="F38" s="18"/>
      <c r="G38" s="66"/>
      <c r="H38" s="68"/>
    </row>
    <row r="39" spans="1:8" x14ac:dyDescent="0.25">
      <c r="A39" s="18" t="s">
        <v>42</v>
      </c>
      <c r="B39" s="66" t="s">
        <v>43</v>
      </c>
      <c r="C39" s="18"/>
      <c r="D39" s="18"/>
      <c r="E39" s="18"/>
      <c r="F39" s="18"/>
      <c r="G39" s="66"/>
      <c r="H39" s="68"/>
    </row>
    <row r="40" spans="1:8" x14ac:dyDescent="0.25">
      <c r="A40" s="18" t="s">
        <v>44</v>
      </c>
      <c r="B40" s="66" t="s">
        <v>45</v>
      </c>
      <c r="C40" s="18"/>
      <c r="D40" s="18"/>
      <c r="E40" s="18"/>
      <c r="F40" s="18"/>
      <c r="G40" s="66"/>
      <c r="H40" s="68"/>
    </row>
    <row r="41" spans="1:8" x14ac:dyDescent="0.25">
      <c r="A41" s="18" t="s">
        <v>46</v>
      </c>
      <c r="B41" s="66" t="s">
        <v>47</v>
      </c>
      <c r="C41" s="18"/>
      <c r="D41" s="18"/>
      <c r="E41" s="18"/>
      <c r="F41" s="18"/>
      <c r="G41" s="66"/>
      <c r="H41" s="68"/>
    </row>
    <row r="42" spans="1:8" x14ac:dyDescent="0.25">
      <c r="A42" s="18" t="s">
        <v>48</v>
      </c>
      <c r="B42" s="66" t="s">
        <v>49</v>
      </c>
      <c r="C42" s="18"/>
      <c r="D42" s="18"/>
      <c r="E42" s="18"/>
      <c r="F42" s="18"/>
      <c r="G42" s="66"/>
      <c r="H42" s="68"/>
    </row>
    <row r="43" spans="1:8" x14ac:dyDescent="0.25">
      <c r="A43" s="18" t="s">
        <v>50</v>
      </c>
      <c r="B43" s="66" t="s">
        <v>51</v>
      </c>
      <c r="C43" s="18"/>
      <c r="D43" s="18"/>
      <c r="E43" s="18"/>
      <c r="F43" s="18"/>
      <c r="G43" s="66"/>
      <c r="H43" s="68"/>
    </row>
    <row r="44" spans="1:8" x14ac:dyDescent="0.25">
      <c r="A44" s="18" t="s">
        <v>52</v>
      </c>
      <c r="B44" s="66" t="s">
        <v>53</v>
      </c>
      <c r="C44" s="18"/>
      <c r="D44" s="18"/>
      <c r="E44" s="18"/>
      <c r="F44" s="18"/>
      <c r="G44" s="66"/>
      <c r="H44" s="68"/>
    </row>
    <row r="45" spans="1:8" x14ac:dyDescent="0.25">
      <c r="A45" s="18" t="s">
        <v>54</v>
      </c>
      <c r="B45" s="66" t="s">
        <v>55</v>
      </c>
      <c r="C45" s="18"/>
      <c r="D45" s="18"/>
      <c r="E45" s="18"/>
      <c r="F45" s="18"/>
      <c r="G45" s="66"/>
      <c r="H45" s="68"/>
    </row>
    <row r="46" spans="1:8" x14ac:dyDescent="0.25">
      <c r="A46" s="18" t="s">
        <v>56</v>
      </c>
      <c r="B46" s="66" t="s">
        <v>57</v>
      </c>
      <c r="C46" s="18"/>
      <c r="D46" s="18"/>
      <c r="E46" s="18"/>
      <c r="F46" s="18"/>
      <c r="G46" s="66"/>
      <c r="H46" s="68"/>
    </row>
    <row r="47" spans="1:8" ht="30" x14ac:dyDescent="0.25">
      <c r="A47" s="18" t="s">
        <v>58</v>
      </c>
      <c r="B47" s="66" t="s">
        <v>59</v>
      </c>
      <c r="C47" s="18"/>
      <c r="D47" s="18"/>
      <c r="E47" s="18"/>
      <c r="F47" s="18"/>
      <c r="G47" s="66"/>
      <c r="H47" s="68"/>
    </row>
    <row r="48" spans="1:8" x14ac:dyDescent="0.25">
      <c r="A48" s="18" t="s">
        <v>60</v>
      </c>
      <c r="B48" s="66" t="s">
        <v>61</v>
      </c>
      <c r="C48" s="18"/>
      <c r="D48" s="18"/>
      <c r="E48" s="18"/>
      <c r="F48" s="18"/>
      <c r="G48" s="66"/>
      <c r="H48" s="68"/>
    </row>
    <row r="49" spans="1:8" ht="30" x14ac:dyDescent="0.25">
      <c r="A49" s="18" t="s">
        <v>62</v>
      </c>
      <c r="B49" s="66" t="s">
        <v>63</v>
      </c>
      <c r="C49" s="18"/>
      <c r="D49" s="18"/>
      <c r="E49" s="18"/>
      <c r="F49" s="18"/>
      <c r="G49" s="66"/>
      <c r="H49" s="68"/>
    </row>
    <row r="50" spans="1:8" ht="45" x14ac:dyDescent="0.25">
      <c r="A50" s="18" t="s">
        <v>64</v>
      </c>
      <c r="B50" s="66" t="s">
        <v>65</v>
      </c>
      <c r="C50" s="18"/>
      <c r="D50" s="18"/>
      <c r="E50" s="18"/>
      <c r="F50" s="18"/>
      <c r="G50" s="66"/>
      <c r="H50" s="68"/>
    </row>
    <row r="51" spans="1:8" ht="30" x14ac:dyDescent="0.25">
      <c r="A51" s="18" t="s">
        <v>66</v>
      </c>
      <c r="B51" s="66" t="s">
        <v>67</v>
      </c>
      <c r="C51" s="18"/>
      <c r="D51" s="18"/>
      <c r="E51" s="18"/>
      <c r="F51" s="18"/>
      <c r="G51" s="66"/>
      <c r="H51" s="68"/>
    </row>
    <row r="52" spans="1:8" x14ac:dyDescent="0.25">
      <c r="A52" s="18" t="s">
        <v>68</v>
      </c>
      <c r="B52" s="66" t="s">
        <v>69</v>
      </c>
      <c r="C52" s="18"/>
      <c r="D52" s="18"/>
      <c r="E52" s="18"/>
      <c r="F52" s="18"/>
      <c r="G52" s="66"/>
      <c r="H52" s="68"/>
    </row>
    <row r="53" spans="1:8" ht="30" x14ac:dyDescent="0.25">
      <c r="A53" s="18" t="s">
        <v>70</v>
      </c>
      <c r="B53" s="66" t="s">
        <v>71</v>
      </c>
      <c r="C53" s="18"/>
      <c r="D53" s="18"/>
      <c r="E53" s="18"/>
      <c r="F53" s="18"/>
      <c r="G53" s="66"/>
      <c r="H53" s="68"/>
    </row>
    <row r="54" spans="1:8" ht="30" x14ac:dyDescent="0.25">
      <c r="A54" s="18" t="s">
        <v>72</v>
      </c>
      <c r="B54" s="66" t="s">
        <v>73</v>
      </c>
      <c r="C54" s="18"/>
      <c r="D54" s="18"/>
      <c r="E54" s="18"/>
      <c r="F54" s="18"/>
      <c r="G54" s="66"/>
      <c r="H54" s="68"/>
    </row>
    <row r="55" spans="1:8" x14ac:dyDescent="0.25">
      <c r="A55" s="18" t="s">
        <v>74</v>
      </c>
      <c r="B55" s="66" t="s">
        <v>75</v>
      </c>
      <c r="C55" s="18">
        <v>1</v>
      </c>
      <c r="D55" s="18" t="s">
        <v>39</v>
      </c>
      <c r="E55" s="19"/>
      <c r="F55" s="18" t="str">
        <f>IF(ISBLANK(E55),"", PRODUCT(C55,E55))</f>
        <v/>
      </c>
      <c r="G55" s="68"/>
      <c r="H55" s="66"/>
    </row>
    <row r="56" spans="1:8" ht="60" x14ac:dyDescent="0.25">
      <c r="A56" s="18" t="s">
        <v>76</v>
      </c>
      <c r="B56" s="66" t="s">
        <v>77</v>
      </c>
      <c r="C56" s="18"/>
      <c r="D56" s="18"/>
      <c r="E56" s="18"/>
      <c r="F56" s="18"/>
      <c r="G56" s="66"/>
      <c r="H56" s="68"/>
    </row>
    <row r="57" spans="1:8" x14ac:dyDescent="0.25">
      <c r="A57" s="18" t="s">
        <v>78</v>
      </c>
      <c r="B57" s="66" t="s">
        <v>79</v>
      </c>
      <c r="C57" s="18"/>
      <c r="D57" s="18"/>
      <c r="E57" s="18"/>
      <c r="F57" s="18"/>
      <c r="G57" s="66"/>
      <c r="H57" s="68"/>
    </row>
    <row r="58" spans="1:8" x14ac:dyDescent="0.25">
      <c r="A58" s="18" t="s">
        <v>80</v>
      </c>
      <c r="B58" s="66" t="s">
        <v>81</v>
      </c>
      <c r="C58" s="18"/>
      <c r="D58" s="18"/>
      <c r="E58" s="18"/>
      <c r="F58" s="18"/>
      <c r="G58" s="66"/>
      <c r="H58" s="68"/>
    </row>
    <row r="59" spans="1:8" ht="30" x14ac:dyDescent="0.25">
      <c r="A59" s="18" t="s">
        <v>82</v>
      </c>
      <c r="B59" s="66" t="s">
        <v>83</v>
      </c>
      <c r="C59" s="18"/>
      <c r="D59" s="18"/>
      <c r="E59" s="18"/>
      <c r="F59" s="18"/>
      <c r="G59" s="66"/>
      <c r="H59" s="68"/>
    </row>
    <row r="60" spans="1:8" ht="30" x14ac:dyDescent="0.25">
      <c r="A60" s="18" t="s">
        <v>84</v>
      </c>
      <c r="B60" s="66" t="s">
        <v>85</v>
      </c>
      <c r="C60" s="18"/>
      <c r="D60" s="18"/>
      <c r="E60" s="18"/>
      <c r="F60" s="18"/>
      <c r="G60" s="66"/>
      <c r="H60" s="68"/>
    </row>
    <row r="61" spans="1:8" ht="30" x14ac:dyDescent="0.25">
      <c r="A61" s="18" t="s">
        <v>86</v>
      </c>
      <c r="B61" s="66" t="s">
        <v>87</v>
      </c>
      <c r="C61" s="18"/>
      <c r="D61" s="18"/>
      <c r="E61" s="18"/>
      <c r="F61" s="18"/>
      <c r="G61" s="66"/>
      <c r="H61" s="68"/>
    </row>
    <row r="62" spans="1:8" x14ac:dyDescent="0.25">
      <c r="A62" s="18" t="s">
        <v>88</v>
      </c>
      <c r="B62" s="66" t="s">
        <v>89</v>
      </c>
      <c r="C62" s="18"/>
      <c r="D62" s="18"/>
      <c r="E62" s="18"/>
      <c r="F62" s="18"/>
      <c r="G62" s="66"/>
      <c r="H62" s="68"/>
    </row>
    <row r="63" spans="1:8" ht="60" x14ac:dyDescent="0.25">
      <c r="A63" s="18" t="s">
        <v>90</v>
      </c>
      <c r="B63" s="66" t="s">
        <v>91</v>
      </c>
      <c r="C63" s="18"/>
      <c r="D63" s="18"/>
      <c r="E63" s="18"/>
      <c r="F63" s="18"/>
      <c r="G63" s="66"/>
      <c r="H63" s="68"/>
    </row>
    <row r="64" spans="1:8" x14ac:dyDescent="0.25">
      <c r="A64" s="18" t="s">
        <v>92</v>
      </c>
      <c r="B64" s="66" t="s">
        <v>93</v>
      </c>
      <c r="C64" s="18"/>
      <c r="D64" s="18"/>
      <c r="E64" s="18"/>
      <c r="F64" s="18"/>
      <c r="G64" s="66"/>
      <c r="H64" s="68"/>
    </row>
    <row r="65" spans="1:8" x14ac:dyDescent="0.25">
      <c r="A65" s="18" t="s">
        <v>94</v>
      </c>
      <c r="B65" s="66" t="s">
        <v>95</v>
      </c>
      <c r="C65" s="18">
        <v>1</v>
      </c>
      <c r="D65" s="18" t="s">
        <v>39</v>
      </c>
      <c r="E65" s="19"/>
      <c r="F65" s="18" t="str">
        <f>IF(ISBLANK(E65),"", PRODUCT(C65,E65))</f>
        <v/>
      </c>
      <c r="G65" s="68"/>
      <c r="H65" s="66"/>
    </row>
    <row r="66" spans="1:8" ht="30" x14ac:dyDescent="0.25">
      <c r="A66" s="18" t="s">
        <v>96</v>
      </c>
      <c r="B66" s="66" t="s">
        <v>97</v>
      </c>
      <c r="C66" s="18"/>
      <c r="D66" s="18"/>
      <c r="E66" s="18"/>
      <c r="F66" s="18"/>
      <c r="G66" s="66"/>
      <c r="H66" s="68"/>
    </row>
    <row r="67" spans="1:8" x14ac:dyDescent="0.25">
      <c r="A67" s="18" t="s">
        <v>98</v>
      </c>
      <c r="B67" s="66" t="s">
        <v>99</v>
      </c>
      <c r="C67" s="18"/>
      <c r="D67" s="18"/>
      <c r="E67" s="18"/>
      <c r="F67" s="18"/>
      <c r="G67" s="66"/>
      <c r="H67" s="68"/>
    </row>
    <row r="68" spans="1:8" x14ac:dyDescent="0.25">
      <c r="A68" s="18" t="s">
        <v>100</v>
      </c>
      <c r="B68" s="66" t="s">
        <v>101</v>
      </c>
      <c r="C68" s="18"/>
      <c r="D68" s="18"/>
      <c r="E68" s="18"/>
      <c r="F68" s="18"/>
      <c r="G68" s="66"/>
      <c r="H68" s="68"/>
    </row>
    <row r="69" spans="1:8" x14ac:dyDescent="0.25">
      <c r="A69" s="18" t="s">
        <v>102</v>
      </c>
      <c r="B69" s="66" t="s">
        <v>103</v>
      </c>
      <c r="C69" s="18"/>
      <c r="D69" s="18"/>
      <c r="E69" s="18"/>
      <c r="F69" s="18"/>
      <c r="G69" s="66"/>
      <c r="H69" s="68"/>
    </row>
    <row r="70" spans="1:8" x14ac:dyDescent="0.25">
      <c r="A70" s="18" t="s">
        <v>104</v>
      </c>
      <c r="B70" s="66" t="s">
        <v>105</v>
      </c>
      <c r="C70" s="18"/>
      <c r="D70" s="18"/>
      <c r="E70" s="18"/>
      <c r="F70" s="18"/>
      <c r="G70" s="66"/>
      <c r="H70" s="68"/>
    </row>
    <row r="71" spans="1:8" x14ac:dyDescent="0.25">
      <c r="A71" s="18" t="s">
        <v>106</v>
      </c>
      <c r="B71" s="66" t="s">
        <v>107</v>
      </c>
      <c r="C71" s="18"/>
      <c r="D71" s="18"/>
      <c r="E71" s="18"/>
      <c r="F71" s="18"/>
      <c r="G71" s="66"/>
      <c r="H71" s="68"/>
    </row>
    <row r="72" spans="1:8" x14ac:dyDescent="0.25">
      <c r="A72" s="18" t="s">
        <v>108</v>
      </c>
      <c r="B72" s="66" t="s">
        <v>109</v>
      </c>
      <c r="C72" s="18"/>
      <c r="D72" s="18"/>
      <c r="E72" s="18"/>
      <c r="F72" s="18"/>
      <c r="G72" s="66"/>
      <c r="H72" s="68"/>
    </row>
    <row r="73" spans="1:8" x14ac:dyDescent="0.25">
      <c r="A73" s="18" t="s">
        <v>110</v>
      </c>
      <c r="B73" s="66" t="s">
        <v>111</v>
      </c>
      <c r="C73" s="18"/>
      <c r="D73" s="18"/>
      <c r="E73" s="18"/>
      <c r="F73" s="18"/>
      <c r="G73" s="66"/>
      <c r="H73" s="68"/>
    </row>
    <row r="74" spans="1:8" x14ac:dyDescent="0.25">
      <c r="A74" s="18" t="s">
        <v>112</v>
      </c>
      <c r="B74" s="66" t="s">
        <v>113</v>
      </c>
      <c r="C74" s="18"/>
      <c r="D74" s="18"/>
      <c r="E74" s="18"/>
      <c r="F74" s="18"/>
      <c r="G74" s="66"/>
      <c r="H74" s="68"/>
    </row>
    <row r="75" spans="1:8" x14ac:dyDescent="0.25">
      <c r="A75" s="18" t="s">
        <v>114</v>
      </c>
      <c r="B75" s="66" t="s">
        <v>115</v>
      </c>
      <c r="C75" s="18">
        <v>1</v>
      </c>
      <c r="D75" s="18" t="s">
        <v>116</v>
      </c>
      <c r="E75" s="19"/>
      <c r="F75" s="18" t="str">
        <f>IF(ISBLANK(E75),"", PRODUCT(C75,E75))</f>
        <v/>
      </c>
      <c r="G75" s="68"/>
      <c r="H75" s="66"/>
    </row>
    <row r="76" spans="1:8" ht="45" x14ac:dyDescent="0.25">
      <c r="A76" s="18" t="s">
        <v>117</v>
      </c>
      <c r="B76" s="66" t="s">
        <v>118</v>
      </c>
      <c r="C76" s="18"/>
      <c r="D76" s="18"/>
      <c r="E76" s="18"/>
      <c r="F76" s="18"/>
      <c r="G76" s="66"/>
      <c r="H76" s="68"/>
    </row>
    <row r="77" spans="1:8" x14ac:dyDescent="0.25">
      <c r="A77" s="18" t="s">
        <v>119</v>
      </c>
      <c r="B77" s="66" t="s">
        <v>120</v>
      </c>
      <c r="C77" s="18">
        <v>1</v>
      </c>
      <c r="D77" s="18" t="s">
        <v>116</v>
      </c>
      <c r="E77" s="19"/>
      <c r="F77" s="18" t="str">
        <f>IF(ISBLANK(E77),"", PRODUCT(C77,E77))</f>
        <v/>
      </c>
      <c r="G77" s="68"/>
      <c r="H77" s="66"/>
    </row>
    <row r="78" spans="1:8" ht="135" x14ac:dyDescent="0.25">
      <c r="A78" s="18" t="s">
        <v>121</v>
      </c>
      <c r="B78" s="66" t="s">
        <v>122</v>
      </c>
      <c r="C78" s="18"/>
      <c r="D78" s="18"/>
      <c r="E78" s="18"/>
      <c r="F78" s="18"/>
      <c r="G78" s="66"/>
      <c r="H78" s="68"/>
    </row>
    <row r="79" spans="1:8" ht="150" x14ac:dyDescent="0.25">
      <c r="A79" s="18" t="s">
        <v>123</v>
      </c>
      <c r="B79" s="66" t="s">
        <v>124</v>
      </c>
      <c r="C79" s="18"/>
      <c r="D79" s="18"/>
      <c r="E79" s="18"/>
      <c r="F79" s="18"/>
      <c r="G79" s="66"/>
      <c r="H79" s="68"/>
    </row>
    <row r="80" spans="1:8" ht="180" x14ac:dyDescent="0.25">
      <c r="A80" s="18" t="s">
        <v>125</v>
      </c>
      <c r="B80" s="66" t="s">
        <v>126</v>
      </c>
      <c r="C80" s="18"/>
      <c r="D80" s="18"/>
      <c r="E80" s="18"/>
      <c r="F80" s="18"/>
      <c r="G80" s="66"/>
      <c r="H80" s="68"/>
    </row>
    <row r="81" spans="1:8" ht="120" x14ac:dyDescent="0.25">
      <c r="A81" s="18" t="s">
        <v>127</v>
      </c>
      <c r="B81" s="66" t="s">
        <v>128</v>
      </c>
      <c r="C81" s="18"/>
      <c r="D81" s="18"/>
      <c r="E81" s="18"/>
      <c r="F81" s="18"/>
      <c r="G81" s="66"/>
      <c r="H81" s="68"/>
    </row>
    <row r="82" spans="1:8" x14ac:dyDescent="0.25">
      <c r="E82" s="69" t="s">
        <v>129</v>
      </c>
      <c r="F82" s="17" t="str">
        <f>IF((COUNT(C37:C81)&lt;&gt;COUNT(F37:F81)),"", ROUND(SUM(F37:F81),2))</f>
        <v/>
      </c>
      <c r="G82" s="15" t="str">
        <f>IF((COUNT(C37:C81)&lt;&gt;COUNT(F37:F81)),"Neužpildytos visų objektų kainos", "")</f>
        <v>Neužpildytos visų objektų kainos</v>
      </c>
    </row>
    <row r="83" spans="1:8" x14ac:dyDescent="0.25">
      <c r="C83" s="69" t="s">
        <v>130</v>
      </c>
      <c r="D83" s="20"/>
      <c r="E83" s="69" t="s">
        <v>131</v>
      </c>
      <c r="F83" s="17" t="str">
        <f>IF(OR(F82="",D83=""),"", ROUND(PRODUCT(D83,F82)/100,2))</f>
        <v/>
      </c>
      <c r="G83" s="15" t="str">
        <f>IF(D83="", "Nurodykite taikomą PVM dydį", "")</f>
        <v>Nurodykite taikomą PVM dydį</v>
      </c>
    </row>
    <row r="84" spans="1:8" x14ac:dyDescent="0.25">
      <c r="E84" s="69" t="s">
        <v>132</v>
      </c>
      <c r="F84" s="17">
        <f>IF(ISBLANK(F83), "", ROUND(SUM(F82:F83),2))</f>
        <v>0</v>
      </c>
    </row>
    <row r="88" spans="1:8" x14ac:dyDescent="0.25">
      <c r="A88" s="13" t="s">
        <v>133</v>
      </c>
      <c r="B88" s="13" t="s">
        <v>134</v>
      </c>
    </row>
    <row r="90" spans="1:8" x14ac:dyDescent="0.25">
      <c r="A90" s="13" t="s">
        <v>27</v>
      </c>
    </row>
    <row r="91" spans="1:8" s="12" customFormat="1" ht="45" x14ac:dyDescent="0.25">
      <c r="A91" s="67" t="s">
        <v>28</v>
      </c>
      <c r="B91" s="67" t="s">
        <v>29</v>
      </c>
      <c r="C91" s="67" t="s">
        <v>30</v>
      </c>
      <c r="D91" s="67" t="s">
        <v>210</v>
      </c>
      <c r="E91" s="67" t="s">
        <v>31</v>
      </c>
      <c r="F91" s="67" t="s">
        <v>32</v>
      </c>
      <c r="G91" s="67" t="s">
        <v>33</v>
      </c>
      <c r="H91" s="67" t="s">
        <v>34</v>
      </c>
    </row>
    <row r="92" spans="1:8" x14ac:dyDescent="0.25">
      <c r="A92" s="17" t="s">
        <v>135</v>
      </c>
      <c r="B92" s="65" t="s">
        <v>136</v>
      </c>
      <c r="C92" s="18"/>
      <c r="D92" s="18"/>
      <c r="E92" s="18"/>
      <c r="F92" s="18"/>
      <c r="G92" s="18"/>
      <c r="H92" s="18"/>
    </row>
    <row r="93" spans="1:8" x14ac:dyDescent="0.25">
      <c r="A93" s="18" t="s">
        <v>137</v>
      </c>
      <c r="B93" s="66" t="s">
        <v>136</v>
      </c>
      <c r="C93" s="18">
        <v>1</v>
      </c>
      <c r="D93" s="18" t="s">
        <v>138</v>
      </c>
      <c r="E93" s="19"/>
      <c r="F93" s="18" t="str">
        <f>IF(ISBLANK(E93),"", PRODUCT(C93,E93))</f>
        <v/>
      </c>
      <c r="G93" s="68"/>
      <c r="H93" s="18"/>
    </row>
    <row r="94" spans="1:8" ht="30" x14ac:dyDescent="0.25">
      <c r="A94" s="18" t="s">
        <v>139</v>
      </c>
      <c r="B94" s="66" t="s">
        <v>140</v>
      </c>
      <c r="C94" s="18"/>
      <c r="D94" s="18"/>
      <c r="E94" s="18"/>
      <c r="F94" s="18"/>
      <c r="G94" s="18"/>
      <c r="H94" s="68"/>
    </row>
    <row r="95" spans="1:8" ht="30" x14ac:dyDescent="0.25">
      <c r="A95" s="18" t="s">
        <v>141</v>
      </c>
      <c r="B95" s="66" t="s">
        <v>142</v>
      </c>
      <c r="C95" s="18"/>
      <c r="D95" s="18"/>
      <c r="E95" s="18"/>
      <c r="F95" s="18"/>
      <c r="G95" s="18"/>
      <c r="H95" s="68"/>
    </row>
    <row r="96" spans="1:8" ht="30" x14ac:dyDescent="0.25">
      <c r="A96" s="18" t="s">
        <v>143</v>
      </c>
      <c r="B96" s="66" t="s">
        <v>144</v>
      </c>
      <c r="C96" s="18"/>
      <c r="D96" s="18"/>
      <c r="E96" s="18"/>
      <c r="F96" s="18"/>
      <c r="G96" s="18"/>
      <c r="H96" s="68"/>
    </row>
    <row r="97" spans="1:8" ht="30" x14ac:dyDescent="0.25">
      <c r="A97" s="18" t="s">
        <v>145</v>
      </c>
      <c r="B97" s="66" t="s">
        <v>146</v>
      </c>
      <c r="C97" s="18"/>
      <c r="D97" s="18"/>
      <c r="E97" s="18"/>
      <c r="F97" s="18"/>
      <c r="G97" s="18"/>
      <c r="H97" s="68"/>
    </row>
    <row r="98" spans="1:8" x14ac:dyDescent="0.25">
      <c r="A98" s="18" t="s">
        <v>147</v>
      </c>
      <c r="B98" s="66" t="s">
        <v>148</v>
      </c>
      <c r="C98" s="18"/>
      <c r="D98" s="18"/>
      <c r="E98" s="18"/>
      <c r="F98" s="18"/>
      <c r="G98" s="18"/>
      <c r="H98" s="68"/>
    </row>
    <row r="99" spans="1:8" x14ac:dyDescent="0.25">
      <c r="A99" s="18" t="s">
        <v>149</v>
      </c>
      <c r="B99" s="66" t="s">
        <v>150</v>
      </c>
      <c r="C99" s="18"/>
      <c r="D99" s="18"/>
      <c r="E99" s="18"/>
      <c r="F99" s="18"/>
      <c r="G99" s="18"/>
      <c r="H99" s="68"/>
    </row>
    <row r="100" spans="1:8" x14ac:dyDescent="0.25">
      <c r="A100" s="18" t="s">
        <v>151</v>
      </c>
      <c r="B100" s="66" t="s">
        <v>152</v>
      </c>
      <c r="C100" s="18"/>
      <c r="D100" s="18"/>
      <c r="E100" s="18"/>
      <c r="F100" s="18"/>
      <c r="G100" s="18"/>
      <c r="H100" s="68"/>
    </row>
    <row r="101" spans="1:8" x14ac:dyDescent="0.25">
      <c r="A101" s="18" t="s">
        <v>153</v>
      </c>
      <c r="B101" s="66" t="s">
        <v>154</v>
      </c>
      <c r="C101" s="18"/>
      <c r="D101" s="18"/>
      <c r="E101" s="18"/>
      <c r="F101" s="18"/>
      <c r="G101" s="18"/>
      <c r="H101" s="68"/>
    </row>
    <row r="102" spans="1:8" x14ac:dyDescent="0.25">
      <c r="A102" s="18" t="s">
        <v>155</v>
      </c>
      <c r="B102" s="66" t="s">
        <v>156</v>
      </c>
      <c r="C102" s="18"/>
      <c r="D102" s="18"/>
      <c r="E102" s="18"/>
      <c r="F102" s="18"/>
      <c r="G102" s="18"/>
      <c r="H102" s="68"/>
    </row>
    <row r="103" spans="1:8" x14ac:dyDescent="0.25">
      <c r="A103" s="18" t="s">
        <v>157</v>
      </c>
      <c r="B103" s="66" t="s">
        <v>158</v>
      </c>
      <c r="C103" s="18"/>
      <c r="D103" s="18"/>
      <c r="E103" s="18"/>
      <c r="F103" s="18"/>
      <c r="G103" s="18"/>
      <c r="H103" s="68"/>
    </row>
    <row r="104" spans="1:8" x14ac:dyDescent="0.25">
      <c r="A104" s="18" t="s">
        <v>159</v>
      </c>
      <c r="B104" s="66" t="s">
        <v>160</v>
      </c>
      <c r="C104" s="18"/>
      <c r="D104" s="18"/>
      <c r="E104" s="18"/>
      <c r="F104" s="18"/>
      <c r="G104" s="18"/>
      <c r="H104" s="68"/>
    </row>
    <row r="105" spans="1:8" x14ac:dyDescent="0.25">
      <c r="A105" s="18" t="s">
        <v>161</v>
      </c>
      <c r="B105" s="66" t="s">
        <v>162</v>
      </c>
      <c r="C105" s="18"/>
      <c r="D105" s="18"/>
      <c r="E105" s="18"/>
      <c r="F105" s="18"/>
      <c r="G105" s="18"/>
      <c r="H105" s="68"/>
    </row>
    <row r="106" spans="1:8" x14ac:dyDescent="0.25">
      <c r="A106" s="18" t="s">
        <v>163</v>
      </c>
      <c r="B106" s="66" t="s">
        <v>164</v>
      </c>
      <c r="C106" s="18"/>
      <c r="D106" s="18"/>
      <c r="E106" s="18"/>
      <c r="F106" s="18"/>
      <c r="G106" s="18"/>
      <c r="H106" s="68"/>
    </row>
    <row r="107" spans="1:8" x14ac:dyDescent="0.25">
      <c r="A107" s="18" t="s">
        <v>165</v>
      </c>
      <c r="B107" s="66" t="s">
        <v>166</v>
      </c>
      <c r="C107" s="18"/>
      <c r="D107" s="18"/>
      <c r="E107" s="18"/>
      <c r="F107" s="18"/>
      <c r="G107" s="18"/>
      <c r="H107" s="68"/>
    </row>
    <row r="108" spans="1:8" x14ac:dyDescent="0.25">
      <c r="A108" s="18" t="s">
        <v>167</v>
      </c>
      <c r="B108" s="66" t="s">
        <v>168</v>
      </c>
      <c r="C108" s="18"/>
      <c r="D108" s="18"/>
      <c r="E108" s="18"/>
      <c r="F108" s="18"/>
      <c r="G108" s="18"/>
      <c r="H108" s="68"/>
    </row>
    <row r="109" spans="1:8" x14ac:dyDescent="0.25">
      <c r="A109" s="18" t="s">
        <v>169</v>
      </c>
      <c r="B109" s="66" t="s">
        <v>170</v>
      </c>
      <c r="C109" s="18"/>
      <c r="D109" s="18"/>
      <c r="E109" s="18"/>
      <c r="F109" s="18"/>
      <c r="G109" s="18"/>
      <c r="H109" s="68"/>
    </row>
    <row r="110" spans="1:8" ht="30" x14ac:dyDescent="0.25">
      <c r="A110" s="18" t="s">
        <v>171</v>
      </c>
      <c r="B110" s="66" t="s">
        <v>172</v>
      </c>
      <c r="C110" s="18"/>
      <c r="D110" s="18"/>
      <c r="E110" s="18"/>
      <c r="F110" s="18"/>
      <c r="G110" s="18"/>
      <c r="H110" s="68"/>
    </row>
    <row r="111" spans="1:8" x14ac:dyDescent="0.25">
      <c r="A111" s="18" t="s">
        <v>173</v>
      </c>
      <c r="B111" s="66" t="s">
        <v>174</v>
      </c>
      <c r="C111" s="18"/>
      <c r="D111" s="18"/>
      <c r="E111" s="18"/>
      <c r="F111" s="18"/>
      <c r="G111" s="18"/>
      <c r="H111" s="68"/>
    </row>
    <row r="112" spans="1:8" x14ac:dyDescent="0.25">
      <c r="A112" s="18" t="s">
        <v>175</v>
      </c>
      <c r="B112" s="66" t="s">
        <v>176</v>
      </c>
      <c r="C112" s="18"/>
      <c r="D112" s="18"/>
      <c r="E112" s="18"/>
      <c r="F112" s="18"/>
      <c r="G112" s="18"/>
      <c r="H112" s="68"/>
    </row>
    <row r="113" spans="1:8" x14ac:dyDescent="0.25">
      <c r="A113" s="18" t="s">
        <v>177</v>
      </c>
      <c r="B113" s="66" t="s">
        <v>178</v>
      </c>
      <c r="C113" s="18"/>
      <c r="D113" s="18"/>
      <c r="E113" s="18"/>
      <c r="F113" s="18"/>
      <c r="G113" s="18"/>
      <c r="H113" s="68"/>
    </row>
    <row r="114" spans="1:8" x14ac:dyDescent="0.25">
      <c r="A114" s="18" t="s">
        <v>179</v>
      </c>
      <c r="B114" s="66" t="s">
        <v>180</v>
      </c>
      <c r="C114" s="18"/>
      <c r="D114" s="18"/>
      <c r="E114" s="18"/>
      <c r="F114" s="18"/>
      <c r="G114" s="18"/>
      <c r="H114" s="68"/>
    </row>
    <row r="115" spans="1:8" x14ac:dyDescent="0.25">
      <c r="A115" s="18" t="s">
        <v>181</v>
      </c>
      <c r="B115" s="66" t="s">
        <v>182</v>
      </c>
      <c r="C115" s="18"/>
      <c r="D115" s="18"/>
      <c r="E115" s="18"/>
      <c r="F115" s="18"/>
      <c r="G115" s="18"/>
      <c r="H115" s="68"/>
    </row>
    <row r="116" spans="1:8" x14ac:dyDescent="0.25">
      <c r="A116" s="18" t="s">
        <v>183</v>
      </c>
      <c r="B116" s="66" t="s">
        <v>184</v>
      </c>
      <c r="C116" s="18"/>
      <c r="D116" s="18"/>
      <c r="E116" s="18"/>
      <c r="F116" s="18"/>
      <c r="G116" s="18"/>
      <c r="H116" s="68"/>
    </row>
    <row r="117" spans="1:8" x14ac:dyDescent="0.25">
      <c r="A117" s="18" t="s">
        <v>185</v>
      </c>
      <c r="B117" s="66" t="s">
        <v>186</v>
      </c>
      <c r="C117" s="18"/>
      <c r="D117" s="18"/>
      <c r="E117" s="18"/>
      <c r="F117" s="18"/>
      <c r="G117" s="18"/>
      <c r="H117" s="68"/>
    </row>
    <row r="118" spans="1:8" x14ac:dyDescent="0.25">
      <c r="E118" s="69" t="s">
        <v>129</v>
      </c>
      <c r="F118" s="17" t="str">
        <f>IF((COUNT(C93:C117)&lt;&gt;COUNT(F93:F117)),"", ROUND(SUM(F93:F117),2))</f>
        <v/>
      </c>
      <c r="G118" s="15" t="str">
        <f>IF((COUNT(C93:C117)&lt;&gt;COUNT(F93:F117)),"Neužpildytos visų objektų kainos", "")</f>
        <v>Neužpildytos visų objektų kainos</v>
      </c>
    </row>
    <row r="119" spans="1:8" x14ac:dyDescent="0.25">
      <c r="C119" s="69" t="s">
        <v>130</v>
      </c>
      <c r="D119" s="20"/>
      <c r="E119" s="69" t="s">
        <v>131</v>
      </c>
      <c r="F119" s="17" t="str">
        <f>IF(OR(F118="",D119=""),"", ROUND(PRODUCT(D119,F118)/100,2))</f>
        <v/>
      </c>
      <c r="G119" s="15" t="str">
        <f>IF(D119="", "Nurodykite taikomą PVM dydį", "")</f>
        <v>Nurodykite taikomą PVM dydį</v>
      </c>
    </row>
    <row r="120" spans="1:8" x14ac:dyDescent="0.25">
      <c r="E120" s="69" t="s">
        <v>132</v>
      </c>
      <c r="F120" s="17">
        <f>IF(ISBLANK(F119), "", ROUND(SUM(F118:F119),2))</f>
        <v>0</v>
      </c>
    </row>
  </sheetData>
  <sheetProtection algorithmName="SHA-512" hashValue="IsOqRftgD8fe4WP9YceQ1EYYjoID9KM4MbVN/2byYgRQYUazNLLh3uWksUvgFcppBnR6OMUPdUoUAvDYEHP4mA==" saltValue="1s6NXXKpxG2kXgxHqpusd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1181102362204722" right="0.51181102362204722" top="0.94488188976377963" bottom="0.39370078740157483" header="0.31496062992125984" footer="0.11811023622047245"/>
  <pageSetup paperSize="9" scale="35"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3" t="s">
        <v>187</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188</v>
      </c>
      <c r="B5" s="39"/>
      <c r="C5" s="37" t="s">
        <v>189</v>
      </c>
      <c r="D5" s="38"/>
      <c r="E5" s="39"/>
      <c r="F5" s="37" t="s">
        <v>190</v>
      </c>
      <c r="G5" s="38"/>
      <c r="H5" s="39"/>
      <c r="I5" s="37" t="s">
        <v>191</v>
      </c>
      <c r="J5" s="39"/>
      <c r="K5" s="9" t="s">
        <v>192</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193</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29</v>
      </c>
      <c r="B19" s="39"/>
      <c r="C19" s="37" t="s">
        <v>189</v>
      </c>
      <c r="D19" s="38"/>
      <c r="E19" s="39"/>
      <c r="F19" s="37" t="s">
        <v>194</v>
      </c>
      <c r="G19" s="38"/>
      <c r="H19" s="39"/>
      <c r="I19" s="58" t="s">
        <v>191</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195</v>
      </c>
      <c r="B33" s="29"/>
      <c r="C33" s="29"/>
      <c r="D33" s="29"/>
      <c r="E33" s="29"/>
      <c r="F33" s="29"/>
      <c r="G33" s="29"/>
      <c r="H33" s="29"/>
      <c r="I33" s="29"/>
      <c r="J33" s="29"/>
    </row>
    <row r="34" spans="1:10" ht="15.95" customHeight="1" thickBot="1" x14ac:dyDescent="0.3"/>
    <row r="35" spans="1:10" ht="15.95" customHeight="1" x14ac:dyDescent="0.25">
      <c r="A35" s="8" t="s">
        <v>28</v>
      </c>
      <c r="B35" s="54" t="s">
        <v>196</v>
      </c>
      <c r="C35" s="38"/>
      <c r="D35" s="38"/>
      <c r="E35" s="38"/>
      <c r="F35" s="38"/>
      <c r="G35" s="39"/>
      <c r="H35" s="55" t="s">
        <v>197</v>
      </c>
      <c r="I35" s="38"/>
      <c r="J35" s="56"/>
    </row>
    <row r="36" spans="1:10" ht="48" customHeight="1" x14ac:dyDescent="0.25">
      <c r="A36" s="23" t="s">
        <v>198</v>
      </c>
      <c r="B36" s="46" t="s">
        <v>199</v>
      </c>
      <c r="C36" s="41"/>
      <c r="D36" s="41"/>
      <c r="E36" s="41"/>
      <c r="F36" s="41"/>
      <c r="G36" s="28"/>
      <c r="H36" s="49"/>
      <c r="I36" s="41"/>
      <c r="J36" s="43"/>
    </row>
    <row r="37" spans="1:10" ht="48" customHeight="1" x14ac:dyDescent="0.25">
      <c r="A37" s="23" t="s">
        <v>200</v>
      </c>
      <c r="B37" s="46" t="s">
        <v>201</v>
      </c>
      <c r="C37" s="41"/>
      <c r="D37" s="41"/>
      <c r="E37" s="41"/>
      <c r="F37" s="41"/>
      <c r="G37" s="28"/>
      <c r="H37" s="49"/>
      <c r="I37" s="41"/>
      <c r="J37" s="43"/>
    </row>
    <row r="38" spans="1:10" ht="48" customHeight="1" x14ac:dyDescent="0.25">
      <c r="A38" s="23" t="s">
        <v>202</v>
      </c>
      <c r="B38" s="46" t="s">
        <v>203</v>
      </c>
      <c r="C38" s="41"/>
      <c r="D38" s="41"/>
      <c r="E38" s="41"/>
      <c r="F38" s="41"/>
      <c r="G38" s="28"/>
      <c r="H38" s="49"/>
      <c r="I38" s="41"/>
      <c r="J38" s="43"/>
    </row>
    <row r="39" spans="1:10" ht="48" customHeight="1" x14ac:dyDescent="0.25">
      <c r="A39" s="23" t="s">
        <v>204</v>
      </c>
      <c r="B39" s="46" t="s">
        <v>205</v>
      </c>
      <c r="C39" s="41"/>
      <c r="D39" s="41"/>
      <c r="E39" s="41"/>
      <c r="F39" s="41"/>
      <c r="G39" s="28"/>
      <c r="H39" s="49"/>
      <c r="I39" s="41"/>
      <c r="J39" s="43"/>
    </row>
    <row r="40" spans="1:10" ht="48" customHeight="1" x14ac:dyDescent="0.25">
      <c r="A40" s="24"/>
      <c r="B40" s="47"/>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206</v>
      </c>
      <c r="B48" s="29"/>
      <c r="C48" s="29"/>
      <c r="D48" s="29"/>
      <c r="E48" s="29"/>
      <c r="F48" s="29"/>
      <c r="G48" s="29"/>
      <c r="H48" s="29"/>
      <c r="I48" s="29"/>
      <c r="J48" s="29"/>
    </row>
    <row r="51" spans="1:10" x14ac:dyDescent="0.25">
      <c r="A51" s="45" t="s">
        <v>207</v>
      </c>
      <c r="B51" s="29"/>
      <c r="C51" s="29"/>
      <c r="D51" s="29"/>
      <c r="E51" s="51"/>
      <c r="F51" s="29"/>
      <c r="G51" s="29"/>
      <c r="H51" s="29"/>
      <c r="I51" s="29"/>
      <c r="J51" s="29"/>
    </row>
    <row r="53" spans="1:10" x14ac:dyDescent="0.25">
      <c r="A53" s="45" t="s">
        <v>208</v>
      </c>
      <c r="B53" s="29"/>
      <c r="C53" s="29"/>
      <c r="D53" s="29"/>
      <c r="E53" s="51"/>
      <c r="F53" s="29"/>
      <c r="G53" s="29"/>
      <c r="H53" s="29"/>
      <c r="I53" s="29"/>
      <c r="J53" s="29"/>
    </row>
    <row r="100" spans="1:1" ht="15.75" x14ac:dyDescent="0.25">
      <c r="A100" t="s">
        <v>209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2026-07-15T10:39:16Z</cp:lastPrinted>
  <dcterms:created xsi:type="dcterms:W3CDTF">2023-04-04T12:16:45Z</dcterms:created>
  <dcterms:modified xsi:type="dcterms:W3CDTF">2026-07-15T10:40:24Z</dcterms:modified>
</cp:coreProperties>
</file>