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VADVPT01\Kulig\2026\1. TARPTAUTINIAI konkursai\Jodo sėklos I-125 brachiterapijai\"/>
    </mc:Choice>
  </mc:AlternateContent>
  <xr:revisionPtr revIDLastSave="0" documentId="13_ncr:1_{3A68601F-1E48-49EF-A4CB-BB874FAADBE4}" xr6:coauthVersionLast="47" xr6:coauthVersionMax="47" xr10:uidLastSave="{00000000-0000-0000-0000-000000000000}"/>
  <bookViews>
    <workbookView xWindow="2868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3" i="1" l="1"/>
  <c r="F70" i="1"/>
  <c r="G60" i="1"/>
  <c r="F37" i="1"/>
  <c r="G21" i="1"/>
  <c r="G92" i="1" l="1"/>
  <c r="F92" i="1"/>
  <c r="F93" i="1" s="1"/>
  <c r="F94" i="1" s="1"/>
  <c r="F59" i="1"/>
  <c r="F60" i="1" s="1"/>
  <c r="F61" i="1" s="1"/>
  <c r="G59" i="1"/>
</calcChain>
</file>

<file path=xl/sharedStrings.xml><?xml version="1.0" encoding="utf-8"?>
<sst xmlns="http://schemas.openxmlformats.org/spreadsheetml/2006/main" count="177" uniqueCount="134">
  <si>
    <t>PIRKIMO SĄLYGŲ PRIEDAS "PASIŪLYMO FORMA"</t>
  </si>
  <si>
    <t>JODO SĖKLOS I-125 BRACHITERAPIJAI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</si>
  <si>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</si>
  <si>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</si>
  <si>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</si>
  <si>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</si>
  <si>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</si>
  <si>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</si>
  <si>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</si>
  <si>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</si>
  <si>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</si>
  <si>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</si>
  <si>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</si>
  <si>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</si>
  <si>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</si>
  <si>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</si>
  <si>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</si>
  <si>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</si>
  <si>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</si>
  <si>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</si>
  <si>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</si>
  <si>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</si>
  <si>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</si>
  <si>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</si>
  <si>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</si>
  <si>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</si>
  <si>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</si>
  <si>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I-125 RADIOAKTYVIEJI ŠALTINIAI MAŽŲ DOZIŲ PROSTATOS BRACHITERAPIJAI</t>
  </si>
  <si>
    <t>Tiekėjo pasiūlymas:</t>
  </si>
  <si>
    <t>Nr.</t>
  </si>
  <si>
    <t>Pavadinimas</t>
  </si>
  <si>
    <t>Kiekis</t>
  </si>
  <si>
    <t>Įkainis be PVM, Eur</t>
  </si>
  <si>
    <t>Suma be PVM, Eur</t>
  </si>
  <si>
    <t>Gamintojas, modelis</t>
  </si>
  <si>
    <t>Siūlomo parametro atitikimas, konkreti reikšmė ir atitikimo patvirtinimas (dok. pavadinimas, psl. Nr., pabraukiant ar kitaip vizualiai pažymint kiekvienos pozicijos atitikimą pagal specifikacijos reikalavimą)</t>
  </si>
  <si>
    <t>1.</t>
  </si>
  <si>
    <t>I-125 radioaktyvieji šaltiniai mažų dozių prostatos brachiterapijai</t>
  </si>
  <si>
    <t>1.1.</t>
  </si>
  <si>
    <t>vnt</t>
  </si>
  <si>
    <t>1.1.1.</t>
  </si>
  <si>
    <t>Paskirtis: Į prostatą implantuojamų radioaktyviųjų šaltinių grandinėlės lokalizuotiems prostatos navikams gydyti</t>
  </si>
  <si>
    <t>1.1.2.</t>
  </si>
  <si>
    <t>Šaltinių grandinėlės sandara: Šaltinių grandinėlė susideda iš nuosekliai besikeičiančių radioaktyviųjų sėklų ir tarpiklių, apgaubtų biologiškai skaidoma medžiaga</t>
  </si>
  <si>
    <t>1.1.3.</t>
  </si>
  <si>
    <t>Šaltinių grandinėlės skersmuo: Ne daugiau 1 mm</t>
  </si>
  <si>
    <t>1.1.4.</t>
  </si>
  <si>
    <t>Tarpiklis: Biologiškai suyrantys tarpikliai apsaugo nuo šaltinių sustūmimo implantavimo adatoje ar kūne implantacijos metu ir po jos</t>
  </si>
  <si>
    <t>1.1.5.</t>
  </si>
  <si>
    <t>Atstumas tarp šaltinių centrų grandinėlėje: 1 cm</t>
  </si>
  <si>
    <t>1.1.6.</t>
  </si>
  <si>
    <t>Radioaktyviojo šaltinio sandara: Jodo sėkla – sandari cilindro formos 0,8 mm diametro, 4,5 mm ilgio titano kapsulė, kurioje yra sidabro arba aukso lazdelė, padengta radioaktyviu I-125 jodo junginiu</t>
  </si>
  <si>
    <t>1.1.7.</t>
  </si>
  <si>
    <t>Radioaktyviųjų šaltinių aktyvumas: Nuo 7 iki 35,5 MBq</t>
  </si>
  <si>
    <t>1.1.8.</t>
  </si>
  <si>
    <t>Šaltinių grandinėlės tiekiamos dėtuvėje su nerūdijančio plieno korpusu, užtikrinančioje pakankamą apsaugą nuo radiacijos.</t>
  </si>
  <si>
    <t>1.1.9.</t>
  </si>
  <si>
    <t>Šaltinių grandinėlių dėtuvėje privalo būti transportavimo užraktas, leidžiantis šaltinių grandinėlę iš dėtuvės išstumti tik tada, kai dėtuvė yra įstatyta į sėklų implantavimo adatų užpildymo stotelę.</t>
  </si>
  <si>
    <t>1.1.10.</t>
  </si>
  <si>
    <t>Prieš pristatymą, sėklų grandinėlės gama - sterilizuojamos dėtuvėje, patalpintoje steriliame maišelyje.</t>
  </si>
  <si>
    <t>1.1.11.</t>
  </si>
  <si>
    <t>Šaltinių dėtuvės talpa: Šaltinių dėtuvė gali talpinti šaltinių grandinėles, kurias sudaro iki 70 sėklų</t>
  </si>
  <si>
    <t>1.1.12.</t>
  </si>
  <si>
    <t>Sėklų grandinėlės turi būti sudaromos nuosekliai pagal gydymo planą, nepaliekant pavienių sėklų, išskyrus proceso pabaigą.</t>
  </si>
  <si>
    <t>1.1.13.</t>
  </si>
  <si>
    <t>Sėklų implantavimo adatų užpildymas turi būti užtikrinamas pilnai mechanizuotas šaltinių grandinėlės matavimas, stebėjimas, nukirpimas bei įvedimas į adatą</t>
  </si>
  <si>
    <t>1.1.14.</t>
  </si>
  <si>
    <t>Sėklų grandinėlės nukirpimo, matavimo procesą galima vizualiai kontroliuoti.</t>
  </si>
  <si>
    <t>1.1.15.</t>
  </si>
  <si>
    <t>Turi būti užtikrinamas personalo izoliavimas nuo tiesioginio kontakto su jonizuojančia spinduliuotę adatų užpildymo metu.</t>
  </si>
  <si>
    <t>1.1.16.</t>
  </si>
  <si>
    <t>Maksimali radiacijos dozė darbuotojo plaštakoms: Teikiama įranga privalo užtikrinti, kad sėklų paruošimo, implantavimo procedūros metu radiacijos dozė darbuotojo plaštakoms neviršys 0,25 mSv per vieną procedūrą</t>
  </si>
  <si>
    <t>1.1.17.</t>
  </si>
  <si>
    <t>Sėklų grandinėlių pozicijos stebėjimas: Sėklų grandinėlių padėtis gali būti stebima taikant tokius vaizdavimo metodus kaip fluoroskopija, ultragarsas, rentgeno spinduliai ar BMR</t>
  </si>
  <si>
    <t>1.1.18.</t>
  </si>
  <si>
    <t>Šaltinių aktyvumas procedūros dieną: Šaltiniai reikalingi kiekvienai procedūrai turi būti pageidaujamo aktyvumo procedūros atlikimo dieną.</t>
  </si>
  <si>
    <t>1.1.19.</t>
  </si>
  <si>
    <t>Radioaktyviųjų šaltinių pristatymas: Galimas nepanaudotų radioaktyvių šaltinių grąžinimas tiekėjui kelis kartus per metus (susikaupus didesniam nepanaudotų šaltinių kiekiui)</t>
  </si>
  <si>
    <t>1.1.20.</t>
  </si>
  <si>
    <t>Radioaktyviųjų šaltinių grąžinimas: Galimas nepanaudotų radioaktyvių šaltinių grąžinimas tiekėjui kelis kartus per metus (susikaupus didesniam nepanaudotų šaltinių kiekiui)</t>
  </si>
  <si>
    <t>1.1.21.</t>
  </si>
  <si>
    <t>Personalo apmokymas: Suteikiamas pilnas ligoninės personalo apmokymas vietoje ne mažiau kaip 5 pacientų atvejais</t>
  </si>
  <si>
    <t>Suma be PVM</t>
  </si>
  <si>
    <t>Taikomas PVM dydis (%)</t>
  </si>
  <si>
    <t>PVM suma</t>
  </si>
  <si>
    <t>Suma su PVM</t>
  </si>
  <si>
    <t>2. DALIS</t>
  </si>
  <si>
    <t>2.</t>
  </si>
  <si>
    <t>2.1.</t>
  </si>
  <si>
    <t>2.1.1.</t>
  </si>
  <si>
    <t>2.1.2.</t>
  </si>
  <si>
    <t>2.1.3.</t>
  </si>
  <si>
    <t>2.1.4.</t>
  </si>
  <si>
    <t>2.1.5.</t>
  </si>
  <si>
    <t>2.1.6.</t>
  </si>
  <si>
    <t>2.1.7.</t>
  </si>
  <si>
    <t>2.1.8.</t>
  </si>
  <si>
    <t>2.1.9.</t>
  </si>
  <si>
    <t>2.1.10.</t>
  </si>
  <si>
    <t>2.1.11.</t>
  </si>
  <si>
    <t>2.1.12.</t>
  </si>
  <si>
    <t>2.1.13.</t>
  </si>
  <si>
    <t>2.1.14.</t>
  </si>
  <si>
    <t>2.1.15.</t>
  </si>
  <si>
    <t>2.1.16.</t>
  </si>
  <si>
    <t>2.1.17.</t>
  </si>
  <si>
    <t>2.1.18.</t>
  </si>
  <si>
    <t>2.1.19.</t>
  </si>
  <si>
    <t>2.1.20.</t>
  </si>
  <si>
    <t>2.1.21.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</si>
  <si>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</si>
  <si>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</si>
  <si>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</si>
  <si>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</si>
  <si>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</si>
  <si>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</si>
  <si>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</si>
  <si>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</si>
  <si>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</si>
  <si>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</si>
  <si>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</si>
  <si>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</si>
  <si>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</si>
  <si>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</si>
  <si>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</si>
  <si>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</si>
  <si>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</si>
  <si>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</si>
  <si>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</si>
  <si>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</si>
  <si>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</si>
  <si>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</si>
  <si>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4158 2026-07-16 14:19:36</t>
  </si>
  <si>
    <t>Mato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</si>
</sst>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1" fillId="2" borderId="0" xfId="0" applyFont="1" applyFill="1" applyAlignment="1">
      <alignment horizontal="right"/>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right"/>
    </xf>
    <xf numFmtId="0" fontId="1" fillId="5" borderId="23" xfId="0" applyFont="1" applyFill="1" applyBorder="1" applyAlignment="1" applyProtection="1">
      <alignment horizontal="center"/>
      <protection locked="0"/>
    </xf>
    <xf numFmtId="0" fontId="1" fillId="2" borderId="0" xfId="0" applyFont="1" applyFill="1" applyAlignment="1">
      <alignment wrapText="1"/>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94"/>
  <sheetViews>
    <sheetView tabSelected="1" workbookViewId="0">
      <selection activeCell="B8" sqref="B8"/>
    </sheetView>
  </sheetViews>
  <sheetFormatPr defaultColWidth="10.875" defaultRowHeight="15" x14ac:dyDescent="0.25"/>
  <cols>
    <col min="1" max="1" width="6.75" style="1" customWidth="1"/>
    <col min="2" max="2" width="40" style="1" customWidth="1"/>
    <col min="3" max="3" width="5.5" style="1" customWidth="1"/>
    <col min="4" max="4" width="5" style="1" customWidth="1"/>
    <col min="5" max="6" width="10.625" style="1" customWidth="1"/>
    <col min="7" max="7" width="22.375" style="1" customWidth="1"/>
    <col min="8" max="8" width="50" style="1" customWidth="1"/>
    <col min="9" max="15" width="25" style="1" customWidth="1"/>
    <col min="16" max="16" width="10.875" style="1" customWidth="1"/>
    <col min="17" max="16384" width="10.875" style="1"/>
  </cols>
  <sheetData>
    <row r="2" spans="1:6" x14ac:dyDescent="0.25">
      <c r="A2" s="14" t="s">
        <v>0</v>
      </c>
      <c r="B2" s="2"/>
    </row>
    <row r="3" spans="1:6" x14ac:dyDescent="0.25">
      <c r="B3" s="3"/>
    </row>
    <row r="4" spans="1:6" x14ac:dyDescent="0.25">
      <c r="A4" s="14" t="s">
        <v>1</v>
      </c>
      <c r="B4" s="2"/>
    </row>
    <row r="5" spans="1:6" x14ac:dyDescent="0.25">
      <c r="A5" s="2"/>
      <c r="B5" s="2"/>
    </row>
    <row r="6" spans="1:6" x14ac:dyDescent="0.25">
      <c r="A6" s="1" t="s">
        <v>2</v>
      </c>
      <c r="B6" s="14" t="s">
        <v>3</v>
      </c>
    </row>
    <row r="7" spans="1:6" x14ac:dyDescent="0.25">
      <c r="B7" s="2"/>
    </row>
    <row r="8" spans="1:6" x14ac:dyDescent="0.25">
      <c r="A8" s="4" t="s">
        <v>4</v>
      </c>
      <c r="B8" s="15"/>
    </row>
    <row r="9" spans="1:6" x14ac:dyDescent="0.25">
      <c r="A9" s="4" t="s">
        <v>5</v>
      </c>
      <c r="B9" s="15"/>
    </row>
    <row r="10" spans="1:6" x14ac:dyDescent="0.25">
      <c r="A10" s="4" t="s">
        <v>6</v>
      </c>
      <c r="B10" s="15"/>
    </row>
    <row r="12" spans="1:6" ht="15.75" x14ac:dyDescent="0.25">
      <c r="A12" s="27" t="s">
        <v>7</v>
      </c>
      <c r="B12" s="72"/>
      <c r="C12" s="26"/>
      <c r="D12" s="73"/>
      <c r="E12" s="73"/>
      <c r="F12" s="74"/>
    </row>
    <row r="13" spans="1:6" ht="15.95" customHeight="1" x14ac:dyDescent="0.25">
      <c r="A13" s="30" t="s">
        <v>8</v>
      </c>
      <c r="B13" s="75"/>
      <c r="C13" s="26"/>
      <c r="D13" s="73"/>
      <c r="E13" s="73"/>
      <c r="F13" s="74"/>
    </row>
    <row r="14" spans="1:6" ht="15.95" customHeight="1" x14ac:dyDescent="0.25">
      <c r="A14" s="30" t="s">
        <v>9</v>
      </c>
      <c r="B14" s="75"/>
      <c r="C14" s="26"/>
      <c r="D14" s="73"/>
      <c r="E14" s="73"/>
      <c r="F14" s="74"/>
    </row>
    <row r="15" spans="1:6" ht="15.95" customHeight="1" x14ac:dyDescent="0.25">
      <c r="A15" s="27" t="s">
        <v>10</v>
      </c>
      <c r="B15" s="72"/>
      <c r="C15" s="26"/>
      <c r="D15" s="73"/>
      <c r="E15" s="73"/>
      <c r="F15" s="74"/>
    </row>
    <row r="16" spans="1:6" ht="63" customHeight="1" x14ac:dyDescent="0.25">
      <c r="A16" s="30" t="s">
        <v>11</v>
      </c>
      <c r="B16" s="75"/>
      <c r="C16" s="26"/>
      <c r="D16" s="73"/>
      <c r="E16" s="73"/>
      <c r="F16" s="74"/>
    </row>
    <row r="17" spans="1:8" ht="18.75" customHeight="1" x14ac:dyDescent="0.25">
      <c r="A17" s="27" t="s">
        <v>12</v>
      </c>
      <c r="B17" s="72"/>
      <c r="C17" s="26"/>
      <c r="D17" s="73"/>
      <c r="E17" s="73"/>
      <c r="F17" s="74"/>
    </row>
    <row r="18" spans="1:8" ht="39.75" customHeight="1" x14ac:dyDescent="0.25">
      <c r="A18" s="27" t="s">
        <v>13</v>
      </c>
      <c r="B18" s="72"/>
      <c r="C18" s="26"/>
      <c r="D18" s="73"/>
      <c r="E18" s="73"/>
      <c r="F18" s="74"/>
    </row>
    <row r="19" spans="1:8" ht="48" customHeight="1" x14ac:dyDescent="0.25">
      <c r="A19" s="27" t="s">
        <v>14</v>
      </c>
      <c r="B19" s="72"/>
      <c r="C19" s="26"/>
      <c r="D19" s="73"/>
      <c r="E19" s="73"/>
      <c r="F19" s="74"/>
    </row>
    <row r="20" spans="1:8" ht="54.95" customHeight="1" x14ac:dyDescent="0.25">
      <c r="A20" s="27" t="s">
        <v>15</v>
      </c>
      <c r="B20" s="72"/>
      <c r="C20" s="26"/>
      <c r="D20" s="73"/>
      <c r="E20" s="73"/>
      <c r="F20" s="74"/>
    </row>
    <row r="21" spans="1:8" ht="116.25" customHeight="1" x14ac:dyDescent="0.25">
      <c r="A21" s="32" t="s">
        <v>16</v>
      </c>
      <c r="B21" s="76"/>
      <c r="C21" s="34"/>
      <c r="D21" s="77"/>
      <c r="E21" s="77"/>
      <c r="F21" s="77"/>
      <c r="G21" s="16" t="str">
        <f>IF((SUMPRODUCT(--(C21=""))&gt;0), "Privaloma užpildyti, kai taikomi pašalinimo pagrindai", "")</f>
        <v>Privaloma užpildyti, kai taikomi pašalinimo pagrindai</v>
      </c>
    </row>
    <row r="22" spans="1:8" ht="18" customHeight="1" x14ac:dyDescent="0.25">
      <c r="A22" s="5"/>
      <c r="B22" s="5"/>
      <c r="C22" s="6"/>
      <c r="D22" s="6"/>
      <c r="E22" s="6"/>
      <c r="F22" s="6"/>
    </row>
    <row r="23" spans="1:8" x14ac:dyDescent="0.25">
      <c r="A23" s="31" t="s">
        <v>17</v>
      </c>
      <c r="B23" s="29"/>
      <c r="C23" s="29"/>
      <c r="D23" s="29"/>
      <c r="E23" s="29"/>
      <c r="F23" s="29"/>
    </row>
    <row r="24" spans="1:8" x14ac:dyDescent="0.25">
      <c r="A24" s="71" t="s">
        <v>18</v>
      </c>
      <c r="B24" s="71"/>
      <c r="C24" s="71"/>
      <c r="D24" s="71"/>
      <c r="E24" s="71"/>
      <c r="F24" s="71"/>
    </row>
    <row r="25" spans="1:8" x14ac:dyDescent="0.25">
      <c r="A25" s="71" t="s">
        <v>19</v>
      </c>
      <c r="B25" s="71"/>
      <c r="C25" s="71"/>
      <c r="D25" s="71"/>
      <c r="E25" s="71"/>
      <c r="F25" s="71"/>
    </row>
    <row r="26" spans="1:8" x14ac:dyDescent="0.25">
      <c r="A26" s="71" t="s">
        <v>20</v>
      </c>
      <c r="B26" s="71"/>
      <c r="C26" s="71"/>
      <c r="D26" s="71"/>
      <c r="E26" s="71"/>
      <c r="F26" s="71"/>
    </row>
    <row r="27" spans="1:8" ht="34.5" customHeight="1" x14ac:dyDescent="0.25">
      <c r="A27" s="71" t="s">
        <v>21</v>
      </c>
      <c r="B27" s="71"/>
      <c r="C27" s="71"/>
      <c r="D27" s="71"/>
      <c r="E27" s="71"/>
      <c r="F27" s="71"/>
    </row>
    <row r="28" spans="1:8" ht="48.75" customHeight="1" x14ac:dyDescent="0.25">
      <c r="A28" s="33" t="s">
        <v>22</v>
      </c>
      <c r="B28" s="71"/>
      <c r="C28" s="71"/>
      <c r="D28" s="71"/>
      <c r="E28" s="71"/>
      <c r="F28" s="71"/>
    </row>
    <row r="29" spans="1:8" x14ac:dyDescent="0.25">
      <c r="A29" s="71" t="s">
        <v>23</v>
      </c>
      <c r="B29" s="71"/>
      <c r="C29" s="71"/>
      <c r="D29" s="71"/>
      <c r="E29" s="71"/>
      <c r="F29" s="71"/>
    </row>
    <row r="30" spans="1:8" x14ac:dyDescent="0.25">
      <c r="A30" s="16" t="s">
        <v>24</v>
      </c>
      <c r="H30" s="17"/>
    </row>
    <row r="31" spans="1:8" x14ac:dyDescent="0.25">
      <c r="A31" s="16" t="s">
        <v>25</v>
      </c>
    </row>
    <row r="32" spans="1:8" x14ac:dyDescent="0.25">
      <c r="A32" s="14" t="s">
        <v>26</v>
      </c>
      <c r="B32" s="14" t="s">
        <v>27</v>
      </c>
    </row>
    <row r="34" spans="1:8" x14ac:dyDescent="0.25">
      <c r="A34" s="14" t="s">
        <v>28</v>
      </c>
    </row>
    <row r="35" spans="1:8" s="12" customFormat="1" ht="60" x14ac:dyDescent="0.25">
      <c r="A35" s="66" t="s">
        <v>29</v>
      </c>
      <c r="B35" s="66" t="s">
        <v>30</v>
      </c>
      <c r="C35" s="66" t="s">
        <v>31</v>
      </c>
      <c r="D35" s="66" t="s">
        <v>133</v>
      </c>
      <c r="E35" s="66" t="s">
        <v>32</v>
      </c>
      <c r="F35" s="66" t="s">
        <v>33</v>
      </c>
      <c r="G35" s="66" t="s">
        <v>34</v>
      </c>
      <c r="H35" s="66" t="s">
        <v>35</v>
      </c>
    </row>
    <row r="36" spans="1:8" ht="30" x14ac:dyDescent="0.25">
      <c r="A36" s="18" t="s">
        <v>36</v>
      </c>
      <c r="B36" s="65" t="s">
        <v>37</v>
      </c>
      <c r="C36" s="19"/>
      <c r="D36" s="19"/>
      <c r="E36" s="19"/>
      <c r="F36" s="19"/>
      <c r="G36" s="19"/>
      <c r="H36" s="19"/>
    </row>
    <row r="37" spans="1:8" ht="30" x14ac:dyDescent="0.25">
      <c r="A37" s="19" t="s">
        <v>38</v>
      </c>
      <c r="B37" s="67" t="s">
        <v>37</v>
      </c>
      <c r="C37" s="19">
        <v>900</v>
      </c>
      <c r="D37" s="19" t="s">
        <v>39</v>
      </c>
      <c r="E37" s="20"/>
      <c r="F37" s="19" t="str">
        <f>IF(ISBLANK(E37),"", PRODUCT(C37,E37))</f>
        <v/>
      </c>
      <c r="G37" s="68"/>
      <c r="H37" s="19"/>
    </row>
    <row r="38" spans="1:8" ht="45" x14ac:dyDescent="0.25">
      <c r="A38" s="19" t="s">
        <v>40</v>
      </c>
      <c r="B38" s="67" t="s">
        <v>41</v>
      </c>
      <c r="C38" s="19"/>
      <c r="D38" s="19"/>
      <c r="E38" s="19"/>
      <c r="F38" s="19"/>
      <c r="G38" s="19"/>
      <c r="H38" s="68"/>
    </row>
    <row r="39" spans="1:8" ht="60" x14ac:dyDescent="0.25">
      <c r="A39" s="19" t="s">
        <v>42</v>
      </c>
      <c r="B39" s="67" t="s">
        <v>43</v>
      </c>
      <c r="C39" s="19"/>
      <c r="D39" s="19"/>
      <c r="E39" s="19"/>
      <c r="F39" s="19"/>
      <c r="G39" s="19"/>
      <c r="H39" s="68"/>
    </row>
    <row r="40" spans="1:8" x14ac:dyDescent="0.25">
      <c r="A40" s="19" t="s">
        <v>44</v>
      </c>
      <c r="B40" s="67" t="s">
        <v>45</v>
      </c>
      <c r="C40" s="19"/>
      <c r="D40" s="19"/>
      <c r="E40" s="19"/>
      <c r="F40" s="19"/>
      <c r="G40" s="19"/>
      <c r="H40" s="68"/>
    </row>
    <row r="41" spans="1:8" ht="45" x14ac:dyDescent="0.25">
      <c r="A41" s="19" t="s">
        <v>46</v>
      </c>
      <c r="B41" s="67" t="s">
        <v>47</v>
      </c>
      <c r="C41" s="19"/>
      <c r="D41" s="19"/>
      <c r="E41" s="19"/>
      <c r="F41" s="19"/>
      <c r="G41" s="19"/>
      <c r="H41" s="68"/>
    </row>
    <row r="42" spans="1:8" x14ac:dyDescent="0.25">
      <c r="A42" s="19" t="s">
        <v>48</v>
      </c>
      <c r="B42" s="67" t="s">
        <v>49</v>
      </c>
      <c r="C42" s="19"/>
      <c r="D42" s="19"/>
      <c r="E42" s="19"/>
      <c r="F42" s="19"/>
      <c r="G42" s="19"/>
      <c r="H42" s="68"/>
    </row>
    <row r="43" spans="1:8" ht="75" x14ac:dyDescent="0.25">
      <c r="A43" s="19" t="s">
        <v>50</v>
      </c>
      <c r="B43" s="67" t="s">
        <v>51</v>
      </c>
      <c r="C43" s="19"/>
      <c r="D43" s="19"/>
      <c r="E43" s="19"/>
      <c r="F43" s="19"/>
      <c r="G43" s="19"/>
      <c r="H43" s="68"/>
    </row>
    <row r="44" spans="1:8" ht="30" x14ac:dyDescent="0.25">
      <c r="A44" s="19" t="s">
        <v>52</v>
      </c>
      <c r="B44" s="67" t="s">
        <v>53</v>
      </c>
      <c r="C44" s="19"/>
      <c r="D44" s="19"/>
      <c r="E44" s="19"/>
      <c r="F44" s="19"/>
      <c r="G44" s="19"/>
      <c r="H44" s="68"/>
    </row>
    <row r="45" spans="1:8" ht="45" x14ac:dyDescent="0.25">
      <c r="A45" s="19" t="s">
        <v>54</v>
      </c>
      <c r="B45" s="67" t="s">
        <v>55</v>
      </c>
      <c r="C45" s="19"/>
      <c r="D45" s="19"/>
      <c r="E45" s="19"/>
      <c r="F45" s="19"/>
      <c r="G45" s="19"/>
      <c r="H45" s="68"/>
    </row>
    <row r="46" spans="1:8" ht="75" x14ac:dyDescent="0.25">
      <c r="A46" s="19" t="s">
        <v>56</v>
      </c>
      <c r="B46" s="67" t="s">
        <v>57</v>
      </c>
      <c r="C46" s="19"/>
      <c r="D46" s="19"/>
      <c r="E46" s="19"/>
      <c r="F46" s="19"/>
      <c r="G46" s="19"/>
      <c r="H46" s="68"/>
    </row>
    <row r="47" spans="1:8" ht="45" x14ac:dyDescent="0.25">
      <c r="A47" s="19" t="s">
        <v>58</v>
      </c>
      <c r="B47" s="67" t="s">
        <v>59</v>
      </c>
      <c r="C47" s="19"/>
      <c r="D47" s="19"/>
      <c r="E47" s="19"/>
      <c r="F47" s="19"/>
      <c r="G47" s="19"/>
      <c r="H47" s="68"/>
    </row>
    <row r="48" spans="1:8" ht="45" x14ac:dyDescent="0.25">
      <c r="A48" s="19" t="s">
        <v>60</v>
      </c>
      <c r="B48" s="67" t="s">
        <v>61</v>
      </c>
      <c r="C48" s="19"/>
      <c r="D48" s="19"/>
      <c r="E48" s="19"/>
      <c r="F48" s="19"/>
      <c r="G48" s="19"/>
      <c r="H48" s="68"/>
    </row>
    <row r="49" spans="1:8" ht="45" x14ac:dyDescent="0.25">
      <c r="A49" s="19" t="s">
        <v>62</v>
      </c>
      <c r="B49" s="67" t="s">
        <v>63</v>
      </c>
      <c r="C49" s="19"/>
      <c r="D49" s="19"/>
      <c r="E49" s="19"/>
      <c r="F49" s="19"/>
      <c r="G49" s="19"/>
      <c r="H49" s="68"/>
    </row>
    <row r="50" spans="1:8" ht="60" x14ac:dyDescent="0.25">
      <c r="A50" s="19" t="s">
        <v>64</v>
      </c>
      <c r="B50" s="67" t="s">
        <v>65</v>
      </c>
      <c r="C50" s="19"/>
      <c r="D50" s="19"/>
      <c r="E50" s="19"/>
      <c r="F50" s="19"/>
      <c r="G50" s="19"/>
      <c r="H50" s="68"/>
    </row>
    <row r="51" spans="1:8" ht="30" x14ac:dyDescent="0.25">
      <c r="A51" s="19" t="s">
        <v>66</v>
      </c>
      <c r="B51" s="67" t="s">
        <v>67</v>
      </c>
      <c r="C51" s="19"/>
      <c r="D51" s="19"/>
      <c r="E51" s="19"/>
      <c r="F51" s="19"/>
      <c r="G51" s="19"/>
      <c r="H51" s="68"/>
    </row>
    <row r="52" spans="1:8" ht="45" x14ac:dyDescent="0.25">
      <c r="A52" s="19" t="s">
        <v>68</v>
      </c>
      <c r="B52" s="67" t="s">
        <v>69</v>
      </c>
      <c r="C52" s="19"/>
      <c r="D52" s="19"/>
      <c r="E52" s="19"/>
      <c r="F52" s="19"/>
      <c r="G52" s="19"/>
      <c r="H52" s="68"/>
    </row>
    <row r="53" spans="1:8" ht="75" x14ac:dyDescent="0.25">
      <c r="A53" s="19" t="s">
        <v>70</v>
      </c>
      <c r="B53" s="67" t="s">
        <v>71</v>
      </c>
      <c r="C53" s="19"/>
      <c r="D53" s="19"/>
      <c r="E53" s="19"/>
      <c r="F53" s="19"/>
      <c r="G53" s="19"/>
      <c r="H53" s="68"/>
    </row>
    <row r="54" spans="1:8" ht="60" x14ac:dyDescent="0.25">
      <c r="A54" s="19" t="s">
        <v>72</v>
      </c>
      <c r="B54" s="67" t="s">
        <v>73</v>
      </c>
      <c r="C54" s="19"/>
      <c r="D54" s="19"/>
      <c r="E54" s="19"/>
      <c r="F54" s="19"/>
      <c r="G54" s="19"/>
      <c r="H54" s="68"/>
    </row>
    <row r="55" spans="1:8" ht="60" x14ac:dyDescent="0.25">
      <c r="A55" s="19" t="s">
        <v>74</v>
      </c>
      <c r="B55" s="67" t="s">
        <v>75</v>
      </c>
      <c r="C55" s="19"/>
      <c r="D55" s="19"/>
      <c r="E55" s="19"/>
      <c r="F55" s="19"/>
      <c r="G55" s="19"/>
      <c r="H55" s="68"/>
    </row>
    <row r="56" spans="1:8" ht="60" x14ac:dyDescent="0.25">
      <c r="A56" s="19" t="s">
        <v>76</v>
      </c>
      <c r="B56" s="67" t="s">
        <v>77</v>
      </c>
      <c r="C56" s="19"/>
      <c r="D56" s="19"/>
      <c r="E56" s="19"/>
      <c r="F56" s="19"/>
      <c r="G56" s="19"/>
      <c r="H56" s="68"/>
    </row>
    <row r="57" spans="1:8" ht="60" x14ac:dyDescent="0.25">
      <c r="A57" s="19" t="s">
        <v>78</v>
      </c>
      <c r="B57" s="67" t="s">
        <v>79</v>
      </c>
      <c r="C57" s="19"/>
      <c r="D57" s="19"/>
      <c r="E57" s="19"/>
      <c r="F57" s="19"/>
      <c r="G57" s="19"/>
      <c r="H57" s="68"/>
    </row>
    <row r="58" spans="1:8" ht="45" x14ac:dyDescent="0.25">
      <c r="A58" s="19" t="s">
        <v>80</v>
      </c>
      <c r="B58" s="67" t="s">
        <v>81</v>
      </c>
      <c r="C58" s="19"/>
      <c r="D58" s="19"/>
      <c r="E58" s="19"/>
      <c r="F58" s="19"/>
      <c r="G58" s="19"/>
      <c r="H58" s="68"/>
    </row>
    <row r="59" spans="1:8" x14ac:dyDescent="0.25">
      <c r="C59" s="13"/>
      <c r="D59" s="13"/>
      <c r="E59" s="69" t="s">
        <v>82</v>
      </c>
      <c r="F59" s="18" t="str">
        <f>IF((COUNT(C37:C58)&lt;&gt;COUNT(F37:F58)),"", ROUND(SUM(F37:F58),2))</f>
        <v/>
      </c>
      <c r="G59" s="16" t="str">
        <f>IF((COUNT(C37:C58)&lt;&gt;COUNT(F37:F58)),"Neužpildytos visų objektų kainos", "")</f>
        <v>Neužpildytos visų objektų kainos</v>
      </c>
    </row>
    <row r="60" spans="1:8" x14ac:dyDescent="0.25">
      <c r="C60" s="69" t="s">
        <v>83</v>
      </c>
      <c r="D60" s="70"/>
      <c r="E60" s="69" t="s">
        <v>84</v>
      </c>
      <c r="F60" s="18" t="str">
        <f>IF(OR(F59="",D60=""),"", ROUND(PRODUCT(D60,F59)/100,2))</f>
        <v/>
      </c>
      <c r="G60" s="16" t="str">
        <f>IF(D60="", "Nurodykite taikomą PVM dydį", "")</f>
        <v>Nurodykite taikomą PVM dydį</v>
      </c>
    </row>
    <row r="61" spans="1:8" x14ac:dyDescent="0.25">
      <c r="C61" s="13"/>
      <c r="D61" s="13"/>
      <c r="E61" s="69" t="s">
        <v>85</v>
      </c>
      <c r="F61" s="18">
        <f>IF(ISBLANK(F60), "", ROUND(SUM(F59:F60),2))</f>
        <v>0</v>
      </c>
    </row>
    <row r="65" spans="1:8" x14ac:dyDescent="0.25">
      <c r="A65" s="14" t="s">
        <v>86</v>
      </c>
      <c r="B65" s="14" t="s">
        <v>27</v>
      </c>
    </row>
    <row r="67" spans="1:8" x14ac:dyDescent="0.25">
      <c r="A67" s="14" t="s">
        <v>28</v>
      </c>
    </row>
    <row r="68" spans="1:8" s="12" customFormat="1" ht="60" x14ac:dyDescent="0.25">
      <c r="A68" s="66" t="s">
        <v>29</v>
      </c>
      <c r="B68" s="66" t="s">
        <v>30</v>
      </c>
      <c r="C68" s="66" t="s">
        <v>31</v>
      </c>
      <c r="D68" s="66" t="s">
        <v>133</v>
      </c>
      <c r="E68" s="66" t="s">
        <v>32</v>
      </c>
      <c r="F68" s="66" t="s">
        <v>33</v>
      </c>
      <c r="G68" s="66" t="s">
        <v>34</v>
      </c>
      <c r="H68" s="66" t="s">
        <v>35</v>
      </c>
    </row>
    <row r="69" spans="1:8" ht="30" x14ac:dyDescent="0.25">
      <c r="A69" s="18" t="s">
        <v>87</v>
      </c>
      <c r="B69" s="65" t="s">
        <v>37</v>
      </c>
      <c r="C69" s="19"/>
      <c r="D69" s="19"/>
      <c r="E69" s="19"/>
      <c r="F69" s="19"/>
      <c r="G69" s="19"/>
      <c r="H69" s="19"/>
    </row>
    <row r="70" spans="1:8" ht="30" x14ac:dyDescent="0.25">
      <c r="A70" s="19" t="s">
        <v>88</v>
      </c>
      <c r="B70" s="67" t="s">
        <v>37</v>
      </c>
      <c r="C70" s="19">
        <v>900</v>
      </c>
      <c r="D70" s="19" t="s">
        <v>39</v>
      </c>
      <c r="E70" s="20"/>
      <c r="F70" s="19" t="str">
        <f>IF(ISBLANK(E70),"", PRODUCT(C70,E70))</f>
        <v/>
      </c>
      <c r="G70" s="68"/>
      <c r="H70" s="19"/>
    </row>
    <row r="71" spans="1:8" ht="45" x14ac:dyDescent="0.25">
      <c r="A71" s="19" t="s">
        <v>89</v>
      </c>
      <c r="B71" s="67" t="s">
        <v>41</v>
      </c>
      <c r="C71" s="19"/>
      <c r="D71" s="19"/>
      <c r="E71" s="19"/>
      <c r="F71" s="19"/>
      <c r="G71" s="19"/>
      <c r="H71" s="68"/>
    </row>
    <row r="72" spans="1:8" ht="60" x14ac:dyDescent="0.25">
      <c r="A72" s="19" t="s">
        <v>90</v>
      </c>
      <c r="B72" s="67" t="s">
        <v>43</v>
      </c>
      <c r="C72" s="19"/>
      <c r="D72" s="19"/>
      <c r="E72" s="19"/>
      <c r="F72" s="19"/>
      <c r="G72" s="19"/>
      <c r="H72" s="68"/>
    </row>
    <row r="73" spans="1:8" x14ac:dyDescent="0.25">
      <c r="A73" s="19" t="s">
        <v>91</v>
      </c>
      <c r="B73" s="67" t="s">
        <v>45</v>
      </c>
      <c r="C73" s="19"/>
      <c r="D73" s="19"/>
      <c r="E73" s="19"/>
      <c r="F73" s="19"/>
      <c r="G73" s="19"/>
      <c r="H73" s="68"/>
    </row>
    <row r="74" spans="1:8" ht="45" x14ac:dyDescent="0.25">
      <c r="A74" s="19" t="s">
        <v>92</v>
      </c>
      <c r="B74" s="67" t="s">
        <v>47</v>
      </c>
      <c r="C74" s="19"/>
      <c r="D74" s="19"/>
      <c r="E74" s="19"/>
      <c r="F74" s="19"/>
      <c r="G74" s="19"/>
      <c r="H74" s="68"/>
    </row>
    <row r="75" spans="1:8" x14ac:dyDescent="0.25">
      <c r="A75" s="19" t="s">
        <v>93</v>
      </c>
      <c r="B75" s="67" t="s">
        <v>49</v>
      </c>
      <c r="C75" s="19"/>
      <c r="D75" s="19"/>
      <c r="E75" s="19"/>
      <c r="F75" s="19"/>
      <c r="G75" s="19"/>
      <c r="H75" s="68"/>
    </row>
    <row r="76" spans="1:8" ht="75" x14ac:dyDescent="0.25">
      <c r="A76" s="19" t="s">
        <v>94</v>
      </c>
      <c r="B76" s="67" t="s">
        <v>51</v>
      </c>
      <c r="C76" s="19"/>
      <c r="D76" s="19"/>
      <c r="E76" s="19"/>
      <c r="F76" s="19"/>
      <c r="G76" s="19"/>
      <c r="H76" s="68"/>
    </row>
    <row r="77" spans="1:8" ht="30" x14ac:dyDescent="0.25">
      <c r="A77" s="19" t="s">
        <v>95</v>
      </c>
      <c r="B77" s="67" t="s">
        <v>53</v>
      </c>
      <c r="C77" s="19"/>
      <c r="D77" s="19"/>
      <c r="E77" s="19"/>
      <c r="F77" s="19"/>
      <c r="G77" s="19"/>
      <c r="H77" s="68"/>
    </row>
    <row r="78" spans="1:8" ht="45" x14ac:dyDescent="0.25">
      <c r="A78" s="19" t="s">
        <v>96</v>
      </c>
      <c r="B78" s="67" t="s">
        <v>55</v>
      </c>
      <c r="C78" s="19"/>
      <c r="D78" s="19"/>
      <c r="E78" s="19"/>
      <c r="F78" s="19"/>
      <c r="G78" s="19"/>
      <c r="H78" s="68"/>
    </row>
    <row r="79" spans="1:8" ht="75" x14ac:dyDescent="0.25">
      <c r="A79" s="19" t="s">
        <v>97</v>
      </c>
      <c r="B79" s="67" t="s">
        <v>57</v>
      </c>
      <c r="C79" s="19"/>
      <c r="D79" s="19"/>
      <c r="E79" s="19"/>
      <c r="F79" s="19"/>
      <c r="G79" s="19"/>
      <c r="H79" s="68"/>
    </row>
    <row r="80" spans="1:8" ht="45" x14ac:dyDescent="0.25">
      <c r="A80" s="19" t="s">
        <v>98</v>
      </c>
      <c r="B80" s="67" t="s">
        <v>59</v>
      </c>
      <c r="C80" s="19"/>
      <c r="D80" s="19"/>
      <c r="E80" s="19"/>
      <c r="F80" s="19"/>
      <c r="G80" s="19"/>
      <c r="H80" s="68"/>
    </row>
    <row r="81" spans="1:8" ht="45" x14ac:dyDescent="0.25">
      <c r="A81" s="19" t="s">
        <v>99</v>
      </c>
      <c r="B81" s="67" t="s">
        <v>61</v>
      </c>
      <c r="C81" s="19"/>
      <c r="D81" s="19"/>
      <c r="E81" s="19"/>
      <c r="F81" s="19"/>
      <c r="G81" s="19"/>
      <c r="H81" s="68"/>
    </row>
    <row r="82" spans="1:8" ht="45" x14ac:dyDescent="0.25">
      <c r="A82" s="19" t="s">
        <v>100</v>
      </c>
      <c r="B82" s="67" t="s">
        <v>63</v>
      </c>
      <c r="C82" s="19"/>
      <c r="D82" s="19"/>
      <c r="E82" s="19"/>
      <c r="F82" s="19"/>
      <c r="G82" s="19"/>
      <c r="H82" s="68"/>
    </row>
    <row r="83" spans="1:8" ht="60" x14ac:dyDescent="0.25">
      <c r="A83" s="19" t="s">
        <v>101</v>
      </c>
      <c r="B83" s="67" t="s">
        <v>65</v>
      </c>
      <c r="C83" s="19"/>
      <c r="D83" s="19"/>
      <c r="E83" s="19"/>
      <c r="F83" s="19"/>
      <c r="G83" s="19"/>
      <c r="H83" s="68"/>
    </row>
    <row r="84" spans="1:8" ht="30" x14ac:dyDescent="0.25">
      <c r="A84" s="19" t="s">
        <v>102</v>
      </c>
      <c r="B84" s="67" t="s">
        <v>67</v>
      </c>
      <c r="C84" s="19"/>
      <c r="D84" s="19"/>
      <c r="E84" s="19"/>
      <c r="F84" s="19"/>
      <c r="G84" s="19"/>
      <c r="H84" s="68"/>
    </row>
    <row r="85" spans="1:8" ht="45" x14ac:dyDescent="0.25">
      <c r="A85" s="19" t="s">
        <v>103</v>
      </c>
      <c r="B85" s="67" t="s">
        <v>69</v>
      </c>
      <c r="C85" s="19"/>
      <c r="D85" s="19"/>
      <c r="E85" s="19"/>
      <c r="F85" s="19"/>
      <c r="G85" s="19"/>
      <c r="H85" s="68"/>
    </row>
    <row r="86" spans="1:8" ht="75" x14ac:dyDescent="0.25">
      <c r="A86" s="19" t="s">
        <v>104</v>
      </c>
      <c r="B86" s="67" t="s">
        <v>71</v>
      </c>
      <c r="C86" s="19"/>
      <c r="D86" s="19"/>
      <c r="E86" s="19"/>
      <c r="F86" s="19"/>
      <c r="G86" s="19"/>
      <c r="H86" s="68"/>
    </row>
    <row r="87" spans="1:8" ht="60" x14ac:dyDescent="0.25">
      <c r="A87" s="19" t="s">
        <v>105</v>
      </c>
      <c r="B87" s="67" t="s">
        <v>73</v>
      </c>
      <c r="C87" s="19"/>
      <c r="D87" s="19"/>
      <c r="E87" s="19"/>
      <c r="F87" s="19"/>
      <c r="G87" s="19"/>
      <c r="H87" s="68"/>
    </row>
    <row r="88" spans="1:8" ht="60" x14ac:dyDescent="0.25">
      <c r="A88" s="19" t="s">
        <v>106</v>
      </c>
      <c r="B88" s="67" t="s">
        <v>75</v>
      </c>
      <c r="C88" s="19"/>
      <c r="D88" s="19"/>
      <c r="E88" s="19"/>
      <c r="F88" s="19"/>
      <c r="G88" s="19"/>
      <c r="H88" s="68"/>
    </row>
    <row r="89" spans="1:8" ht="60" x14ac:dyDescent="0.25">
      <c r="A89" s="19" t="s">
        <v>107</v>
      </c>
      <c r="B89" s="67" t="s">
        <v>77</v>
      </c>
      <c r="C89" s="19"/>
      <c r="D89" s="19"/>
      <c r="E89" s="19"/>
      <c r="F89" s="19"/>
      <c r="G89" s="19"/>
      <c r="H89" s="68"/>
    </row>
    <row r="90" spans="1:8" ht="60" x14ac:dyDescent="0.25">
      <c r="A90" s="19" t="s">
        <v>108</v>
      </c>
      <c r="B90" s="67" t="s">
        <v>79</v>
      </c>
      <c r="C90" s="19"/>
      <c r="D90" s="19"/>
      <c r="E90" s="19"/>
      <c r="F90" s="19"/>
      <c r="G90" s="19"/>
      <c r="H90" s="68"/>
    </row>
    <row r="91" spans="1:8" ht="45" x14ac:dyDescent="0.25">
      <c r="A91" s="19" t="s">
        <v>109</v>
      </c>
      <c r="B91" s="67" t="s">
        <v>81</v>
      </c>
      <c r="C91" s="19"/>
      <c r="D91" s="19"/>
      <c r="E91" s="19"/>
      <c r="F91" s="19"/>
      <c r="G91" s="19"/>
      <c r="H91" s="68"/>
    </row>
    <row r="92" spans="1:8" x14ac:dyDescent="0.25">
      <c r="C92" s="13"/>
      <c r="D92" s="13"/>
      <c r="E92" s="69" t="s">
        <v>82</v>
      </c>
      <c r="F92" s="18" t="str">
        <f>IF((COUNT(C70:C91)&lt;&gt;COUNT(F70:F91)),"", ROUND(SUM(F70:F91),2))</f>
        <v/>
      </c>
      <c r="G92" s="16" t="str">
        <f>IF((COUNT(C70:C91)&lt;&gt;COUNT(F70:F91)),"Neužpildytos visų objektų kainos", "")</f>
        <v>Neužpildytos visų objektų kainos</v>
      </c>
    </row>
    <row r="93" spans="1:8" x14ac:dyDescent="0.25">
      <c r="C93" s="69" t="s">
        <v>83</v>
      </c>
      <c r="D93" s="70"/>
      <c r="E93" s="69" t="s">
        <v>84</v>
      </c>
      <c r="F93" s="18" t="str">
        <f>IF(OR(F92="",D93=""),"", ROUND(PRODUCT(D93,F92)/100,2))</f>
        <v/>
      </c>
      <c r="G93" s="16" t="str">
        <f>IF(D93="", "Nurodykite taikomą PVM dydį", "")</f>
        <v>Nurodykite taikomą PVM dydį</v>
      </c>
    </row>
    <row r="94" spans="1:8" x14ac:dyDescent="0.25">
      <c r="C94" s="13"/>
      <c r="D94" s="13"/>
      <c r="E94" s="69" t="s">
        <v>85</v>
      </c>
      <c r="F94" s="18">
        <f>IF(ISBLANK(F93), "", ROUND(SUM(F92:F93),2))</f>
        <v>0</v>
      </c>
    </row>
  </sheetData>
  <sheetProtection algorithmName="SHA-512" hashValue="bkpSB+gl2Ti86d8o6b4n0yANdm1bwjguX7qgHVuf/qjwCvhKJGaG/zvzU8KjBGfDTQf1Bn8IgtmNMEVpHOtq4A==" saltValue="Fae9PaHW0Ldnp8i2FMveS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9370078740157483" header="0.31496062992125984" footer="0.19685039370078741"/>
  <pageSetup paperSize="9" scale="38"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110</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111</v>
      </c>
      <c r="B5" s="39"/>
      <c r="C5" s="37" t="s">
        <v>112</v>
      </c>
      <c r="D5" s="38"/>
      <c r="E5" s="39"/>
      <c r="F5" s="37" t="s">
        <v>113</v>
      </c>
      <c r="G5" s="38"/>
      <c r="H5" s="39"/>
      <c r="I5" s="37" t="s">
        <v>114</v>
      </c>
      <c r="J5" s="39"/>
      <c r="K5" s="9" t="s">
        <v>115</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116</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30</v>
      </c>
      <c r="B19" s="39"/>
      <c r="C19" s="37" t="s">
        <v>112</v>
      </c>
      <c r="D19" s="38"/>
      <c r="E19" s="39"/>
      <c r="F19" s="37" t="s">
        <v>117</v>
      </c>
      <c r="G19" s="38"/>
      <c r="H19" s="39"/>
      <c r="I19" s="58" t="s">
        <v>114</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118</v>
      </c>
      <c r="B33" s="29"/>
      <c r="C33" s="29"/>
      <c r="D33" s="29"/>
      <c r="E33" s="29"/>
      <c r="F33" s="29"/>
      <c r="G33" s="29"/>
      <c r="H33" s="29"/>
      <c r="I33" s="29"/>
      <c r="J33" s="29"/>
    </row>
    <row r="34" spans="1:10" ht="15.95" customHeight="1" thickBot="1" x14ac:dyDescent="0.3"/>
    <row r="35" spans="1:10" ht="15.95" customHeight="1" x14ac:dyDescent="0.25">
      <c r="A35" s="8" t="s">
        <v>29</v>
      </c>
      <c r="B35" s="54" t="s">
        <v>119</v>
      </c>
      <c r="C35" s="38"/>
      <c r="D35" s="38"/>
      <c r="E35" s="38"/>
      <c r="F35" s="38"/>
      <c r="G35" s="39"/>
      <c r="H35" s="55" t="s">
        <v>120</v>
      </c>
      <c r="I35" s="38"/>
      <c r="J35" s="56"/>
    </row>
    <row r="36" spans="1:10" ht="48" customHeight="1" x14ac:dyDescent="0.25">
      <c r="A36" s="23" t="s">
        <v>121</v>
      </c>
      <c r="B36" s="46" t="s">
        <v>122</v>
      </c>
      <c r="C36" s="41"/>
      <c r="D36" s="41"/>
      <c r="E36" s="41"/>
      <c r="F36" s="41"/>
      <c r="G36" s="28"/>
      <c r="H36" s="49"/>
      <c r="I36" s="41"/>
      <c r="J36" s="43"/>
    </row>
    <row r="37" spans="1:10" ht="48" customHeight="1" x14ac:dyDescent="0.25">
      <c r="A37" s="23" t="s">
        <v>123</v>
      </c>
      <c r="B37" s="46" t="s">
        <v>124</v>
      </c>
      <c r="C37" s="41"/>
      <c r="D37" s="41"/>
      <c r="E37" s="41"/>
      <c r="F37" s="41"/>
      <c r="G37" s="28"/>
      <c r="H37" s="49"/>
      <c r="I37" s="41"/>
      <c r="J37" s="43"/>
    </row>
    <row r="38" spans="1:10" ht="48" customHeight="1" x14ac:dyDescent="0.25">
      <c r="A38" s="23" t="s">
        <v>125</v>
      </c>
      <c r="B38" s="46" t="s">
        <v>126</v>
      </c>
      <c r="C38" s="41"/>
      <c r="D38" s="41"/>
      <c r="E38" s="41"/>
      <c r="F38" s="41"/>
      <c r="G38" s="28"/>
      <c r="H38" s="49"/>
      <c r="I38" s="41"/>
      <c r="J38" s="43"/>
    </row>
    <row r="39" spans="1:10" ht="48" customHeight="1" x14ac:dyDescent="0.25">
      <c r="A39" s="23" t="s">
        <v>127</v>
      </c>
      <c r="B39" s="46" t="s">
        <v>128</v>
      </c>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129</v>
      </c>
      <c r="B48" s="29"/>
      <c r="C48" s="29"/>
      <c r="D48" s="29"/>
      <c r="E48" s="29"/>
      <c r="F48" s="29"/>
      <c r="G48" s="29"/>
      <c r="H48" s="29"/>
      <c r="I48" s="29"/>
      <c r="J48" s="29"/>
    </row>
    <row r="51" spans="1:10" x14ac:dyDescent="0.25">
      <c r="A51" s="45" t="s">
        <v>130</v>
      </c>
      <c r="B51" s="29"/>
      <c r="C51" s="29"/>
      <c r="D51" s="29"/>
      <c r="E51" s="51"/>
      <c r="F51" s="29"/>
      <c r="G51" s="29"/>
      <c r="H51" s="29"/>
      <c r="I51" s="29"/>
      <c r="J51" s="29"/>
    </row>
    <row r="53" spans="1:10" x14ac:dyDescent="0.25">
      <c r="A53" s="45" t="s">
        <v>131</v>
      </c>
      <c r="B53" s="29"/>
      <c r="C53" s="29"/>
      <c r="D53" s="29"/>
      <c r="E53" s="51"/>
      <c r="F53" s="29"/>
      <c r="G53" s="29"/>
      <c r="H53" s="29"/>
      <c r="I53" s="29"/>
      <c r="J53" s="29"/>
    </row>
    <row r="100" spans="1:1" ht="15.75" x14ac:dyDescent="0.25">
      <c r="A100" t="s">
        <v>132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2026-07-16T11:46:10Z</cp:lastPrinted>
  <dcterms:created xsi:type="dcterms:W3CDTF">2023-04-04T12:16:45Z</dcterms:created>
  <dcterms:modified xsi:type="dcterms:W3CDTF">2026-07-16T11:48:32Z</dcterms:modified>
</cp:coreProperties>
</file>