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ata\Viešųjų pirkimų skyrius\VIEŠIEJI PIRKIMAI\999 8841426 - [JŽ] Automobilių remonto darbai\"/>
    </mc:Choice>
  </mc:AlternateContent>
  <xr:revisionPtr revIDLastSave="0" documentId="13_ncr:1_{7634693A-D150-47CC-B0AE-0FCA87287176}" xr6:coauthVersionLast="47" xr6:coauthVersionMax="47" xr10:uidLastSave="{00000000-0000-0000-0000-000000000000}"/>
  <bookViews>
    <workbookView xWindow="-120" yWindow="-120" windowWidth="38640" windowHeight="21120" xr2:uid="{00000000-000D-0000-FFFF-FFFF00000000}"/>
  </bookViews>
  <sheets>
    <sheet name="Automobilių sąrašas" sheetId="1" r:id="rId1"/>
  </sheets>
  <calcPr calcId="191029"/>
  <customWorkbookViews>
    <customWorkbookView name="user - Individuali peržiūra" guid="{A5F27A22-A22A-4150-8294-A2485942454A}" mergeInterval="0" personalView="1" maximized="1" xWindow="-9" yWindow="-9" windowWidth="1938" windowHeight="1038" activeSheetId="1"/>
    <customWorkbookView name="Servisas - Personal View" guid="{EC231FC4-9172-4797-BDB6-C4D4AC6F6A45}" mergeInterval="0" personalView="1" maximized="1" xWindow="-8" yWindow="-8" windowWidth="1382" windowHeight="744" activeSheetId="1"/>
    <customWorkbookView name="Bogdan Monkevič - Individuali peržiūra" guid="{AC65BCF0-D8BA-4EE7-8E3F-52723372D094}" mergeInterval="0" personalView="1" maximized="1" xWindow="-11" yWindow="-11" windowWidth="3862" windowHeight="2122" activeSheetId="1"/>
    <customWorkbookView name="Anton Žakevič - Individuali peržiūra" guid="{CBE3C265-68E7-454C-95A3-9E5E472DCF18}" mergeInterval="0" personalView="1" maximized="1" xWindow="-8" yWindow="-8" windowWidth="1936" windowHeight="1056" activeSheetId="1"/>
    <customWorkbookView name="Admin - Personal View" guid="{5F9D2C44-CC90-4276-93E0-404300B7510B}" mergeInterval="0" personalView="1" maximized="1" xWindow="-9" yWindow="-9" windowWidth="1938" windowHeight="1048" activeSheetId="1"/>
    <customWorkbookView name="Konrad Blaževič - Individuali peržiūra" guid="{3E0B3B8E-B679-43F2-9274-365C27346C05}" mergeInterval="0" personalView="1" xWindow="190" yWindow="190" windowWidth="2224" windowHeight="1546" activeSheetId="1"/>
    <customWorkbookView name="Gailiusaite, Simona - Personal View" guid="{83FE51C0-7698-4A77-9720-C5001F640149}" mergeInterval="0" personalView="1" maximized="1" xWindow="-9" yWindow="-9" windowWidth="1938" windowHeight="1180" activeSheetId="1"/>
    <customWorkbookView name="Ausra - Personal View" guid="{6F8A1C83-A260-42B4-8756-7E7CC173CDD7}" mergeInterval="0" personalView="1" maximized="1" windowWidth="1362" windowHeight="543" activeSheetId="1"/>
    <customWorkbookView name="Justyna Žareiko - Individuali peržiūra" guid="{758AEE53-2260-4819-97CF-128995AD3B03}"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3" i="1" l="1"/>
  <c r="AC72" i="1"/>
  <c r="AC71" i="1"/>
  <c r="AC70" i="1"/>
  <c r="AC69" i="1"/>
  <c r="AC68" i="1"/>
  <c r="AC67" i="1"/>
  <c r="AC66" i="1"/>
  <c r="AC65" i="1"/>
  <c r="AC64" i="1"/>
  <c r="AC63" i="1"/>
  <c r="AC62" i="1"/>
  <c r="AC61" i="1"/>
  <c r="AC60" i="1"/>
  <c r="AC59" i="1"/>
  <c r="AC58" i="1"/>
  <c r="AC57" i="1"/>
  <c r="AC56" i="1"/>
  <c r="AC55" i="1"/>
  <c r="AC54" i="1"/>
  <c r="AC53" i="1"/>
  <c r="AC52" i="1"/>
  <c r="AC46" i="1"/>
  <c r="AC45" i="1"/>
  <c r="AC44" i="1"/>
  <c r="AC43" i="1"/>
  <c r="AC42" i="1"/>
  <c r="AC41" i="1"/>
  <c r="AC40" i="1"/>
  <c r="AC39" i="1"/>
  <c r="AC38" i="1"/>
  <c r="AC37" i="1"/>
  <c r="AC36" i="1"/>
  <c r="AC34" i="1"/>
  <c r="AC33" i="1"/>
  <c r="AC32" i="1"/>
  <c r="AC31" i="1"/>
  <c r="AC30" i="1"/>
  <c r="AC29" i="1"/>
  <c r="AC28" i="1"/>
  <c r="AC27" i="1"/>
  <c r="AC26" i="1"/>
  <c r="AC25" i="1"/>
  <c r="AC24" i="1"/>
  <c r="AC23" i="1"/>
  <c r="AC22" i="1"/>
  <c r="AC21" i="1"/>
  <c r="AC20" i="1"/>
  <c r="AC19" i="1"/>
  <c r="AC18" i="1"/>
  <c r="AC35" i="1"/>
  <c r="AC15" i="1"/>
  <c r="AC17" i="1" l="1"/>
  <c r="AC16" i="1"/>
  <c r="AC51" i="1" l="1"/>
  <c r="AC50" i="1"/>
  <c r="AC49" i="1"/>
  <c r="AC74" i="1" l="1"/>
  <c r="AC76" i="1" s="1"/>
  <c r="AC77" i="1" s="1"/>
</calcChain>
</file>

<file path=xl/sharedStrings.xml><?xml version="1.0" encoding="utf-8"?>
<sst xmlns="http://schemas.openxmlformats.org/spreadsheetml/2006/main" count="224" uniqueCount="148">
  <si>
    <t xml:space="preserve">Tiekėjo (ūkio subjektų grupės) pavadinimas, kodas: </t>
  </si>
  <si>
    <t xml:space="preserve">* Esant skirtingam tiekėjų PVM mokėtojų statusui, galutinės pasiūlymų kainos bus vertinamos atsižvelgiant į Viešųjų pirkimų tarnybos išaiškinimą: 
https://klausk.vpt.lt/hc/lt/articles/115005730785-Kaip-vertinti-pasi%C5%ABlymus-kai-tiek%C4%97j%C5%B3-statusas-pagal-PVM-mok%C4%97jim%C4%85-yra-nevienodas- </t>
  </si>
  <si>
    <t>1.</t>
  </si>
  <si>
    <t>2.</t>
  </si>
  <si>
    <t>3.</t>
  </si>
  <si>
    <t>Nr.</t>
  </si>
  <si>
    <t>mato vnt.</t>
  </si>
  <si>
    <t>Prekių/paslaugų pavadinimas</t>
  </si>
  <si>
    <t>Variklio oro filtras</t>
  </si>
  <si>
    <t>Salono oro filtras</t>
  </si>
  <si>
    <t>Paslaugos</t>
  </si>
  <si>
    <t>Transporto priemonės</t>
  </si>
  <si>
    <t>Kuro filtras</t>
  </si>
  <si>
    <r>
      <rPr>
        <b/>
        <sz val="12"/>
        <color theme="1"/>
        <rFont val="Times New Roman"/>
        <family val="1"/>
        <charset val="186"/>
      </rPr>
      <t>1 mato vnt. įkainis EUR be PVM</t>
    </r>
    <r>
      <rPr>
        <b/>
        <sz val="10"/>
        <color theme="1"/>
        <rFont val="Times New Roman"/>
        <family val="1"/>
        <charset val="186"/>
      </rPr>
      <t xml:space="preserve">
</t>
    </r>
    <r>
      <rPr>
        <b/>
        <i/>
        <sz val="10"/>
        <color rgb="FFFF0000"/>
        <rFont val="Times New Roman"/>
        <family val="1"/>
        <charset val="186"/>
      </rPr>
      <t>Pildo tiekėjas</t>
    </r>
  </si>
  <si>
    <t>Remonto paslaugų kainų nustatymas</t>
  </si>
  <si>
    <t>Remontui reikalingų dalių kainų nustatymas</t>
  </si>
  <si>
    <t>Už perkamas remonto paslaugas atsiskaitoma tokia tvarka:</t>
  </si>
  <si>
    <t>1) taikomi tiekėjo pasiūlyme nurodyti paslaugų įkainiai;</t>
  </si>
  <si>
    <t>4) jei konkrečiam remonto darbui atliktinų valandų skaičius nėra pateikiamas Autodata ar kitoje specializuotoje automobilių (autoservisų) programinės įrangoje, jis nustatomas šalių sutarimu prieš atliekant remonto paslaugas.</t>
  </si>
  <si>
    <t>2) jei konkrečios paslaugos ar personalo darbo valandos įkainis nėra nurodytas pasiūlymo formoje, už atliktą darbą tiekėjui atlyginama taikant automechaniko darbo valandos įkainį;</t>
  </si>
  <si>
    <t>3) darbo valandų skaičius, už kurį atlyginama tiekėjui, nustatomas taikant Autodata ar kitos specializuotos automobilių (autoservisų) programinės įrangos rekomendacijas;</t>
  </si>
  <si>
    <t>Už remontui reikalingas ir sunaudojamas dalis atsiskaitoma tokia tvarka:</t>
  </si>
  <si>
    <t>Garantija:</t>
  </si>
  <si>
    <t>Paslaugų užsakymo tvarka</t>
  </si>
  <si>
    <t>Užsakovas paslaugas užsako tokia tvarka:</t>
  </si>
  <si>
    <t>4.</t>
  </si>
  <si>
    <t>Variklio tepalo filtras</t>
  </si>
  <si>
    <t>Paskirstymo diržas su guoliais</t>
  </si>
  <si>
    <t>Žvakė</t>
  </si>
  <si>
    <t>Vairo traukė</t>
  </si>
  <si>
    <t>Paskirstymo diržo su guoliais keitimas</t>
  </si>
  <si>
    <t>Vairo traukės antgalio keitimas</t>
  </si>
  <si>
    <t>Pakabos šarnyro ketimas</t>
  </si>
  <si>
    <t>Vairo traukės keitimas</t>
  </si>
  <si>
    <t>Šaltenšis R134</t>
  </si>
  <si>
    <t>Šaltnešis R1234yf</t>
  </si>
  <si>
    <t xml:space="preserve">Variklio kuro filtro keitimas </t>
  </si>
  <si>
    <t xml:space="preserve">Variklio oro filtro keitimas </t>
  </si>
  <si>
    <t xml:space="preserve">Automobilio salono filtro keitimas </t>
  </si>
  <si>
    <t>Aušinimo skysčio siurblio keitimas</t>
  </si>
  <si>
    <t>Galinių stabdžių trinkelių  keitimas</t>
  </si>
  <si>
    <t>Stabdžių disko (priekinis) keitimas</t>
  </si>
  <si>
    <t>Stabdžių disko (galinis)  keitimas</t>
  </si>
  <si>
    <t>Amortizatoriaus priekinio keitimas</t>
  </si>
  <si>
    <t>Žvakės keitimas</t>
  </si>
  <si>
    <t>Amortizatoriaus atraminio guolio  keitimas</t>
  </si>
  <si>
    <t>Priekinio rato guolio keitimas</t>
  </si>
  <si>
    <t>Pakabos  geometrijos patikrinimas</t>
  </si>
  <si>
    <t>Amortizatoriaus galinio keitimas</t>
  </si>
  <si>
    <t>Žibinto lemputės keitimas</t>
  </si>
  <si>
    <t>Pusašio šarnyras  gaubto keitimas( prie rato)</t>
  </si>
  <si>
    <t>Rato remontas</t>
  </si>
  <si>
    <t>Kondicionavimo sistemos pildymas</t>
  </si>
  <si>
    <t>Rato nuėmimas/pastatymas</t>
  </si>
  <si>
    <t>Rato montavimas/balansavimas</t>
  </si>
  <si>
    <t>Detalės /medžiagos</t>
  </si>
  <si>
    <t>Aušinimo skysčio siurblys</t>
  </si>
  <si>
    <t xml:space="preserve">Galinės stabdžių trinkelės  </t>
  </si>
  <si>
    <t>Stabdžių diskas(priekinis)</t>
  </si>
  <si>
    <t xml:space="preserve">Stabdžių diskas (galinis)  </t>
  </si>
  <si>
    <t>Amortizatorius priekinis</t>
  </si>
  <si>
    <t xml:space="preserve">Amortizatoriaus atraminis guolis </t>
  </si>
  <si>
    <t xml:space="preserve">Priekinio rato guolis </t>
  </si>
  <si>
    <t>Pakabos šarnyras</t>
  </si>
  <si>
    <t xml:space="preserve">Vairo traukės antgalis </t>
  </si>
  <si>
    <t xml:space="preserve">Galinis rato guolis </t>
  </si>
  <si>
    <t>Pusašio šarnyro  gaubtas ( prie rato)</t>
  </si>
  <si>
    <t>Amortizatorius galinis</t>
  </si>
  <si>
    <t>Stiklų plovimo skystis</t>
  </si>
  <si>
    <t>Viso suma be PVM</t>
  </si>
  <si>
    <t>PVM Tarifas</t>
  </si>
  <si>
    <t>PVM suma</t>
  </si>
  <si>
    <t>Viso suma su PVM</t>
  </si>
  <si>
    <t>Galinio rato guolio keitimas</t>
  </si>
  <si>
    <t>Variklio tepalo ir filtro keitimas</t>
  </si>
  <si>
    <t>Priekinių stabdžių trinkelių keitimas</t>
  </si>
  <si>
    <t>Priekinės stabdžių žarnelės keitimas</t>
  </si>
  <si>
    <t>kompl</t>
  </si>
  <si>
    <t>1L</t>
  </si>
  <si>
    <t>val</t>
  </si>
  <si>
    <t>vnt</t>
  </si>
  <si>
    <t>100gr</t>
  </si>
  <si>
    <t>Priekiniės stabdžių trinkelės</t>
  </si>
  <si>
    <t xml:space="preserve">Priekinė stabdžių žarnelė </t>
  </si>
  <si>
    <t>Pusašio šarnyro gaubtas ( prie pavarų dėžės)</t>
  </si>
  <si>
    <t>1) Tiekėjas privalo taikyti Pirkėjui pirmumą kitų Tiekėjo klientų atžvilgiu;</t>
  </si>
  <si>
    <t>4) remonto paslaugos privalo būti suteiktos ne vėliau kaip per 1 darbo dieną nuo jų patvirtinimo. Esant sudėtingam gedimui ar kitu atveju, šalys gali taikyti ilgesnį remonto darbų atlikimo terminą.</t>
  </si>
  <si>
    <t>Automechaniko darbo valanda (orientacinis valandų skaičius - 150 val. per 36 mėn.)</t>
  </si>
  <si>
    <t>Kėbulo remonto/ dažymo darbo valanda (orientacinis valandų skaičius - 150 val. per 36 mėn.)</t>
  </si>
  <si>
    <t>Kompiuterinė diagnostika (orientacinis kompiuterinės diagnostikos skaičius - 150 vnt. per 36 mėn.)</t>
  </si>
  <si>
    <t>2)Tiekėjas po transporto priemonės apžiūros, kuri negali trukti ilgiau nei 1 val. nuo Pirkėjo transporto priemonės pristatymo į Tiekėjo patalpas, ir gedimo nustatymo privalo pateikti remonto paslaugų pasiūlymą, atskirai išskiriant būtinas keisti dalis, jų kainas (nustatomas šioje sutartyje nustatyta tvarka) ir remonto valandų skaičių (nustatomas šioje sutartyje nustatyta tvarka).</t>
  </si>
  <si>
    <t xml:space="preserve">Techninės specikacijos priedas </t>
  </si>
  <si>
    <r>
      <rPr>
        <b/>
        <sz val="12"/>
        <color theme="1"/>
        <rFont val="Times New Roman"/>
        <family val="1"/>
        <charset val="186"/>
      </rPr>
      <t>Suma EUR be PVM</t>
    </r>
    <r>
      <rPr>
        <b/>
        <sz val="10"/>
        <color theme="1"/>
        <rFont val="Times New Roman"/>
        <family val="1"/>
        <charset val="186"/>
      </rPr>
      <t xml:space="preserve">
</t>
    </r>
  </si>
  <si>
    <t>Žibinto reguliavimas</t>
  </si>
  <si>
    <t>3) Pirkėjas turi patvirtinti tiekėjo pasiūlymą dėl remonto paslaugų atlikimą per 2 darbo dienas. Pirkėjas turi teisę nurodyti, kokias konkrečiai atsargines dalis (gamintoją, modelį) reikia naudoti. Jei užsakymas nėra patvirtinamas, Pirkėjas privalo ne vėliau kaip per 2 darbo dienas pasiimti sugedusią transporto priemonę arba reikalauti Tiekėjo ją pristatyti į jo pasirinktą vietą taikant pasiūlyme nurodytą transportavimo už 1 km įkainį.</t>
  </si>
  <si>
    <t>110 kW/1,4 cm3</t>
  </si>
  <si>
    <t>Toyota Avensis 2 vnt</t>
  </si>
  <si>
    <t>108 kW/1,8 cm3</t>
  </si>
  <si>
    <t>Toyota RAV 4a 1 vnt</t>
  </si>
  <si>
    <t>112 kW/2 cm3</t>
  </si>
  <si>
    <t>110 kW/1,4cm3</t>
  </si>
  <si>
    <t>Volkswagen Passat 2 vnt.</t>
  </si>
  <si>
    <t>85 kW/2 cm3 (D)</t>
  </si>
  <si>
    <t>Volkswagen Crafter       1 vnt</t>
  </si>
  <si>
    <t>80 kW/2,5 cm3 (D)</t>
  </si>
  <si>
    <t>Toyota Auris   1vnt</t>
  </si>
  <si>
    <t>97 kW/1,6 cm3</t>
  </si>
  <si>
    <t>103 kW/1,8 cm3</t>
  </si>
  <si>
    <t>Subaru Legacy Qutback 1 vnt.</t>
  </si>
  <si>
    <t>121 kW/2,5 cm3</t>
  </si>
  <si>
    <t>Vw Caddy             1vnt</t>
  </si>
  <si>
    <t>81 kW/2 cm3 (D)</t>
  </si>
  <si>
    <t>Vw Transporter  1 vnt</t>
  </si>
  <si>
    <t>77 kW/1,9 cm3 (D)</t>
  </si>
  <si>
    <t>Škoda Fabia        1vnt</t>
  </si>
  <si>
    <t>55 kW/1,4 cm3</t>
  </si>
  <si>
    <t>Toyota Corolla     1vnt</t>
  </si>
  <si>
    <t>81 kW/1,6 cm3</t>
  </si>
  <si>
    <t>Ford Tourneo Connect  1vnt.</t>
  </si>
  <si>
    <t>73,5 kW/1,5 cm3 (D)</t>
  </si>
  <si>
    <t>87 kW/1,2 cm3</t>
  </si>
  <si>
    <t>110 kW/2,2 cm3 (D)</t>
  </si>
  <si>
    <t>55,2 kW/ 1,2 cm3</t>
  </si>
  <si>
    <t>Opel Zafira            3 vnt</t>
  </si>
  <si>
    <t>Renault Captur   1 vnt</t>
  </si>
  <si>
    <t xml:space="preserve">Opel Vivaro          1vnt </t>
  </si>
  <si>
    <t>Peugeot 2008   1vnt</t>
  </si>
  <si>
    <t xml:space="preserve">81 kW/ 1,2 cm3 </t>
  </si>
  <si>
    <t>Opel Vivaro          1vnt</t>
  </si>
  <si>
    <t>84 kW/ 2 cm3 (D)</t>
  </si>
  <si>
    <t>Vw Golf           1vnt</t>
  </si>
  <si>
    <t>77 kW/ 1,6 cm3 (D)</t>
  </si>
  <si>
    <t>107 kW/1,6 cm3 (D)</t>
  </si>
  <si>
    <t>Suteiktoms paslaugoms ir atsarginėms naujoms dalims turi būti taikoma 6 (šešių) mėnesių garantija, jeigų detalių gamintojas nesuteikia ilgesnio garantinio laikotarpio.</t>
  </si>
  <si>
    <t>3) Perkančiajai organizacijai savarankiškai įsigijus atsargines dalis, Tiekėjas privalo atlikti jų montavimo darbus, tačiau neatsako už tokių dalių kokybę ir garantinius įsipareigojimus.</t>
  </si>
  <si>
    <t>2)kai atsarginės dalies ar jų komplekto kaina viršija 200 Eur be PVM, Perkančioji organizacija turi teisę tapačias ar lygiavertes atsargines dalis įsigyti savarankiškai, jei jas gali įsigyti ekonomiškai naudingesnėmis sąlygomis;</t>
  </si>
  <si>
    <t>1) Perkančioji organizacija apmoka tik faktiškai patirtas atsarginių dalių įsigijimo išlaidas, netaikant papildomo antkainio;</t>
  </si>
  <si>
    <t>81 kW/ 1,2 cm3</t>
  </si>
  <si>
    <t>110 kW/2,0cm3 (D)</t>
  </si>
  <si>
    <t>Renault Trafic    1 vnt.</t>
  </si>
  <si>
    <t>Peugeot 2008    1 vnt.</t>
  </si>
  <si>
    <t>Škoda Octavia   1 vnt</t>
  </si>
  <si>
    <t>Skoda Oktavia   1 vnt</t>
  </si>
  <si>
    <t>Toyota RAV4     1 vnt.</t>
  </si>
  <si>
    <t>Toyota RAV4     1 vnt</t>
  </si>
  <si>
    <t>Hyundai I20       2 vnt</t>
  </si>
  <si>
    <t>km</t>
  </si>
  <si>
    <t>Automobilio nugabenimas (vienodas įkainis visiems automobiliams už 1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</si>
</sst>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charset val="186"/>
      <scheme val="minor"/>
    </font>
    <font>
      <u/>
      <sz val="11"/>
      <color theme="10"/>
      <name val="Calibri"/>
      <family val="2"/>
      <charset val="186"/>
      <scheme val="minor"/>
    </font>
    <font>
      <sz val="11"/>
      <color theme="1"/>
      <name val="Times New Roman"/>
      <family val="1"/>
      <charset val="186"/>
    </font>
    <font>
      <b/>
      <sz val="12"/>
      <color theme="1"/>
      <name val="Times New Roman"/>
      <family val="1"/>
      <charset val="186"/>
    </font>
    <font>
      <b/>
      <sz val="10"/>
      <color theme="1"/>
      <name val="Times New Roman"/>
      <family val="1"/>
      <charset val="186"/>
    </font>
    <font>
      <sz val="10"/>
      <color theme="1"/>
      <name val="Times New Roman"/>
      <family val="1"/>
      <charset val="186"/>
    </font>
    <font>
      <b/>
      <i/>
      <sz val="10"/>
      <color rgb="FFFF0000"/>
      <name val="Times New Roman"/>
      <family val="1"/>
      <charset val="186"/>
    </font>
    <font>
      <b/>
      <sz val="11"/>
      <color theme="1"/>
      <name val="Times New Roman"/>
      <family val="1"/>
      <charset val="186"/>
    </font>
    <font>
      <b/>
      <i/>
      <sz val="11"/>
      <color rgb="FFFF0000"/>
      <name val="Times New Roman"/>
      <family val="1"/>
      <charset val="186"/>
    </font>
    <font>
      <sz val="11"/>
      <name val="Times New Roman"/>
      <family val="1"/>
      <charset val="186"/>
    </font>
    <font>
      <sz val="10"/>
      <name val="Arial"/>
      <family val="2"/>
      <charset val="238"/>
    </font>
    <font>
      <sz val="10"/>
      <name val="Arial"/>
      <family val="2"/>
      <charset val="204"/>
    </font>
    <font>
      <sz val="11"/>
      <color indexed="8"/>
      <name val="Czcionka tekstu podstawowego"/>
      <family val="2"/>
      <charset val="238"/>
    </font>
    <font>
      <sz val="10"/>
      <color theme="1"/>
      <name val="Arial"/>
      <family val="2"/>
      <charset val="186"/>
    </font>
    <font>
      <u/>
      <sz val="10"/>
      <color indexed="12"/>
      <name val="Arial"/>
      <family val="2"/>
      <charset val="238"/>
    </font>
    <font>
      <sz val="11"/>
      <color theme="1"/>
      <name val="Times New Roman"/>
      <family val="1"/>
    </font>
    <font>
      <b/>
      <sz val="11"/>
      <color theme="1"/>
      <name val="Times New Roman"/>
      <family val="1"/>
    </font>
    <font>
      <b/>
      <i/>
      <sz val="11"/>
      <color theme="1"/>
      <name val="Calibri"/>
      <family val="2"/>
      <scheme val="minor"/>
    </font>
    <font>
      <sz val="10"/>
      <color theme="1"/>
      <name val="Arial"/>
      <family val="2"/>
    </font>
    <font>
      <b/>
      <sz val="10"/>
      <color theme="1"/>
      <name val="Arial"/>
      <family val="2"/>
    </font>
    <font>
      <sz val="10"/>
      <color rgb="FF000000"/>
      <name val="Arial"/>
      <family val="2"/>
      <charset val="186"/>
    </font>
    <font>
      <b/>
      <sz val="11"/>
      <color theme="1"/>
      <name val="Calibri"/>
      <family val="2"/>
      <scheme val="minor"/>
    </font>
    <font>
      <sz val="10"/>
      <name val="Arial"/>
      <family val="2"/>
      <charset val="186"/>
    </font>
    <font>
      <sz val="10"/>
      <name val="Arial"/>
      <family val="2"/>
    </font>
    <font>
      <u/>
      <sz val="11"/>
      <color rgb="FF0563C1"/>
      <name val="Calibri"/>
      <family val="2"/>
    </font>
    <font>
      <b/>
      <sz val="11"/>
      <color rgb="FFFF3333"/>
      <name val="Times New Roman"/>
      <family val="1"/>
    </font>
    <font>
      <b/>
      <sz val="10"/>
      <color rgb="FFFF3333"/>
      <name val="Arial"/>
      <family val="2"/>
    </font>
    <font>
      <sz val="11"/>
      <name val="Times New Roman"/>
      <family val="1"/>
    </font>
    <font>
      <b/>
      <sz val="10"/>
      <name val="Times New Roman"/>
      <family val="1"/>
    </font>
    <font>
      <b/>
      <sz val="16"/>
      <color theme="1"/>
      <name val="Times New Roman"/>
      <family val="1"/>
      <charset val="186"/>
    </font>
    <font>
      <b/>
      <sz val="11"/>
      <name val="Times New Roman"/>
      <family val="1"/>
      <charset val="186"/>
    </font>
    <font>
      <sz val="10"/>
      <color rgb="FFFF0000"/>
      <name val="Times New Roman"/>
      <family val="1"/>
      <charset val="186"/>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DDDDDD"/>
        <bgColor rgb="FFDDDDDD"/>
      </patternFill>
    </fill>
    <fill>
      <patternFill patternType="solid">
        <fgColor rgb="FFB2B2B2"/>
        <bgColor rgb="FFB2B2B2"/>
      </patternFill>
    </fill>
    <fill>
      <patternFill patternType="solid">
        <fgColor theme="2" tint="-9.9978637043366805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medium">
        <color indexed="64"/>
      </top>
      <bottom/>
      <diagonal/>
    </border>
  </borders>
  <cellStyleXfs count="6">
    <xf numFmtId="0" fontId="0" fillId="0" borderId="0"/>
    <xf numFmtId="0" fontId="1" fillId="0" borderId="0" applyNumberFormat="0" applyFill="0" applyBorder="0" applyAlignment="0" applyProtection="0"/>
    <xf numFmtId="0" fontId="10" fillId="0" borderId="0"/>
    <xf numFmtId="0" fontId="12" fillId="0" borderId="0"/>
    <xf numFmtId="0" fontId="14" fillId="0" borderId="0" applyNumberFormat="0" applyFill="0" applyBorder="0" applyAlignment="0" applyProtection="0">
      <alignment vertical="top"/>
      <protection locked="0"/>
    </xf>
    <xf numFmtId="0" fontId="24" fillId="0" borderId="0"/>
  </cellStyleXfs>
  <cellXfs count="134">
    <xf numFmtId="0" fontId="0" fillId="0" borderId="0" xfId="0"/>
    <xf numFmtId="0" fontId="5" fillId="0" borderId="0" xfId="0" applyFont="1" applyAlignment="1">
      <alignment wrapText="1"/>
    </xf>
    <xf numFmtId="0" fontId="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1" fontId="13" fillId="0" borderId="1" xfId="0" applyNumberFormat="1" applyFont="1" applyBorder="1" applyAlignment="1">
      <alignment horizontal="center" vertical="center"/>
    </xf>
    <xf numFmtId="0" fontId="0" fillId="0" borderId="7" xfId="0" applyBorder="1"/>
    <xf numFmtId="0" fontId="0" fillId="0" borderId="12" xfId="0" applyBorder="1"/>
    <xf numFmtId="0" fontId="0" fillId="0" borderId="0" xfId="0" applyAlignment="1">
      <alignment horizontal="center"/>
    </xf>
    <xf numFmtId="0" fontId="0" fillId="0" borderId="0" xfId="0" applyAlignment="1">
      <alignment horizontal="left"/>
    </xf>
    <xf numFmtId="0" fontId="2" fillId="4" borderId="1" xfId="0" applyFont="1" applyFill="1" applyBorder="1" applyAlignment="1">
      <alignment horizontal="right" vertical="top" wrapText="1"/>
    </xf>
    <xf numFmtId="0" fontId="15" fillId="4" borderId="1" xfId="0" applyFont="1" applyFill="1" applyBorder="1" applyAlignment="1">
      <alignment horizontal="right" vertical="top" wrapText="1"/>
    </xf>
    <xf numFmtId="0" fontId="7" fillId="0" borderId="0" xfId="0" applyFont="1" applyAlignment="1">
      <alignment horizontal="left" vertical="top" wrapText="1"/>
    </xf>
    <xf numFmtId="0" fontId="16" fillId="5" borderId="1" xfId="0" applyFont="1" applyFill="1" applyBorder="1" applyAlignment="1">
      <alignment horizontal="right" vertical="top" wrapText="1"/>
    </xf>
    <xf numFmtId="0" fontId="5" fillId="0" borderId="0" xfId="0" applyFont="1" applyAlignment="1">
      <alignment horizontal="left" vertical="top" wrapText="1"/>
    </xf>
    <xf numFmtId="9" fontId="11" fillId="3" borderId="1" xfId="2" applyNumberFormat="1" applyFont="1" applyFill="1" applyBorder="1" applyAlignment="1">
      <alignment horizontal="left" vertical="center" wrapText="1"/>
    </xf>
    <xf numFmtId="0" fontId="11" fillId="3" borderId="1" xfId="2" applyFont="1" applyFill="1" applyBorder="1" applyAlignment="1">
      <alignment horizontal="left" vertical="center" wrapText="1"/>
    </xf>
    <xf numFmtId="0" fontId="3" fillId="2" borderId="1" xfId="0" applyFont="1" applyFill="1" applyBorder="1" applyAlignment="1">
      <alignment horizontal="left" vertical="top" wrapText="1"/>
    </xf>
    <xf numFmtId="0" fontId="5" fillId="0" borderId="5" xfId="0" applyFont="1" applyBorder="1" applyAlignment="1">
      <alignment vertical="top" wrapText="1"/>
    </xf>
    <xf numFmtId="0" fontId="3" fillId="2" borderId="6" xfId="0" applyFont="1" applyFill="1" applyBorder="1" applyAlignment="1">
      <alignment horizontal="center" vertical="top" wrapText="1"/>
    </xf>
    <xf numFmtId="0" fontId="18" fillId="0" borderId="0" xfId="0" applyFont="1" applyAlignment="1">
      <alignment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8" xfId="0" applyFont="1" applyBorder="1" applyAlignment="1">
      <alignment vertical="top" wrapText="1"/>
    </xf>
    <xf numFmtId="0" fontId="18" fillId="0" borderId="19" xfId="0" applyFont="1" applyBorder="1" applyAlignment="1">
      <alignment vertical="top" wrapText="1"/>
    </xf>
    <xf numFmtId="0" fontId="19" fillId="0" borderId="22" xfId="0" applyFont="1" applyBorder="1" applyAlignment="1">
      <alignment vertical="top" wrapText="1"/>
    </xf>
    <xf numFmtId="0" fontId="19" fillId="0" borderId="23" xfId="0" applyFont="1" applyBorder="1" applyAlignment="1">
      <alignment vertical="top" wrapText="1"/>
    </xf>
    <xf numFmtId="1" fontId="20" fillId="0" borderId="1" xfId="0" applyNumberFormat="1" applyFont="1" applyBorder="1" applyAlignment="1">
      <alignment horizontal="center" vertical="center"/>
    </xf>
    <xf numFmtId="0" fontId="0" fillId="0" borderId="5" xfId="0" applyBorder="1"/>
    <xf numFmtId="0" fontId="0" fillId="0" borderId="13" xfId="0" applyBorder="1"/>
    <xf numFmtId="0" fontId="16" fillId="5" borderId="1" xfId="0" applyFont="1" applyFill="1" applyBorder="1" applyAlignment="1">
      <alignment vertical="top" wrapText="1"/>
    </xf>
    <xf numFmtId="0" fontId="2" fillId="4" borderId="1" xfId="0" applyFont="1" applyFill="1" applyBorder="1" applyAlignment="1">
      <alignment vertical="top" wrapText="1"/>
    </xf>
    <xf numFmtId="0" fontId="15" fillId="4" borderId="1" xfId="0" applyFont="1" applyFill="1" applyBorder="1" applyAlignment="1">
      <alignment vertical="top" wrapText="1"/>
    </xf>
    <xf numFmtId="0" fontId="2" fillId="4" borderId="6" xfId="0" applyFont="1" applyFill="1" applyBorder="1" applyAlignment="1">
      <alignment vertical="top" wrapText="1"/>
    </xf>
    <xf numFmtId="0" fontId="2" fillId="4" borderId="6" xfId="0" applyFont="1" applyFill="1" applyBorder="1" applyAlignment="1">
      <alignment horizontal="right" vertical="top" wrapText="1"/>
    </xf>
    <xf numFmtId="0" fontId="3" fillId="2" borderId="25" xfId="0" applyFont="1" applyFill="1" applyBorder="1" applyAlignment="1">
      <alignment horizontal="center" vertical="top" wrapText="1"/>
    </xf>
    <xf numFmtId="0" fontId="4" fillId="2" borderId="26" xfId="0" applyFont="1" applyFill="1" applyBorder="1" applyAlignment="1">
      <alignment horizontal="center" vertical="top" wrapText="1"/>
    </xf>
    <xf numFmtId="0" fontId="3" fillId="2" borderId="27" xfId="0" applyFont="1" applyFill="1" applyBorder="1" applyAlignment="1">
      <alignment horizontal="center" vertical="top" wrapText="1"/>
    </xf>
    <xf numFmtId="0" fontId="4" fillId="2" borderId="28" xfId="0" applyFont="1" applyFill="1" applyBorder="1" applyAlignment="1">
      <alignment horizontal="center" vertical="top" wrapText="1"/>
    </xf>
    <xf numFmtId="0" fontId="11" fillId="0" borderId="27" xfId="2" applyFont="1" applyBorder="1" applyAlignment="1">
      <alignment horizontal="center" vertical="center" wrapText="1"/>
    </xf>
    <xf numFmtId="0" fontId="4" fillId="2" borderId="13" xfId="0" applyFont="1" applyFill="1" applyBorder="1" applyAlignment="1">
      <alignment horizontal="center" vertical="top" wrapText="1"/>
    </xf>
    <xf numFmtId="0" fontId="3" fillId="2" borderId="4" xfId="0" applyFont="1" applyFill="1" applyBorder="1" applyAlignment="1">
      <alignment horizontal="center" vertical="top" wrapText="1"/>
    </xf>
    <xf numFmtId="4" fontId="9" fillId="0" borderId="4" xfId="1" applyNumberFormat="1" applyFont="1" applyBorder="1" applyAlignment="1" applyProtection="1">
      <alignment horizontal="left" vertical="top" wrapText="1"/>
      <protection locked="0"/>
    </xf>
    <xf numFmtId="4" fontId="9" fillId="0" borderId="1" xfId="1" applyNumberFormat="1" applyFont="1" applyBorder="1" applyAlignment="1" applyProtection="1">
      <alignment horizontal="left" vertical="top" wrapText="1"/>
      <protection locked="0"/>
    </xf>
    <xf numFmtId="0" fontId="0" fillId="0" borderId="0" xfId="0" applyAlignment="1">
      <alignment horizontal="right"/>
    </xf>
    <xf numFmtId="0" fontId="0" fillId="0" borderId="5" xfId="0" applyBorder="1" applyAlignment="1">
      <alignment horizontal="right"/>
    </xf>
    <xf numFmtId="0" fontId="5" fillId="0" borderId="0" xfId="0" applyFont="1" applyAlignment="1">
      <alignment horizontal="right"/>
    </xf>
    <xf numFmtId="0" fontId="17" fillId="0" borderId="4" xfId="0" applyFont="1" applyBorder="1" applyAlignment="1">
      <alignment horizontal="right"/>
    </xf>
    <xf numFmtId="0" fontId="18" fillId="3" borderId="3" xfId="0" applyFont="1" applyFill="1" applyBorder="1" applyAlignment="1">
      <alignment horizontal="left" vertical="top" wrapText="1"/>
    </xf>
    <xf numFmtId="0" fontId="18" fillId="3" borderId="21" xfId="0" applyFont="1" applyFill="1" applyBorder="1" applyAlignment="1">
      <alignment horizontal="left" vertical="top" wrapText="1"/>
    </xf>
    <xf numFmtId="0" fontId="18" fillId="3" borderId="0" xfId="0" applyFont="1" applyFill="1" applyAlignment="1">
      <alignment wrapText="1"/>
    </xf>
    <xf numFmtId="1" fontId="11" fillId="0" borderId="1" xfId="0" applyNumberFormat="1" applyFont="1" applyBorder="1" applyAlignment="1">
      <alignment horizontal="center" vertical="center"/>
    </xf>
    <xf numFmtId="1" fontId="11" fillId="0" borderId="1" xfId="0" applyNumberFormat="1" applyFont="1" applyBorder="1" applyAlignment="1">
      <alignment horizontal="left"/>
    </xf>
    <xf numFmtId="0" fontId="11" fillId="0" borderId="0" xfId="0" applyFont="1" applyAlignment="1">
      <alignment wrapText="1"/>
    </xf>
    <xf numFmtId="4" fontId="25" fillId="6" borderId="32" xfId="3" applyNumberFormat="1" applyFont="1" applyFill="1" applyBorder="1" applyAlignment="1">
      <alignment horizontal="left" vertical="top" wrapText="1"/>
    </xf>
    <xf numFmtId="10" fontId="25" fillId="6" borderId="32" xfId="3" applyNumberFormat="1" applyFont="1" applyFill="1" applyBorder="1" applyAlignment="1">
      <alignment horizontal="left" vertical="top" wrapText="1"/>
    </xf>
    <xf numFmtId="4" fontId="25" fillId="7" borderId="32" xfId="3" applyNumberFormat="1" applyFont="1" applyFill="1" applyBorder="1" applyAlignment="1">
      <alignment horizontal="left" vertical="top" wrapText="1"/>
    </xf>
    <xf numFmtId="1" fontId="26" fillId="6" borderId="32" xfId="3" applyNumberFormat="1" applyFont="1" applyFill="1" applyBorder="1" applyAlignment="1">
      <alignment horizontal="left"/>
    </xf>
    <xf numFmtId="1" fontId="26" fillId="7" borderId="32" xfId="3" applyNumberFormat="1" applyFont="1" applyFill="1" applyBorder="1" applyAlignment="1">
      <alignment horizontal="left"/>
    </xf>
    <xf numFmtId="0" fontId="18" fillId="0" borderId="22" xfId="0" applyFont="1" applyBorder="1" applyAlignment="1">
      <alignment horizontal="left" vertical="top" wrapText="1"/>
    </xf>
    <xf numFmtId="4" fontId="27" fillId="0" borderId="31" xfId="5" applyNumberFormat="1" applyFont="1" applyBorder="1" applyAlignment="1">
      <alignment horizontal="left" vertical="top" wrapText="1"/>
    </xf>
    <xf numFmtId="4" fontId="27" fillId="0" borderId="28" xfId="1" applyNumberFormat="1" applyFont="1" applyBorder="1" applyAlignment="1" applyProtection="1">
      <alignment horizontal="left" vertical="top" wrapText="1"/>
    </xf>
    <xf numFmtId="4" fontId="28" fillId="2" borderId="28" xfId="0" applyNumberFormat="1" applyFont="1" applyFill="1" applyBorder="1" applyAlignment="1">
      <alignment horizontal="left" vertical="top" wrapText="1"/>
    </xf>
    <xf numFmtId="4" fontId="9" fillId="0" borderId="1" xfId="1" applyNumberFormat="1" applyFont="1" applyFill="1" applyBorder="1" applyAlignment="1" applyProtection="1">
      <alignment horizontal="left" vertical="top" wrapText="1"/>
      <protection locked="0"/>
    </xf>
    <xf numFmtId="0" fontId="2" fillId="0" borderId="6" xfId="0" applyFont="1" applyBorder="1" applyAlignment="1">
      <alignment horizontal="right" vertical="top" wrapText="1"/>
    </xf>
    <xf numFmtId="0" fontId="2" fillId="0" borderId="1" xfId="0" applyFont="1" applyBorder="1" applyAlignment="1">
      <alignment horizontal="right" vertical="top" wrapText="1"/>
    </xf>
    <xf numFmtId="0" fontId="15" fillId="0" borderId="1" xfId="0" applyFont="1" applyBorder="1" applyAlignment="1">
      <alignment horizontal="right" vertical="top" wrapText="1"/>
    </xf>
    <xf numFmtId="0" fontId="4" fillId="8" borderId="13" xfId="0" applyFont="1" applyFill="1" applyBorder="1" applyAlignment="1">
      <alignment horizontal="center" vertical="top" wrapText="1"/>
    </xf>
    <xf numFmtId="0" fontId="4" fillId="8" borderId="1" xfId="0" applyFont="1" applyFill="1" applyBorder="1" applyAlignment="1">
      <alignment horizontal="center" vertical="top" wrapText="1"/>
    </xf>
    <xf numFmtId="0" fontId="5" fillId="0" borderId="5" xfId="0" applyFont="1" applyBorder="1" applyAlignment="1">
      <alignment horizontal="center" vertical="top" wrapText="1"/>
    </xf>
    <xf numFmtId="9" fontId="23" fillId="3" borderId="1" xfId="2" applyNumberFormat="1" applyFont="1" applyFill="1" applyBorder="1" applyAlignment="1">
      <alignment horizontal="left" vertical="center" wrapText="1"/>
    </xf>
    <xf numFmtId="0" fontId="18" fillId="3" borderId="7" xfId="0" applyFont="1" applyFill="1" applyBorder="1" applyAlignment="1">
      <alignment horizontal="left" vertical="top" wrapText="1"/>
    </xf>
    <xf numFmtId="0" fontId="18" fillId="0" borderId="3" xfId="0" applyFont="1" applyBorder="1" applyAlignment="1">
      <alignment horizontal="left" vertical="top" wrapText="1"/>
    </xf>
    <xf numFmtId="0" fontId="18" fillId="0" borderId="30" xfId="0" applyFont="1" applyBorder="1" applyAlignment="1">
      <alignment vertical="top" wrapText="1"/>
    </xf>
    <xf numFmtId="4" fontId="27" fillId="0" borderId="34" xfId="5" applyNumberFormat="1" applyFont="1" applyBorder="1" applyAlignment="1">
      <alignment horizontal="left" vertical="top" wrapText="1"/>
    </xf>
    <xf numFmtId="0" fontId="3" fillId="2" borderId="10" xfId="0" applyFont="1" applyFill="1" applyBorder="1" applyAlignment="1">
      <alignment horizontal="center" vertical="top" wrapText="1"/>
    </xf>
    <xf numFmtId="0" fontId="3" fillId="2" borderId="35" xfId="0" applyFont="1" applyFill="1" applyBorder="1" applyAlignment="1">
      <alignment horizontal="center" vertical="top" wrapText="1"/>
    </xf>
    <xf numFmtId="0" fontId="4" fillId="2" borderId="35" xfId="0" applyFont="1" applyFill="1" applyBorder="1" applyAlignment="1">
      <alignment horizontal="center" vertical="top" wrapText="1"/>
    </xf>
    <xf numFmtId="1" fontId="23" fillId="0" borderId="1" xfId="0" applyNumberFormat="1" applyFont="1" applyBorder="1" applyAlignment="1">
      <alignment horizontal="center" vertical="center"/>
    </xf>
    <xf numFmtId="0" fontId="18" fillId="0" borderId="36" xfId="0" applyFont="1" applyBorder="1" applyAlignment="1">
      <alignment horizontal="left" vertical="top" wrapText="1"/>
    </xf>
    <xf numFmtId="0" fontId="18" fillId="0" borderId="1" xfId="0" applyFont="1" applyBorder="1" applyAlignment="1">
      <alignment horizontal="left" vertical="top" wrapText="1"/>
    </xf>
    <xf numFmtId="0" fontId="18" fillId="0" borderId="1" xfId="0" applyFont="1" applyBorder="1" applyAlignment="1">
      <alignment vertical="top" wrapText="1"/>
    </xf>
    <xf numFmtId="0" fontId="17" fillId="0" borderId="2" xfId="0" applyFont="1" applyBorder="1" applyAlignment="1">
      <alignment horizontal="right"/>
    </xf>
    <xf numFmtId="0" fontId="0" fillId="0" borderId="11" xfId="0" applyBorder="1" applyAlignment="1">
      <alignment horizontal="left"/>
    </xf>
    <xf numFmtId="0" fontId="5" fillId="0" borderId="0" xfId="0" applyFont="1" applyAlignment="1">
      <alignment horizontal="center" wrapText="1"/>
    </xf>
    <xf numFmtId="0" fontId="5" fillId="0" borderId="0" xfId="0" applyFont="1" applyAlignment="1">
      <alignment horizontal="center" vertical="top" wrapText="1"/>
    </xf>
    <xf numFmtId="0" fontId="18" fillId="0" borderId="33" xfId="0" applyFont="1" applyBorder="1" applyAlignment="1">
      <alignment horizontal="center" vertical="top" wrapText="1"/>
    </xf>
    <xf numFmtId="0" fontId="18" fillId="0" borderId="14" xfId="0" applyFont="1" applyBorder="1" applyAlignment="1">
      <alignment horizontal="center" vertical="top" wrapText="1"/>
    </xf>
    <xf numFmtId="0" fontId="18" fillId="3" borderId="20" xfId="0" applyFont="1" applyFill="1" applyBorder="1" applyAlignment="1">
      <alignment horizontal="center" vertical="top" wrapText="1"/>
    </xf>
    <xf numFmtId="0" fontId="18" fillId="0" borderId="17" xfId="0" applyFont="1" applyBorder="1" applyAlignment="1">
      <alignment horizontal="center" vertical="top" wrapText="1"/>
    </xf>
    <xf numFmtId="0" fontId="0" fillId="0" borderId="9"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31" fillId="0" borderId="0" xfId="0" applyFont="1" applyAlignment="1">
      <alignment wrapText="1"/>
    </xf>
    <xf numFmtId="4" fontId="9" fillId="0" borderId="31" xfId="5" applyNumberFormat="1" applyFont="1" applyBorder="1" applyAlignment="1">
      <alignment horizontal="left" vertical="top" wrapText="1"/>
    </xf>
    <xf numFmtId="0" fontId="22" fillId="0" borderId="27" xfId="2" applyFont="1" applyBorder="1" applyAlignment="1">
      <alignment horizontal="center" vertical="center" wrapText="1"/>
    </xf>
    <xf numFmtId="1" fontId="22" fillId="0" borderId="1" xfId="0" applyNumberFormat="1" applyFont="1" applyBorder="1" applyAlignment="1">
      <alignment horizontal="center" vertical="center"/>
    </xf>
    <xf numFmtId="4" fontId="9" fillId="0" borderId="13" xfId="1" applyNumberFormat="1" applyFont="1" applyBorder="1" applyAlignment="1" applyProtection="1">
      <alignment horizontal="left" vertical="top" wrapText="1"/>
      <protection locked="0"/>
    </xf>
    <xf numFmtId="4" fontId="9" fillId="0" borderId="6" xfId="1" applyNumberFormat="1" applyFont="1" applyBorder="1" applyAlignment="1" applyProtection="1">
      <alignment horizontal="left" vertical="top" wrapText="1"/>
      <protection locked="0"/>
    </xf>
    <xf numFmtId="4" fontId="9" fillId="0" borderId="6" xfId="1" applyNumberFormat="1" applyFont="1" applyFill="1" applyBorder="1" applyAlignment="1" applyProtection="1">
      <alignment horizontal="left" vertical="top" wrapText="1"/>
      <protection locked="0"/>
    </xf>
    <xf numFmtId="0" fontId="11" fillId="0" borderId="1" xfId="2" applyFont="1" applyBorder="1" applyAlignment="1">
      <alignment horizontal="left" vertical="center" wrapText="1"/>
    </xf>
    <xf numFmtId="0" fontId="11" fillId="0" borderId="1" xfId="0" applyFont="1" applyBorder="1"/>
    <xf numFmtId="1" fontId="22" fillId="0" borderId="1" xfId="0" applyNumberFormat="1" applyFont="1" applyBorder="1" applyAlignment="1">
      <alignment horizontal="left"/>
    </xf>
    <xf numFmtId="0" fontId="22" fillId="0" borderId="0" xfId="0" applyFont="1"/>
    <xf numFmtId="9" fontId="11" fillId="0" borderId="1" xfId="2" applyNumberFormat="1" applyFont="1" applyBorder="1" applyAlignment="1">
      <alignment horizontal="left" vertical="center" wrapText="1"/>
    </xf>
    <xf numFmtId="0" fontId="18" fillId="0" borderId="29" xfId="0" applyFont="1" applyBorder="1" applyAlignment="1">
      <alignment horizontal="left" vertical="top" wrapText="1"/>
    </xf>
    <xf numFmtId="0" fontId="13" fillId="0" borderId="29" xfId="0" applyFont="1" applyBorder="1" applyAlignment="1">
      <alignment horizontal="left" vertical="top" wrapText="1"/>
    </xf>
    <xf numFmtId="4" fontId="9" fillId="0" borderId="4" xfId="1" applyNumberFormat="1" applyFont="1" applyBorder="1" applyAlignment="1" applyProtection="1">
      <alignment horizontal="center" vertical="top" wrapText="1"/>
      <protection locked="0"/>
    </xf>
    <xf numFmtId="4" fontId="9" fillId="0" borderId="4" xfId="1" applyNumberFormat="1" applyFont="1" applyFill="1" applyBorder="1" applyAlignment="1" applyProtection="1">
      <alignment horizontal="left" vertical="top" wrapText="1"/>
      <protection locked="0"/>
    </xf>
    <xf numFmtId="0" fontId="0" fillId="0" borderId="0" xfId="0" applyAlignment="1">
      <alignment horizontal="left"/>
    </xf>
    <xf numFmtId="0" fontId="0" fillId="0" borderId="11" xfId="0" applyBorder="1" applyAlignment="1">
      <alignment horizontal="left"/>
    </xf>
    <xf numFmtId="0" fontId="0" fillId="0" borderId="7" xfId="0" applyBorder="1" applyAlignment="1">
      <alignment horizontal="left"/>
    </xf>
    <xf numFmtId="0" fontId="0" fillId="0" borderId="12" xfId="0" applyBorder="1" applyAlignment="1">
      <alignment horizontal="left"/>
    </xf>
    <xf numFmtId="0" fontId="0" fillId="0" borderId="5" xfId="0" applyBorder="1" applyAlignment="1">
      <alignment horizontal="left"/>
    </xf>
    <xf numFmtId="0" fontId="0" fillId="0" borderId="13" xfId="0" applyBorder="1" applyAlignment="1">
      <alignment horizontal="left"/>
    </xf>
    <xf numFmtId="0" fontId="21" fillId="0" borderId="9" xfId="0" applyFont="1" applyBorder="1" applyAlignment="1">
      <alignment horizontal="left"/>
    </xf>
    <xf numFmtId="0" fontId="21" fillId="0" borderId="8" xfId="0" applyFont="1" applyBorder="1" applyAlignment="1">
      <alignment horizontal="left"/>
    </xf>
    <xf numFmtId="0" fontId="21" fillId="0" borderId="10" xfId="0" applyFont="1" applyBorder="1" applyAlignment="1">
      <alignment horizontal="left"/>
    </xf>
    <xf numFmtId="0" fontId="0" fillId="0" borderId="1" xfId="0" applyBorder="1" applyAlignment="1">
      <alignment horizontal="left"/>
    </xf>
    <xf numFmtId="4" fontId="9" fillId="0" borderId="9" xfId="1" applyNumberFormat="1" applyFont="1" applyBorder="1" applyAlignment="1" applyProtection="1">
      <alignment horizontal="center" vertical="top" wrapText="1"/>
      <protection locked="0"/>
    </xf>
    <xf numFmtId="4" fontId="9" fillId="0" borderId="8" xfId="1" applyNumberFormat="1" applyFont="1" applyBorder="1" applyAlignment="1" applyProtection="1">
      <alignment horizontal="center" vertical="top" wrapText="1"/>
      <protection locked="0"/>
    </xf>
    <xf numFmtId="4" fontId="9" fillId="0" borderId="4" xfId="1" applyNumberFormat="1" applyFont="1" applyBorder="1" applyAlignment="1" applyProtection="1">
      <alignment horizontal="center" vertical="top" wrapText="1"/>
      <protection locked="0"/>
    </xf>
    <xf numFmtId="0" fontId="29" fillId="0" borderId="0" xfId="0" applyFont="1" applyAlignment="1">
      <alignment wrapText="1"/>
    </xf>
    <xf numFmtId="0" fontId="7" fillId="0" borderId="0" xfId="0" applyFont="1" applyAlignment="1">
      <alignment horizontal="left" vertical="top" wrapText="1"/>
    </xf>
    <xf numFmtId="0" fontId="5" fillId="0" borderId="0" xfId="0" applyFont="1" applyAlignment="1">
      <alignment horizontal="left" vertical="top" wrapText="1"/>
    </xf>
    <xf numFmtId="4" fontId="9" fillId="0" borderId="5" xfId="1" applyNumberFormat="1" applyFont="1" applyBorder="1" applyAlignment="1" applyProtection="1">
      <alignment horizontal="center" vertical="top" wrapText="1"/>
      <protection locked="0"/>
    </xf>
    <xf numFmtId="4" fontId="9" fillId="0" borderId="13" xfId="1" applyNumberFormat="1" applyFont="1" applyBorder="1" applyAlignment="1" applyProtection="1">
      <alignment horizontal="center" vertical="top" wrapText="1"/>
      <protection locked="0"/>
    </xf>
    <xf numFmtId="4" fontId="9" fillId="0" borderId="24" xfId="1" applyNumberFormat="1" applyFont="1" applyBorder="1" applyAlignment="1" applyProtection="1">
      <alignment horizontal="center" vertical="top" wrapText="1"/>
      <protection locked="0"/>
    </xf>
    <xf numFmtId="0" fontId="7" fillId="2" borderId="2" xfId="0" applyFont="1" applyFill="1" applyBorder="1" applyAlignment="1">
      <alignment horizontal="left" wrapText="1"/>
    </xf>
    <xf numFmtId="0" fontId="7" fillId="2" borderId="4" xfId="0" applyFont="1" applyFill="1" applyBorder="1" applyAlignment="1">
      <alignment horizontal="left" wrapText="1"/>
    </xf>
    <xf numFmtId="0" fontId="30" fillId="3" borderId="1" xfId="0" applyFont="1" applyFill="1" applyBorder="1" applyAlignment="1" applyProtection="1">
      <alignment horizontal="left" wrapText="1"/>
      <protection locked="0"/>
    </xf>
    <xf numFmtId="0" fontId="8" fillId="3" borderId="1" xfId="0" applyFont="1" applyFill="1" applyBorder="1" applyAlignment="1" applyProtection="1">
      <alignment horizontal="left" wrapText="1"/>
      <protection locked="0"/>
    </xf>
    <xf numFmtId="0" fontId="5" fillId="0" borderId="5" xfId="0" applyFont="1" applyBorder="1" applyAlignment="1">
      <alignment horizontal="center" vertical="top" wrapText="1"/>
    </xf>
    <xf numFmtId="4" fontId="9" fillId="0" borderId="2" xfId="1" applyNumberFormat="1" applyFont="1" applyBorder="1" applyAlignment="1" applyProtection="1">
      <alignment horizontal="center" vertical="top" wrapText="1"/>
      <protection locked="0"/>
    </xf>
  </cellXfs>
  <cellStyles count="6">
    <cellStyle name="Excel Built-in Hyperlink" xfId="5" xr:uid="{00000000-0005-0000-0000-000000000000}"/>
    <cellStyle name="Excel Built-in Normal" xfId="3" xr:uid="{00000000-0005-0000-0000-000001000000}"/>
    <cellStyle name="Hyperlink 2" xfId="4" xr:uid="{00000000-0005-0000-0000-000002000000}"/>
    <cellStyle name="Hipersaitas" xfId="1" builtinId="8"/>
    <cellStyle name="Įprastas" xfId="0" builtinId="0"/>
    <cellStyle name="Normalny 3"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3"/>
  <sheetViews>
    <sheetView tabSelected="1" topLeftCell="A48" zoomScale="80" zoomScaleNormal="80" workbookViewId="0">
      <selection activeCell="AC77" sqref="AC77"/>
    </sheetView>
  </sheetViews>
  <sheetFormatPr defaultColWidth="9.140625" defaultRowHeight="12.75"/>
  <cols>
    <col min="1" max="1" width="8.42578125" style="83" customWidth="1"/>
    <col min="2" max="2" width="88.85546875" style="1" bestFit="1" customWidth="1"/>
    <col min="3" max="3" width="11" style="1" customWidth="1"/>
    <col min="4" max="27" width="14.28515625" style="1" customWidth="1"/>
    <col min="28" max="28" width="0.140625" style="1" customWidth="1"/>
    <col min="29" max="29" width="13" style="1" customWidth="1"/>
    <col min="30" max="16384" width="9.140625" style="1"/>
  </cols>
  <sheetData>
    <row r="1" spans="1:29" ht="20.25">
      <c r="D1" s="122" t="s">
        <v>91</v>
      </c>
      <c r="E1" s="122"/>
      <c r="F1" s="122"/>
      <c r="G1" s="122"/>
      <c r="H1" s="122"/>
      <c r="I1" s="122"/>
      <c r="J1" s="122"/>
      <c r="K1" s="122"/>
      <c r="L1" s="122"/>
      <c r="M1" s="122"/>
      <c r="N1" s="122"/>
      <c r="O1" s="122"/>
      <c r="P1" s="122"/>
      <c r="Q1" s="122"/>
      <c r="R1" s="122"/>
      <c r="S1" s="122"/>
      <c r="T1" s="122"/>
      <c r="U1" s="122"/>
      <c r="V1" s="122"/>
      <c r="W1" s="122"/>
      <c r="X1" s="122"/>
      <c r="Y1" s="122"/>
      <c r="Z1" s="122"/>
      <c r="AA1" s="122"/>
      <c r="AB1" s="122"/>
      <c r="AC1" s="122"/>
    </row>
    <row r="2" spans="1:29" ht="14.25">
      <c r="D2" s="123"/>
      <c r="E2" s="123"/>
      <c r="F2" s="123"/>
      <c r="G2" s="123"/>
      <c r="H2" s="123"/>
      <c r="I2" s="123"/>
      <c r="J2" s="123"/>
      <c r="K2" s="123"/>
      <c r="L2" s="123"/>
      <c r="M2" s="123"/>
      <c r="N2" s="123"/>
      <c r="O2" s="123"/>
      <c r="P2" s="123"/>
      <c r="Q2" s="123"/>
      <c r="R2" s="11"/>
      <c r="S2" s="11"/>
      <c r="T2" s="11"/>
      <c r="U2" s="11"/>
      <c r="V2" s="11"/>
      <c r="W2" s="11"/>
      <c r="X2" s="11"/>
      <c r="Y2" s="11"/>
      <c r="Z2" s="11"/>
      <c r="AA2" s="11"/>
      <c r="AB2" s="11"/>
    </row>
    <row r="3" spans="1:29" ht="15" customHeight="1"/>
    <row r="4" spans="1:29" ht="15" customHeight="1">
      <c r="A4" s="128" t="s">
        <v>0</v>
      </c>
      <c r="B4" s="129"/>
      <c r="C4" s="130"/>
      <c r="D4" s="131"/>
    </row>
    <row r="5" spans="1:29" ht="15" customHeight="1"/>
    <row r="6" spans="1:29" ht="12.95" customHeight="1">
      <c r="A6" s="132"/>
      <c r="B6" s="132"/>
      <c r="C6" s="132"/>
      <c r="D6" s="132"/>
      <c r="E6" s="132"/>
      <c r="F6" s="132"/>
      <c r="G6" s="132"/>
      <c r="H6" s="132"/>
      <c r="I6" s="132"/>
      <c r="J6" s="132"/>
      <c r="K6" s="132"/>
      <c r="L6" s="132"/>
      <c r="M6" s="132"/>
      <c r="N6" s="68"/>
      <c r="O6" s="17"/>
      <c r="P6" s="17"/>
      <c r="Q6" s="17"/>
      <c r="R6" s="17"/>
      <c r="S6" s="17"/>
      <c r="T6" s="17"/>
      <c r="U6" s="17"/>
      <c r="V6" s="17"/>
      <c r="W6" s="17"/>
      <c r="X6" s="17"/>
      <c r="Y6" s="17"/>
      <c r="Z6" s="17"/>
      <c r="AA6" s="17"/>
      <c r="AB6" s="17"/>
      <c r="AC6" s="17"/>
    </row>
    <row r="7" spans="1:29">
      <c r="A7" s="84"/>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row>
    <row r="8" spans="1:29" ht="13.5" thickBot="1">
      <c r="A8" s="84"/>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row>
    <row r="9" spans="1:29" s="19" customFormat="1" ht="29.1" customHeight="1" thickBot="1">
      <c r="A9" s="85"/>
      <c r="B9" s="58"/>
      <c r="C9" s="78"/>
      <c r="D9" s="24" t="s">
        <v>11</v>
      </c>
      <c r="E9" s="24"/>
      <c r="F9" s="24"/>
      <c r="G9" s="24"/>
      <c r="H9" s="24"/>
      <c r="I9" s="24"/>
      <c r="J9" s="24"/>
      <c r="K9" s="24"/>
      <c r="L9" s="24"/>
      <c r="M9" s="24"/>
      <c r="N9" s="24"/>
      <c r="O9" s="24"/>
      <c r="P9" s="24"/>
      <c r="Q9" s="24"/>
      <c r="R9" s="24"/>
      <c r="S9" s="24"/>
      <c r="T9" s="24"/>
      <c r="U9" s="24"/>
      <c r="V9" s="24"/>
      <c r="W9" s="24"/>
      <c r="X9" s="24"/>
      <c r="Y9" s="24"/>
      <c r="Z9" s="24"/>
      <c r="AA9" s="24"/>
      <c r="AB9" s="24"/>
      <c r="AC9" s="25"/>
    </row>
    <row r="10" spans="1:29" s="19" customFormat="1" ht="38.25">
      <c r="A10" s="86"/>
      <c r="B10" s="20"/>
      <c r="C10" s="79"/>
      <c r="D10" s="105" t="s">
        <v>141</v>
      </c>
      <c r="E10" s="105" t="s">
        <v>96</v>
      </c>
      <c r="F10" s="105" t="s">
        <v>98</v>
      </c>
      <c r="G10" s="106" t="s">
        <v>101</v>
      </c>
      <c r="H10" s="105" t="s">
        <v>142</v>
      </c>
      <c r="I10" s="105" t="s">
        <v>143</v>
      </c>
      <c r="J10" s="105" t="s">
        <v>103</v>
      </c>
      <c r="K10" s="105" t="s">
        <v>105</v>
      </c>
      <c r="L10" s="105" t="s">
        <v>123</v>
      </c>
      <c r="M10" s="106" t="s">
        <v>108</v>
      </c>
      <c r="N10" s="105" t="s">
        <v>110</v>
      </c>
      <c r="O10" s="105" t="s">
        <v>112</v>
      </c>
      <c r="P10" s="105" t="s">
        <v>114</v>
      </c>
      <c r="Q10" s="105" t="s">
        <v>116</v>
      </c>
      <c r="R10" s="105" t="s">
        <v>118</v>
      </c>
      <c r="S10" s="105" t="s">
        <v>124</v>
      </c>
      <c r="T10" s="105" t="s">
        <v>144</v>
      </c>
      <c r="U10" s="20" t="s">
        <v>145</v>
      </c>
      <c r="V10" s="20" t="s">
        <v>125</v>
      </c>
      <c r="W10" s="105" t="s">
        <v>126</v>
      </c>
      <c r="X10" s="20" t="s">
        <v>128</v>
      </c>
      <c r="Y10" s="20" t="s">
        <v>130</v>
      </c>
      <c r="Z10" s="20" t="s">
        <v>139</v>
      </c>
      <c r="AA10" s="20" t="s">
        <v>140</v>
      </c>
      <c r="AB10" s="20"/>
      <c r="AC10" s="21"/>
    </row>
    <row r="11" spans="1:29" s="49" customFormat="1">
      <c r="A11" s="87"/>
      <c r="B11" s="47"/>
      <c r="C11" s="47"/>
      <c r="D11" s="70">
        <v>2016</v>
      </c>
      <c r="E11" s="47">
        <v>2016</v>
      </c>
      <c r="F11" s="47">
        <v>2017</v>
      </c>
      <c r="G11" s="47">
        <v>2016</v>
      </c>
      <c r="H11" s="47">
        <v>2018</v>
      </c>
      <c r="I11" s="47">
        <v>2004</v>
      </c>
      <c r="J11" s="47">
        <v>2008</v>
      </c>
      <c r="K11" s="47">
        <v>2017</v>
      </c>
      <c r="L11" s="47">
        <v>2007</v>
      </c>
      <c r="M11" s="47">
        <v>2005</v>
      </c>
      <c r="N11" s="47">
        <v>2013</v>
      </c>
      <c r="O11" s="47">
        <v>2005</v>
      </c>
      <c r="P11" s="47">
        <v>2005</v>
      </c>
      <c r="Q11" s="47">
        <v>2003</v>
      </c>
      <c r="R11" s="47">
        <v>2019</v>
      </c>
      <c r="S11" s="47">
        <v>2017</v>
      </c>
      <c r="T11" s="47">
        <v>2012</v>
      </c>
      <c r="U11" s="71">
        <v>2017</v>
      </c>
      <c r="V11" s="47">
        <v>2017</v>
      </c>
      <c r="W11" s="47">
        <v>2019</v>
      </c>
      <c r="X11" s="47">
        <v>2007</v>
      </c>
      <c r="Y11" s="47">
        <v>2011</v>
      </c>
      <c r="Z11" s="47">
        <v>2024</v>
      </c>
      <c r="AA11" s="47">
        <v>2016</v>
      </c>
      <c r="AB11" s="47"/>
      <c r="AC11" s="48"/>
    </row>
    <row r="12" spans="1:29" s="19" customFormat="1" ht="26.25" thickBot="1">
      <c r="A12" s="88"/>
      <c r="B12" s="22"/>
      <c r="C12" s="80"/>
      <c r="D12" s="72" t="s">
        <v>95</v>
      </c>
      <c r="E12" s="22" t="s">
        <v>97</v>
      </c>
      <c r="F12" s="22" t="s">
        <v>99</v>
      </c>
      <c r="G12" s="22" t="s">
        <v>100</v>
      </c>
      <c r="H12" s="22" t="s">
        <v>95</v>
      </c>
      <c r="I12" s="22" t="s">
        <v>102</v>
      </c>
      <c r="J12" s="22" t="s">
        <v>104</v>
      </c>
      <c r="K12" s="22" t="s">
        <v>106</v>
      </c>
      <c r="L12" s="22" t="s">
        <v>107</v>
      </c>
      <c r="M12" s="22" t="s">
        <v>109</v>
      </c>
      <c r="N12" s="22" t="s">
        <v>111</v>
      </c>
      <c r="O12" s="22" t="s">
        <v>113</v>
      </c>
      <c r="P12" s="22" t="s">
        <v>115</v>
      </c>
      <c r="Q12" s="22" t="s">
        <v>117</v>
      </c>
      <c r="R12" s="22" t="s">
        <v>119</v>
      </c>
      <c r="S12" s="22" t="s">
        <v>120</v>
      </c>
      <c r="T12" s="22" t="s">
        <v>121</v>
      </c>
      <c r="U12" s="22" t="s">
        <v>122</v>
      </c>
      <c r="V12" s="22" t="s">
        <v>132</v>
      </c>
      <c r="W12" s="22" t="s">
        <v>127</v>
      </c>
      <c r="X12" s="22" t="s">
        <v>129</v>
      </c>
      <c r="Y12" s="22" t="s">
        <v>131</v>
      </c>
      <c r="Z12" s="22" t="s">
        <v>138</v>
      </c>
      <c r="AA12" s="22" t="s">
        <v>137</v>
      </c>
      <c r="AB12" s="22"/>
      <c r="AC12" s="23"/>
    </row>
    <row r="13" spans="1:29" ht="73.150000000000006" customHeight="1">
      <c r="A13" s="34" t="s">
        <v>5</v>
      </c>
      <c r="B13" s="18" t="s">
        <v>7</v>
      </c>
      <c r="C13" s="18" t="s">
        <v>6</v>
      </c>
      <c r="D13" s="39" t="s">
        <v>13</v>
      </c>
      <c r="E13" s="39" t="s">
        <v>13</v>
      </c>
      <c r="F13" s="39" t="s">
        <v>13</v>
      </c>
      <c r="G13" s="39" t="s">
        <v>13</v>
      </c>
      <c r="H13" s="39" t="s">
        <v>13</v>
      </c>
      <c r="I13" s="39" t="s">
        <v>13</v>
      </c>
      <c r="J13" s="39" t="s">
        <v>13</v>
      </c>
      <c r="K13" s="39" t="s">
        <v>13</v>
      </c>
      <c r="L13" s="39" t="s">
        <v>13</v>
      </c>
      <c r="M13" s="39" t="s">
        <v>13</v>
      </c>
      <c r="N13" s="39" t="s">
        <v>13</v>
      </c>
      <c r="O13" s="39" t="s">
        <v>13</v>
      </c>
      <c r="P13" s="39" t="s">
        <v>13</v>
      </c>
      <c r="Q13" s="39" t="s">
        <v>13</v>
      </c>
      <c r="R13" s="39" t="s">
        <v>13</v>
      </c>
      <c r="S13" s="39" t="s">
        <v>13</v>
      </c>
      <c r="T13" s="39" t="s">
        <v>13</v>
      </c>
      <c r="U13" s="66" t="s">
        <v>13</v>
      </c>
      <c r="V13" s="39" t="s">
        <v>13</v>
      </c>
      <c r="W13" s="39" t="s">
        <v>13</v>
      </c>
      <c r="X13" s="39" t="s">
        <v>13</v>
      </c>
      <c r="Y13" s="39" t="s">
        <v>13</v>
      </c>
      <c r="Z13" s="39" t="s">
        <v>13</v>
      </c>
      <c r="AA13" s="39" t="s">
        <v>13</v>
      </c>
      <c r="AB13" s="39" t="s">
        <v>13</v>
      </c>
      <c r="AC13" s="35" t="s">
        <v>92</v>
      </c>
    </row>
    <row r="14" spans="1:29" ht="15.75">
      <c r="A14" s="36"/>
      <c r="B14" s="16" t="s">
        <v>10</v>
      </c>
      <c r="C14" s="2"/>
      <c r="D14" s="40"/>
      <c r="E14" s="2"/>
      <c r="F14" s="2"/>
      <c r="G14" s="2"/>
      <c r="H14" s="2"/>
      <c r="I14" s="2"/>
      <c r="J14" s="2"/>
      <c r="K14" s="2"/>
      <c r="L14" s="2"/>
      <c r="M14" s="2"/>
      <c r="N14" s="2"/>
      <c r="O14" s="2"/>
      <c r="P14" s="2"/>
      <c r="Q14" s="3"/>
      <c r="R14" s="3"/>
      <c r="S14" s="3"/>
      <c r="T14" s="3"/>
      <c r="U14" s="67"/>
      <c r="V14" s="3"/>
      <c r="W14" s="3"/>
      <c r="X14" s="3"/>
      <c r="Y14" s="3"/>
      <c r="Z14" s="3"/>
      <c r="AA14" s="3"/>
      <c r="AB14" s="3"/>
      <c r="AC14" s="37"/>
    </row>
    <row r="15" spans="1:29" ht="15" customHeight="1">
      <c r="A15" s="38">
        <v>1</v>
      </c>
      <c r="B15" s="14" t="s">
        <v>87</v>
      </c>
      <c r="C15" s="4" t="s">
        <v>79</v>
      </c>
      <c r="D15" s="133"/>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1"/>
      <c r="AC15" s="73">
        <f>150*D15</f>
        <v>0</v>
      </c>
    </row>
    <row r="16" spans="1:29" ht="15" customHeight="1">
      <c r="A16" s="38">
        <v>2</v>
      </c>
      <c r="B16" s="15" t="s">
        <v>88</v>
      </c>
      <c r="C16" s="4" t="s">
        <v>79</v>
      </c>
      <c r="D16" s="133"/>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1"/>
      <c r="AC16" s="73">
        <f t="shared" ref="AC16" si="0">150*D16</f>
        <v>0</v>
      </c>
    </row>
    <row r="17" spans="1:29" ht="15" customHeight="1">
      <c r="A17" s="38">
        <v>3</v>
      </c>
      <c r="B17" s="14" t="s">
        <v>89</v>
      </c>
      <c r="C17" s="4" t="s">
        <v>80</v>
      </c>
      <c r="D17" s="119"/>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1"/>
      <c r="AC17" s="73">
        <f>150*D17</f>
        <v>0</v>
      </c>
    </row>
    <row r="18" spans="1:29" ht="15" customHeight="1">
      <c r="A18" s="38">
        <v>4</v>
      </c>
      <c r="B18" s="104" t="s">
        <v>147</v>
      </c>
      <c r="C18" s="4" t="s">
        <v>146</v>
      </c>
      <c r="D18" s="133"/>
      <c r="E18" s="127"/>
      <c r="F18" s="127"/>
      <c r="G18" s="127"/>
      <c r="H18" s="127"/>
      <c r="I18" s="127"/>
      <c r="J18" s="127"/>
      <c r="K18" s="127"/>
      <c r="L18" s="127"/>
      <c r="M18" s="127"/>
      <c r="N18" s="127"/>
      <c r="O18" s="127"/>
      <c r="P18" s="127"/>
      <c r="Q18" s="127"/>
      <c r="R18" s="127"/>
      <c r="S18" s="127"/>
      <c r="T18" s="127"/>
      <c r="U18" s="127"/>
      <c r="V18" s="127"/>
      <c r="W18" s="127"/>
      <c r="X18" s="127"/>
      <c r="Y18" s="127"/>
      <c r="Z18" s="127"/>
      <c r="AA18" s="121"/>
      <c r="AB18" s="107"/>
      <c r="AC18" s="73">
        <f>1*D18</f>
        <v>0</v>
      </c>
    </row>
    <row r="19" spans="1:29" ht="15" customHeight="1">
      <c r="A19" s="38">
        <v>5</v>
      </c>
      <c r="B19" s="15" t="s">
        <v>74</v>
      </c>
      <c r="C19" s="26" t="s">
        <v>80</v>
      </c>
      <c r="D19" s="42"/>
      <c r="E19" s="42"/>
      <c r="F19" s="42"/>
      <c r="G19" s="42"/>
      <c r="H19" s="42"/>
      <c r="I19" s="42"/>
      <c r="J19" s="42"/>
      <c r="K19" s="42"/>
      <c r="L19" s="42"/>
      <c r="M19" s="42"/>
      <c r="N19" s="42"/>
      <c r="O19" s="42"/>
      <c r="P19" s="42"/>
      <c r="Q19" s="42"/>
      <c r="R19" s="42"/>
      <c r="S19" s="42"/>
      <c r="T19" s="42"/>
      <c r="U19" s="42"/>
      <c r="V19" s="42"/>
      <c r="W19" s="42"/>
      <c r="X19" s="42"/>
      <c r="Y19" s="42"/>
      <c r="Z19" s="42"/>
      <c r="AA19" s="42"/>
      <c r="AB19" s="108"/>
      <c r="AC19" s="73">
        <f t="shared" ref="AC19:AC34" si="1">SUM(D19:AA19)</f>
        <v>0</v>
      </c>
    </row>
    <row r="20" spans="1:29" ht="15" customHeight="1">
      <c r="A20" s="38">
        <v>6</v>
      </c>
      <c r="B20" s="15" t="s">
        <v>36</v>
      </c>
      <c r="C20" s="26" t="s">
        <v>80</v>
      </c>
      <c r="D20" s="41"/>
      <c r="E20" s="42"/>
      <c r="F20" s="42"/>
      <c r="G20" s="62"/>
      <c r="H20" s="62"/>
      <c r="I20" s="62"/>
      <c r="J20" s="42"/>
      <c r="K20" s="42"/>
      <c r="L20" s="42"/>
      <c r="M20" s="42"/>
      <c r="N20" s="62"/>
      <c r="O20" s="42"/>
      <c r="P20" s="42"/>
      <c r="Q20" s="42"/>
      <c r="R20" s="42"/>
      <c r="S20" s="62"/>
      <c r="T20" s="42"/>
      <c r="U20" s="62"/>
      <c r="V20" s="42"/>
      <c r="W20" s="42"/>
      <c r="X20" s="42"/>
      <c r="Y20" s="42"/>
      <c r="Z20" s="42"/>
      <c r="AA20" s="42"/>
      <c r="AB20" s="62"/>
      <c r="AC20" s="59">
        <f t="shared" si="1"/>
        <v>0</v>
      </c>
    </row>
    <row r="21" spans="1:29" ht="15" customHeight="1">
      <c r="A21" s="38">
        <v>7</v>
      </c>
      <c r="B21" s="15" t="s">
        <v>37</v>
      </c>
      <c r="C21" s="26" t="s">
        <v>80</v>
      </c>
      <c r="D21" s="41"/>
      <c r="E21" s="42"/>
      <c r="F21" s="42"/>
      <c r="G21" s="62"/>
      <c r="H21" s="62"/>
      <c r="I21" s="62"/>
      <c r="J21" s="42"/>
      <c r="K21" s="42"/>
      <c r="L21" s="42"/>
      <c r="M21" s="42"/>
      <c r="N21" s="62"/>
      <c r="O21" s="42"/>
      <c r="P21" s="42"/>
      <c r="Q21" s="42"/>
      <c r="R21" s="42"/>
      <c r="S21" s="62"/>
      <c r="T21" s="42"/>
      <c r="U21" s="62"/>
      <c r="V21" s="42"/>
      <c r="W21" s="42"/>
      <c r="X21" s="42"/>
      <c r="Y21" s="42"/>
      <c r="Z21" s="42"/>
      <c r="AA21" s="42"/>
      <c r="AB21" s="62"/>
      <c r="AC21" s="59">
        <f t="shared" si="1"/>
        <v>0</v>
      </c>
    </row>
    <row r="22" spans="1:29" ht="15" customHeight="1">
      <c r="A22" s="38">
        <v>8</v>
      </c>
      <c r="B22" s="15" t="s">
        <v>38</v>
      </c>
      <c r="C22" s="26" t="s">
        <v>80</v>
      </c>
      <c r="D22" s="41"/>
      <c r="E22" s="42"/>
      <c r="F22" s="42"/>
      <c r="G22" s="62"/>
      <c r="H22" s="62"/>
      <c r="I22" s="62"/>
      <c r="J22" s="42"/>
      <c r="K22" s="42"/>
      <c r="L22" s="42"/>
      <c r="M22" s="42"/>
      <c r="N22" s="62"/>
      <c r="O22" s="42"/>
      <c r="P22" s="42"/>
      <c r="Q22" s="42"/>
      <c r="R22" s="42"/>
      <c r="S22" s="62"/>
      <c r="T22" s="42"/>
      <c r="U22" s="62"/>
      <c r="V22" s="42"/>
      <c r="W22" s="42"/>
      <c r="X22" s="42"/>
      <c r="Y22" s="42"/>
      <c r="Z22" s="42"/>
      <c r="AA22" s="42"/>
      <c r="AB22" s="62"/>
      <c r="AC22" s="59">
        <f t="shared" si="1"/>
        <v>0</v>
      </c>
    </row>
    <row r="23" spans="1:29" ht="15" customHeight="1">
      <c r="A23" s="38">
        <v>9</v>
      </c>
      <c r="B23" s="15" t="s">
        <v>30</v>
      </c>
      <c r="C23" s="50" t="s">
        <v>77</v>
      </c>
      <c r="D23" s="41"/>
      <c r="E23" s="42"/>
      <c r="F23" s="42"/>
      <c r="G23" s="62"/>
      <c r="H23" s="62"/>
      <c r="I23" s="62"/>
      <c r="J23" s="42"/>
      <c r="K23" s="42"/>
      <c r="L23" s="42"/>
      <c r="M23" s="42"/>
      <c r="N23" s="62"/>
      <c r="O23" s="42"/>
      <c r="P23" s="42"/>
      <c r="Q23" s="42"/>
      <c r="R23" s="42"/>
      <c r="S23" s="62"/>
      <c r="T23" s="42"/>
      <c r="U23" s="62"/>
      <c r="V23" s="42"/>
      <c r="W23" s="42"/>
      <c r="X23" s="42"/>
      <c r="Y23" s="42"/>
      <c r="Z23" s="42"/>
      <c r="AA23" s="42"/>
      <c r="AB23" s="62"/>
      <c r="AC23" s="59">
        <f t="shared" si="1"/>
        <v>0</v>
      </c>
    </row>
    <row r="24" spans="1:29" ht="15" customHeight="1">
      <c r="A24" s="38">
        <v>10</v>
      </c>
      <c r="B24" s="15" t="s">
        <v>39</v>
      </c>
      <c r="C24" s="50" t="s">
        <v>80</v>
      </c>
      <c r="D24" s="41"/>
      <c r="E24" s="42"/>
      <c r="F24" s="42"/>
      <c r="G24" s="62"/>
      <c r="H24" s="62"/>
      <c r="I24" s="62"/>
      <c r="J24" s="42"/>
      <c r="K24" s="42"/>
      <c r="L24" s="42"/>
      <c r="M24" s="42"/>
      <c r="N24" s="62"/>
      <c r="O24" s="42"/>
      <c r="P24" s="42"/>
      <c r="Q24" s="42"/>
      <c r="R24" s="42"/>
      <c r="S24" s="62"/>
      <c r="T24" s="42"/>
      <c r="U24" s="62"/>
      <c r="V24" s="42"/>
      <c r="W24" s="42"/>
      <c r="X24" s="42"/>
      <c r="Y24" s="42"/>
      <c r="Z24" s="42"/>
      <c r="AA24" s="42"/>
      <c r="AB24" s="62"/>
      <c r="AC24" s="59">
        <f t="shared" si="1"/>
        <v>0</v>
      </c>
    </row>
    <row r="25" spans="1:29" ht="15.75" customHeight="1">
      <c r="A25" s="38">
        <v>11</v>
      </c>
      <c r="B25" s="15" t="s">
        <v>44</v>
      </c>
      <c r="C25" s="50" t="s">
        <v>80</v>
      </c>
      <c r="D25" s="41"/>
      <c r="E25" s="42"/>
      <c r="F25" s="42"/>
      <c r="G25" s="62"/>
      <c r="H25" s="62"/>
      <c r="I25" s="62"/>
      <c r="J25" s="42"/>
      <c r="K25" s="42"/>
      <c r="L25" s="42"/>
      <c r="M25" s="42"/>
      <c r="N25" s="62"/>
      <c r="O25" s="42"/>
      <c r="P25" s="42"/>
      <c r="Q25" s="42"/>
      <c r="R25" s="42"/>
      <c r="S25" s="62"/>
      <c r="T25" s="42"/>
      <c r="U25" s="62"/>
      <c r="V25" s="42"/>
      <c r="W25" s="42"/>
      <c r="X25" s="42"/>
      <c r="Y25" s="42"/>
      <c r="Z25" s="42"/>
      <c r="AA25" s="42"/>
      <c r="AB25" s="62"/>
      <c r="AC25" s="59">
        <f t="shared" si="1"/>
        <v>0</v>
      </c>
    </row>
    <row r="26" spans="1:29" ht="15" customHeight="1">
      <c r="A26" s="38">
        <v>12</v>
      </c>
      <c r="B26" s="15" t="s">
        <v>75</v>
      </c>
      <c r="C26" s="50" t="s">
        <v>77</v>
      </c>
      <c r="D26" s="41"/>
      <c r="E26" s="41"/>
      <c r="F26" s="41"/>
      <c r="G26" s="41"/>
      <c r="H26" s="41"/>
      <c r="I26" s="41"/>
      <c r="J26" s="41"/>
      <c r="K26" s="41"/>
      <c r="L26" s="41"/>
      <c r="M26" s="41"/>
      <c r="N26" s="62"/>
      <c r="O26" s="41"/>
      <c r="P26" s="41"/>
      <c r="Q26" s="41"/>
      <c r="R26" s="41"/>
      <c r="S26" s="41"/>
      <c r="T26" s="41"/>
      <c r="U26" s="62"/>
      <c r="V26" s="41"/>
      <c r="W26" s="41"/>
      <c r="X26" s="41"/>
      <c r="Y26" s="41"/>
      <c r="Z26" s="41"/>
      <c r="AA26" s="41"/>
      <c r="AB26" s="62"/>
      <c r="AC26" s="59">
        <f t="shared" si="1"/>
        <v>0</v>
      </c>
    </row>
    <row r="27" spans="1:29" ht="15" customHeight="1">
      <c r="A27" s="38">
        <v>13</v>
      </c>
      <c r="B27" s="15" t="s">
        <v>40</v>
      </c>
      <c r="C27" s="50" t="s">
        <v>77</v>
      </c>
      <c r="D27" s="41"/>
      <c r="E27" s="41"/>
      <c r="F27" s="41"/>
      <c r="G27" s="41"/>
      <c r="H27" s="41"/>
      <c r="I27" s="41"/>
      <c r="J27" s="41"/>
      <c r="K27" s="41"/>
      <c r="L27" s="41"/>
      <c r="M27" s="41"/>
      <c r="N27" s="62"/>
      <c r="O27" s="41"/>
      <c r="P27" s="41"/>
      <c r="Q27" s="41"/>
      <c r="R27" s="41"/>
      <c r="S27" s="41"/>
      <c r="T27" s="41"/>
      <c r="U27" s="62"/>
      <c r="V27" s="41"/>
      <c r="W27" s="41"/>
      <c r="X27" s="41"/>
      <c r="Y27" s="41"/>
      <c r="Z27" s="41"/>
      <c r="AA27" s="41"/>
      <c r="AB27" s="62"/>
      <c r="AC27" s="59">
        <f t="shared" si="1"/>
        <v>0</v>
      </c>
    </row>
    <row r="28" spans="1:29" ht="15" customHeight="1">
      <c r="A28" s="38">
        <v>14</v>
      </c>
      <c r="B28" s="15" t="s">
        <v>41</v>
      </c>
      <c r="C28" s="50" t="s">
        <v>80</v>
      </c>
      <c r="D28" s="41"/>
      <c r="E28" s="42"/>
      <c r="F28" s="42"/>
      <c r="G28" s="62"/>
      <c r="H28" s="62"/>
      <c r="I28" s="62"/>
      <c r="J28" s="42"/>
      <c r="K28" s="42"/>
      <c r="L28" s="42"/>
      <c r="M28" s="42"/>
      <c r="N28" s="62"/>
      <c r="O28" s="42"/>
      <c r="P28" s="42"/>
      <c r="Q28" s="42"/>
      <c r="R28" s="42"/>
      <c r="S28" s="62"/>
      <c r="T28" s="42"/>
      <c r="U28" s="62"/>
      <c r="V28" s="42"/>
      <c r="W28" s="42"/>
      <c r="X28" s="42"/>
      <c r="Y28" s="42"/>
      <c r="Z28" s="42"/>
      <c r="AA28" s="42"/>
      <c r="AB28" s="62"/>
      <c r="AC28" s="59">
        <f t="shared" si="1"/>
        <v>0</v>
      </c>
    </row>
    <row r="29" spans="1:29" ht="15" customHeight="1">
      <c r="A29" s="38">
        <v>15</v>
      </c>
      <c r="B29" s="100" t="s">
        <v>42</v>
      </c>
      <c r="C29" s="50" t="s">
        <v>80</v>
      </c>
      <c r="D29" s="41"/>
      <c r="E29" s="42"/>
      <c r="F29" s="42"/>
      <c r="G29" s="62"/>
      <c r="H29" s="62"/>
      <c r="I29" s="62"/>
      <c r="J29" s="42"/>
      <c r="K29" s="42"/>
      <c r="L29" s="42"/>
      <c r="M29" s="42"/>
      <c r="N29" s="62"/>
      <c r="O29" s="42"/>
      <c r="P29" s="42"/>
      <c r="Q29" s="42"/>
      <c r="R29" s="42"/>
      <c r="S29" s="62"/>
      <c r="T29" s="42"/>
      <c r="U29" s="62"/>
      <c r="V29" s="42"/>
      <c r="W29" s="42"/>
      <c r="X29" s="42"/>
      <c r="Y29" s="42"/>
      <c r="Z29" s="42"/>
      <c r="AA29" s="42"/>
      <c r="AB29" s="62"/>
      <c r="AC29" s="59">
        <f t="shared" si="1"/>
        <v>0</v>
      </c>
    </row>
    <row r="30" spans="1:29" ht="15" customHeight="1">
      <c r="A30" s="38">
        <v>16</v>
      </c>
      <c r="B30" s="100" t="s">
        <v>76</v>
      </c>
      <c r="C30" s="50" t="s">
        <v>80</v>
      </c>
      <c r="D30" s="41"/>
      <c r="E30" s="42"/>
      <c r="F30" s="42"/>
      <c r="G30" s="62"/>
      <c r="H30" s="62"/>
      <c r="I30" s="62"/>
      <c r="J30" s="42"/>
      <c r="K30" s="42"/>
      <c r="L30" s="42"/>
      <c r="M30" s="42"/>
      <c r="N30" s="62"/>
      <c r="O30" s="42"/>
      <c r="P30" s="42"/>
      <c r="Q30" s="42"/>
      <c r="R30" s="42"/>
      <c r="S30" s="62"/>
      <c r="T30" s="42"/>
      <c r="U30" s="62"/>
      <c r="V30" s="42"/>
      <c r="W30" s="42"/>
      <c r="X30" s="42"/>
      <c r="Y30" s="42"/>
      <c r="Z30" s="42"/>
      <c r="AA30" s="42"/>
      <c r="AB30" s="62"/>
      <c r="AC30" s="59">
        <f t="shared" si="1"/>
        <v>0</v>
      </c>
    </row>
    <row r="31" spans="1:29" ht="15" customHeight="1">
      <c r="A31" s="38">
        <v>17</v>
      </c>
      <c r="B31" s="100" t="s">
        <v>43</v>
      </c>
      <c r="C31" s="50" t="s">
        <v>80</v>
      </c>
      <c r="D31" s="41"/>
      <c r="E31" s="42"/>
      <c r="F31" s="42"/>
      <c r="G31" s="62"/>
      <c r="H31" s="62"/>
      <c r="I31" s="62"/>
      <c r="J31" s="42"/>
      <c r="K31" s="42"/>
      <c r="L31" s="42"/>
      <c r="M31" s="42"/>
      <c r="N31" s="62"/>
      <c r="O31" s="42"/>
      <c r="P31" s="42"/>
      <c r="Q31" s="42"/>
      <c r="R31" s="42"/>
      <c r="S31" s="62"/>
      <c r="T31" s="42"/>
      <c r="U31" s="62"/>
      <c r="V31" s="42"/>
      <c r="W31" s="42"/>
      <c r="X31" s="42"/>
      <c r="Y31" s="42"/>
      <c r="Z31" s="42"/>
      <c r="AA31" s="42"/>
      <c r="AB31" s="62"/>
      <c r="AC31" s="59">
        <f t="shared" si="1"/>
        <v>0</v>
      </c>
    </row>
    <row r="32" spans="1:29" ht="15" customHeight="1">
      <c r="A32" s="38">
        <v>18</v>
      </c>
      <c r="B32" s="100" t="s">
        <v>45</v>
      </c>
      <c r="C32" s="50" t="s">
        <v>80</v>
      </c>
      <c r="D32" s="41"/>
      <c r="E32" s="42"/>
      <c r="F32" s="42"/>
      <c r="G32" s="62"/>
      <c r="H32" s="62"/>
      <c r="I32" s="62"/>
      <c r="J32" s="42"/>
      <c r="K32" s="42"/>
      <c r="L32" s="42"/>
      <c r="M32" s="42"/>
      <c r="N32" s="62"/>
      <c r="O32" s="42"/>
      <c r="P32" s="42"/>
      <c r="Q32" s="42"/>
      <c r="R32" s="42"/>
      <c r="S32" s="62"/>
      <c r="T32" s="42"/>
      <c r="U32" s="62"/>
      <c r="V32" s="42"/>
      <c r="W32" s="42"/>
      <c r="X32" s="42"/>
      <c r="Y32" s="42"/>
      <c r="Z32" s="42"/>
      <c r="AA32" s="42"/>
      <c r="AB32" s="62"/>
      <c r="AC32" s="59">
        <f t="shared" si="1"/>
        <v>0</v>
      </c>
    </row>
    <row r="33" spans="1:29" ht="15" customHeight="1">
      <c r="A33" s="38">
        <v>19</v>
      </c>
      <c r="B33" s="100" t="s">
        <v>46</v>
      </c>
      <c r="C33" s="50" t="s">
        <v>80</v>
      </c>
      <c r="D33" s="41"/>
      <c r="E33" s="42"/>
      <c r="F33" s="42"/>
      <c r="G33" s="62"/>
      <c r="H33" s="62"/>
      <c r="I33" s="62"/>
      <c r="J33" s="42"/>
      <c r="K33" s="42"/>
      <c r="L33" s="42"/>
      <c r="M33" s="42"/>
      <c r="N33" s="62"/>
      <c r="O33" s="42"/>
      <c r="P33" s="42"/>
      <c r="Q33" s="42"/>
      <c r="R33" s="42"/>
      <c r="S33" s="62"/>
      <c r="T33" s="42"/>
      <c r="U33" s="62"/>
      <c r="V33" s="42"/>
      <c r="W33" s="42"/>
      <c r="X33" s="42"/>
      <c r="Y33" s="42"/>
      <c r="Z33" s="42"/>
      <c r="AA33" s="42"/>
      <c r="AB33" s="62"/>
      <c r="AC33" s="59">
        <f t="shared" si="1"/>
        <v>0</v>
      </c>
    </row>
    <row r="34" spans="1:29" ht="15" customHeight="1">
      <c r="A34" s="38">
        <v>20</v>
      </c>
      <c r="B34" s="100" t="s">
        <v>32</v>
      </c>
      <c r="C34" s="50" t="s">
        <v>80</v>
      </c>
      <c r="D34" s="41"/>
      <c r="E34" s="42"/>
      <c r="F34" s="42"/>
      <c r="G34" s="62"/>
      <c r="H34" s="62"/>
      <c r="I34" s="62"/>
      <c r="J34" s="42"/>
      <c r="K34" s="42"/>
      <c r="L34" s="42"/>
      <c r="M34" s="42"/>
      <c r="N34" s="62"/>
      <c r="O34" s="42"/>
      <c r="P34" s="42"/>
      <c r="Q34" s="42"/>
      <c r="R34" s="42"/>
      <c r="S34" s="62"/>
      <c r="T34" s="42"/>
      <c r="U34" s="62"/>
      <c r="V34" s="42"/>
      <c r="W34" s="42"/>
      <c r="X34" s="42"/>
      <c r="Y34" s="42"/>
      <c r="Z34" s="42"/>
      <c r="AA34" s="42"/>
      <c r="AB34" s="62"/>
      <c r="AC34" s="59">
        <f t="shared" si="1"/>
        <v>0</v>
      </c>
    </row>
    <row r="35" spans="1:29" ht="15" customHeight="1">
      <c r="A35" s="38">
        <v>21</v>
      </c>
      <c r="B35" s="100" t="s">
        <v>31</v>
      </c>
      <c r="C35" s="50" t="s">
        <v>80</v>
      </c>
      <c r="D35" s="41"/>
      <c r="E35" s="42"/>
      <c r="F35" s="42"/>
      <c r="G35" s="62"/>
      <c r="H35" s="62"/>
      <c r="I35" s="62"/>
      <c r="J35" s="42"/>
      <c r="K35" s="42"/>
      <c r="L35" s="42"/>
      <c r="M35" s="42"/>
      <c r="N35" s="62"/>
      <c r="O35" s="42"/>
      <c r="P35" s="42"/>
      <c r="Q35" s="42"/>
      <c r="R35" s="42"/>
      <c r="S35" s="62"/>
      <c r="T35" s="42"/>
      <c r="U35" s="62"/>
      <c r="V35" s="42"/>
      <c r="W35" s="42"/>
      <c r="X35" s="42"/>
      <c r="Y35" s="42"/>
      <c r="Z35" s="42"/>
      <c r="AA35" s="42"/>
      <c r="AB35" s="62"/>
      <c r="AC35" s="59">
        <f t="shared" ref="AC35" si="2">SUM(D35:AB35)</f>
        <v>0</v>
      </c>
    </row>
    <row r="36" spans="1:29" ht="15" customHeight="1">
      <c r="A36" s="38">
        <v>22</v>
      </c>
      <c r="B36" s="100" t="s">
        <v>33</v>
      </c>
      <c r="C36" s="50" t="s">
        <v>80</v>
      </c>
      <c r="D36" s="41"/>
      <c r="E36" s="42"/>
      <c r="F36" s="42"/>
      <c r="G36" s="62"/>
      <c r="H36" s="62"/>
      <c r="I36" s="62"/>
      <c r="J36" s="42"/>
      <c r="K36" s="42"/>
      <c r="L36" s="42"/>
      <c r="M36" s="42"/>
      <c r="N36" s="62"/>
      <c r="O36" s="42"/>
      <c r="P36" s="42"/>
      <c r="Q36" s="42"/>
      <c r="R36" s="42"/>
      <c r="S36" s="62"/>
      <c r="T36" s="42"/>
      <c r="U36" s="62"/>
      <c r="V36" s="42"/>
      <c r="W36" s="42"/>
      <c r="X36" s="42"/>
      <c r="Y36" s="42"/>
      <c r="Z36" s="42"/>
      <c r="AA36" s="42"/>
      <c r="AB36" s="62"/>
      <c r="AC36" s="59">
        <f t="shared" ref="AC36:AC46" si="3">SUM(D36:AA36)</f>
        <v>0</v>
      </c>
    </row>
    <row r="37" spans="1:29" ht="15" customHeight="1">
      <c r="A37" s="38">
        <v>23</v>
      </c>
      <c r="B37" s="101" t="s">
        <v>47</v>
      </c>
      <c r="C37" s="50" t="s">
        <v>80</v>
      </c>
      <c r="D37" s="41"/>
      <c r="E37" s="42"/>
      <c r="F37" s="42"/>
      <c r="G37" s="62"/>
      <c r="H37" s="62"/>
      <c r="I37" s="62"/>
      <c r="J37" s="42"/>
      <c r="K37" s="42"/>
      <c r="L37" s="42"/>
      <c r="M37" s="42"/>
      <c r="N37" s="62"/>
      <c r="O37" s="42"/>
      <c r="P37" s="42"/>
      <c r="Q37" s="42"/>
      <c r="R37" s="42"/>
      <c r="S37" s="62"/>
      <c r="T37" s="42"/>
      <c r="U37" s="62"/>
      <c r="V37" s="42"/>
      <c r="W37" s="42"/>
      <c r="X37" s="42"/>
      <c r="Y37" s="42"/>
      <c r="Z37" s="42"/>
      <c r="AA37" s="42"/>
      <c r="AB37" s="62"/>
      <c r="AC37" s="59">
        <f t="shared" si="3"/>
        <v>0</v>
      </c>
    </row>
    <row r="38" spans="1:29" ht="19.5" customHeight="1">
      <c r="A38" s="38">
        <v>24</v>
      </c>
      <c r="B38" s="100" t="s">
        <v>48</v>
      </c>
      <c r="C38" s="50" t="s">
        <v>80</v>
      </c>
      <c r="D38" s="41"/>
      <c r="E38" s="42"/>
      <c r="F38" s="42"/>
      <c r="G38" s="62"/>
      <c r="H38" s="62"/>
      <c r="I38" s="62"/>
      <c r="J38" s="42"/>
      <c r="K38" s="42"/>
      <c r="L38" s="42"/>
      <c r="M38" s="42"/>
      <c r="N38" s="62"/>
      <c r="O38" s="42"/>
      <c r="P38" s="42"/>
      <c r="Q38" s="42"/>
      <c r="R38" s="42"/>
      <c r="S38" s="62"/>
      <c r="T38" s="42"/>
      <c r="U38" s="62"/>
      <c r="V38" s="42"/>
      <c r="W38" s="42"/>
      <c r="X38" s="42"/>
      <c r="Y38" s="42"/>
      <c r="Z38" s="42"/>
      <c r="AA38" s="42"/>
      <c r="AB38" s="62"/>
      <c r="AC38" s="59">
        <f t="shared" si="3"/>
        <v>0</v>
      </c>
    </row>
    <row r="39" spans="1:29" ht="15" customHeight="1">
      <c r="A39" s="38">
        <v>25</v>
      </c>
      <c r="B39" s="100" t="s">
        <v>73</v>
      </c>
      <c r="C39" s="50" t="s">
        <v>80</v>
      </c>
      <c r="D39" s="41"/>
      <c r="E39" s="42"/>
      <c r="F39" s="42"/>
      <c r="G39" s="62"/>
      <c r="H39" s="62"/>
      <c r="I39" s="62"/>
      <c r="J39" s="42"/>
      <c r="K39" s="42"/>
      <c r="L39" s="42"/>
      <c r="M39" s="42"/>
      <c r="N39" s="62"/>
      <c r="O39" s="42"/>
      <c r="P39" s="42"/>
      <c r="Q39" s="42"/>
      <c r="R39" s="42"/>
      <c r="S39" s="62"/>
      <c r="T39" s="42"/>
      <c r="U39" s="62"/>
      <c r="V39" s="42"/>
      <c r="W39" s="42"/>
      <c r="X39" s="42"/>
      <c r="Y39" s="42"/>
      <c r="Z39" s="42"/>
      <c r="AA39" s="42"/>
      <c r="AB39" s="62"/>
      <c r="AC39" s="59">
        <f t="shared" si="3"/>
        <v>0</v>
      </c>
    </row>
    <row r="40" spans="1:29" ht="15" customHeight="1">
      <c r="A40" s="38">
        <v>26</v>
      </c>
      <c r="B40" s="100" t="s">
        <v>49</v>
      </c>
      <c r="C40" s="50" t="s">
        <v>80</v>
      </c>
      <c r="D40" s="41"/>
      <c r="E40" s="42"/>
      <c r="F40" s="42"/>
      <c r="G40" s="62"/>
      <c r="H40" s="62"/>
      <c r="I40" s="62"/>
      <c r="J40" s="42"/>
      <c r="K40" s="42"/>
      <c r="L40" s="42"/>
      <c r="M40" s="42"/>
      <c r="N40" s="62"/>
      <c r="O40" s="42"/>
      <c r="P40" s="42"/>
      <c r="Q40" s="42"/>
      <c r="R40" s="42"/>
      <c r="S40" s="62"/>
      <c r="T40" s="42"/>
      <c r="U40" s="62"/>
      <c r="V40" s="42"/>
      <c r="W40" s="42"/>
      <c r="X40" s="42"/>
      <c r="Y40" s="42"/>
      <c r="Z40" s="42"/>
      <c r="AA40" s="42"/>
      <c r="AB40" s="62"/>
      <c r="AC40" s="59">
        <f t="shared" si="3"/>
        <v>0</v>
      </c>
    </row>
    <row r="41" spans="1:29" s="93" customFormat="1" ht="15" customHeight="1">
      <c r="A41" s="95">
        <v>27</v>
      </c>
      <c r="B41" s="100" t="s">
        <v>93</v>
      </c>
      <c r="C41" s="96" t="s">
        <v>80</v>
      </c>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94">
        <f t="shared" si="3"/>
        <v>0</v>
      </c>
    </row>
    <row r="42" spans="1:29" ht="15" customHeight="1">
      <c r="A42" s="38">
        <v>28</v>
      </c>
      <c r="B42" s="102" t="s">
        <v>50</v>
      </c>
      <c r="C42" s="50" t="s">
        <v>80</v>
      </c>
      <c r="D42" s="41"/>
      <c r="E42" s="42"/>
      <c r="F42" s="42"/>
      <c r="G42" s="62"/>
      <c r="H42" s="62"/>
      <c r="I42" s="62"/>
      <c r="J42" s="42"/>
      <c r="K42" s="42"/>
      <c r="L42" s="42"/>
      <c r="M42" s="42"/>
      <c r="N42" s="62"/>
      <c r="O42" s="42"/>
      <c r="P42" s="42"/>
      <c r="Q42" s="42"/>
      <c r="R42" s="42"/>
      <c r="S42" s="62"/>
      <c r="T42" s="42"/>
      <c r="U42" s="62"/>
      <c r="V42" s="42"/>
      <c r="W42" s="42"/>
      <c r="X42" s="42"/>
      <c r="Y42" s="42"/>
      <c r="Z42" s="42"/>
      <c r="AA42" s="42"/>
      <c r="AB42" s="62"/>
      <c r="AC42" s="59">
        <f t="shared" si="3"/>
        <v>0</v>
      </c>
    </row>
    <row r="43" spans="1:29" ht="15" customHeight="1">
      <c r="A43" s="38">
        <v>29</v>
      </c>
      <c r="B43" s="103" t="s">
        <v>53</v>
      </c>
      <c r="C43" s="50" t="s">
        <v>80</v>
      </c>
      <c r="D43" s="41"/>
      <c r="E43" s="42"/>
      <c r="F43" s="42"/>
      <c r="G43" s="62"/>
      <c r="H43" s="62"/>
      <c r="I43" s="62"/>
      <c r="J43" s="42"/>
      <c r="K43" s="42"/>
      <c r="L43" s="42"/>
      <c r="M43" s="42"/>
      <c r="N43" s="62"/>
      <c r="O43" s="42"/>
      <c r="P43" s="42"/>
      <c r="Q43" s="42"/>
      <c r="R43" s="42"/>
      <c r="S43" s="62"/>
      <c r="T43" s="42"/>
      <c r="U43" s="62"/>
      <c r="V43" s="42"/>
      <c r="W43" s="42"/>
      <c r="X43" s="42"/>
      <c r="Y43" s="42"/>
      <c r="Z43" s="42"/>
      <c r="AA43" s="42"/>
      <c r="AB43" s="62"/>
      <c r="AC43" s="59">
        <f t="shared" si="3"/>
        <v>0</v>
      </c>
    </row>
    <row r="44" spans="1:29" ht="15" customHeight="1">
      <c r="A44" s="38">
        <v>30</v>
      </c>
      <c r="B44" s="104" t="s">
        <v>54</v>
      </c>
      <c r="C44" s="50" t="s">
        <v>80</v>
      </c>
      <c r="D44" s="41"/>
      <c r="E44" s="42"/>
      <c r="F44" s="42"/>
      <c r="G44" s="62"/>
      <c r="H44" s="62"/>
      <c r="I44" s="62"/>
      <c r="J44" s="42"/>
      <c r="K44" s="42"/>
      <c r="L44" s="42"/>
      <c r="M44" s="42"/>
      <c r="N44" s="62"/>
      <c r="O44" s="42"/>
      <c r="P44" s="42"/>
      <c r="Q44" s="42"/>
      <c r="R44" s="42"/>
      <c r="S44" s="62"/>
      <c r="T44" s="42"/>
      <c r="U44" s="62"/>
      <c r="V44" s="42"/>
      <c r="W44" s="42"/>
      <c r="X44" s="42"/>
      <c r="Y44" s="42"/>
      <c r="Z44" s="42"/>
      <c r="AA44" s="42"/>
      <c r="AB44" s="62"/>
      <c r="AC44" s="59">
        <f t="shared" si="3"/>
        <v>0</v>
      </c>
    </row>
    <row r="45" spans="1:29" ht="15" customHeight="1">
      <c r="A45" s="38">
        <v>31</v>
      </c>
      <c r="B45" s="104" t="s">
        <v>51</v>
      </c>
      <c r="C45" s="50" t="s">
        <v>80</v>
      </c>
      <c r="D45" s="41"/>
      <c r="E45" s="42"/>
      <c r="F45" s="42"/>
      <c r="G45" s="62"/>
      <c r="H45" s="62"/>
      <c r="I45" s="62"/>
      <c r="J45" s="42"/>
      <c r="K45" s="42"/>
      <c r="L45" s="42"/>
      <c r="M45" s="42"/>
      <c r="N45" s="62"/>
      <c r="O45" s="42"/>
      <c r="P45" s="42"/>
      <c r="Q45" s="42"/>
      <c r="R45" s="42"/>
      <c r="S45" s="62"/>
      <c r="T45" s="42"/>
      <c r="U45" s="62"/>
      <c r="V45" s="42"/>
      <c r="W45" s="42"/>
      <c r="X45" s="42"/>
      <c r="Y45" s="42"/>
      <c r="Z45" s="42"/>
      <c r="AA45" s="42"/>
      <c r="AB45" s="62"/>
      <c r="AC45" s="59">
        <f t="shared" si="3"/>
        <v>0</v>
      </c>
    </row>
    <row r="46" spans="1:29" ht="15" customHeight="1">
      <c r="A46" s="38">
        <v>32</v>
      </c>
      <c r="B46" s="14" t="s">
        <v>52</v>
      </c>
      <c r="C46" s="50" t="s">
        <v>80</v>
      </c>
      <c r="D46" s="41"/>
      <c r="E46" s="42"/>
      <c r="F46" s="42"/>
      <c r="G46" s="62"/>
      <c r="H46" s="62"/>
      <c r="I46" s="62"/>
      <c r="J46" s="42"/>
      <c r="K46" s="42"/>
      <c r="L46" s="42"/>
      <c r="M46" s="42"/>
      <c r="N46" s="62"/>
      <c r="O46" s="42"/>
      <c r="P46" s="42"/>
      <c r="Q46" s="42"/>
      <c r="R46" s="42"/>
      <c r="S46" s="62"/>
      <c r="T46" s="42"/>
      <c r="U46" s="62"/>
      <c r="V46" s="42"/>
      <c r="W46" s="42"/>
      <c r="X46" s="42"/>
      <c r="Y46" s="42"/>
      <c r="Z46" s="42"/>
      <c r="AA46" s="42"/>
      <c r="AB46" s="62"/>
      <c r="AC46" s="59">
        <f t="shared" si="3"/>
        <v>0</v>
      </c>
    </row>
    <row r="47" spans="1:29" ht="15" customHeight="1">
      <c r="A47" s="38"/>
      <c r="B47" s="14"/>
      <c r="C47" s="50"/>
      <c r="D47" s="41"/>
      <c r="E47" s="42"/>
      <c r="F47" s="42"/>
      <c r="G47" s="62"/>
      <c r="H47" s="62"/>
      <c r="I47" s="62"/>
      <c r="J47" s="42"/>
      <c r="K47" s="42"/>
      <c r="L47" s="42"/>
      <c r="M47" s="42"/>
      <c r="N47" s="62"/>
      <c r="O47" s="42"/>
      <c r="P47" s="42"/>
      <c r="Q47" s="42"/>
      <c r="R47" s="42"/>
      <c r="S47" s="62"/>
      <c r="T47" s="42"/>
      <c r="U47" s="62"/>
      <c r="V47" s="42"/>
      <c r="W47" s="42"/>
      <c r="X47" s="42"/>
      <c r="Y47" s="42"/>
      <c r="Z47" s="42"/>
      <c r="AA47" s="42"/>
      <c r="AB47" s="62"/>
      <c r="AC47" s="60"/>
    </row>
    <row r="48" spans="1:29" ht="15.75">
      <c r="A48" s="36"/>
      <c r="B48" s="16" t="s">
        <v>55</v>
      </c>
      <c r="C48" s="2"/>
      <c r="D48" s="74"/>
      <c r="E48" s="75"/>
      <c r="F48" s="75"/>
      <c r="G48" s="75"/>
      <c r="H48" s="75"/>
      <c r="I48" s="75"/>
      <c r="J48" s="75"/>
      <c r="K48" s="75"/>
      <c r="L48" s="75"/>
      <c r="M48" s="75"/>
      <c r="N48" s="75"/>
      <c r="O48" s="75"/>
      <c r="P48" s="75"/>
      <c r="Q48" s="76"/>
      <c r="R48" s="76"/>
      <c r="S48" s="76"/>
      <c r="T48" s="76"/>
      <c r="U48" s="76"/>
      <c r="V48" s="76"/>
      <c r="W48" s="76"/>
      <c r="X48" s="76"/>
      <c r="Y48" s="76"/>
      <c r="Z48" s="76"/>
      <c r="AA48" s="76"/>
      <c r="AB48" s="76"/>
      <c r="AC48" s="61"/>
    </row>
    <row r="49" spans="1:29" ht="15" customHeight="1">
      <c r="A49" s="38">
        <v>1</v>
      </c>
      <c r="B49" s="14" t="s">
        <v>34</v>
      </c>
      <c r="C49" s="4" t="s">
        <v>81</v>
      </c>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1"/>
      <c r="AC49" s="73">
        <f>D49</f>
        <v>0</v>
      </c>
    </row>
    <row r="50" spans="1:29" ht="15" customHeight="1">
      <c r="A50" s="38">
        <v>2</v>
      </c>
      <c r="B50" s="14" t="s">
        <v>35</v>
      </c>
      <c r="C50" s="4" t="s">
        <v>81</v>
      </c>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1"/>
      <c r="AC50" s="73">
        <f>D50</f>
        <v>0</v>
      </c>
    </row>
    <row r="51" spans="1:29" ht="15" customHeight="1">
      <c r="A51" s="38">
        <v>3</v>
      </c>
      <c r="B51" s="69" t="s">
        <v>68</v>
      </c>
      <c r="C51" s="77" t="s">
        <v>78</v>
      </c>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6"/>
      <c r="AC51" s="73">
        <f>D51</f>
        <v>0</v>
      </c>
    </row>
    <row r="52" spans="1:29" ht="15" customHeight="1">
      <c r="A52" s="38">
        <v>4</v>
      </c>
      <c r="B52" s="15" t="s">
        <v>8</v>
      </c>
      <c r="C52" s="50" t="s">
        <v>80</v>
      </c>
      <c r="D52" s="97"/>
      <c r="E52" s="98"/>
      <c r="F52" s="98"/>
      <c r="G52" s="99"/>
      <c r="H52" s="99"/>
      <c r="I52" s="99"/>
      <c r="J52" s="98"/>
      <c r="K52" s="98"/>
      <c r="L52" s="98"/>
      <c r="M52" s="98"/>
      <c r="N52" s="99"/>
      <c r="O52" s="98"/>
      <c r="P52" s="98"/>
      <c r="Q52" s="98"/>
      <c r="R52" s="98"/>
      <c r="S52" s="99"/>
      <c r="T52" s="98"/>
      <c r="U52" s="99"/>
      <c r="V52" s="98"/>
      <c r="W52" s="98"/>
      <c r="X52" s="98"/>
      <c r="Y52" s="98"/>
      <c r="Z52" s="98"/>
      <c r="AA52" s="98"/>
      <c r="AB52" s="99"/>
      <c r="AC52" s="59">
        <f t="shared" ref="AC52:AC73" si="4">SUM(D52:AA52)</f>
        <v>0</v>
      </c>
    </row>
    <row r="53" spans="1:29" ht="15" customHeight="1">
      <c r="A53" s="38">
        <v>5</v>
      </c>
      <c r="B53" s="14" t="s">
        <v>9</v>
      </c>
      <c r="C53" s="50" t="s">
        <v>80</v>
      </c>
      <c r="D53" s="41"/>
      <c r="E53" s="42"/>
      <c r="F53" s="42"/>
      <c r="G53" s="62"/>
      <c r="H53" s="62"/>
      <c r="I53" s="62"/>
      <c r="J53" s="42"/>
      <c r="K53" s="42"/>
      <c r="L53" s="42"/>
      <c r="M53" s="42"/>
      <c r="N53" s="62"/>
      <c r="O53" s="42"/>
      <c r="P53" s="42"/>
      <c r="Q53" s="42"/>
      <c r="R53" s="42"/>
      <c r="S53" s="62"/>
      <c r="T53" s="42"/>
      <c r="U53" s="62"/>
      <c r="V53" s="42"/>
      <c r="W53" s="42"/>
      <c r="X53" s="42"/>
      <c r="Y53" s="42"/>
      <c r="Z53" s="42"/>
      <c r="AA53" s="42"/>
      <c r="AB53" s="62"/>
      <c r="AC53" s="59">
        <f t="shared" si="4"/>
        <v>0</v>
      </c>
    </row>
    <row r="54" spans="1:29" ht="15" customHeight="1">
      <c r="A54" s="38">
        <v>6</v>
      </c>
      <c r="B54" s="14" t="s">
        <v>12</v>
      </c>
      <c r="C54" s="50" t="s">
        <v>80</v>
      </c>
      <c r="D54" s="41"/>
      <c r="E54" s="42"/>
      <c r="F54" s="42"/>
      <c r="G54" s="62"/>
      <c r="H54" s="62"/>
      <c r="I54" s="62"/>
      <c r="J54" s="42"/>
      <c r="K54" s="42"/>
      <c r="L54" s="42"/>
      <c r="M54" s="42"/>
      <c r="N54" s="62"/>
      <c r="O54" s="42"/>
      <c r="P54" s="42"/>
      <c r="Q54" s="42"/>
      <c r="R54" s="42"/>
      <c r="S54" s="62"/>
      <c r="T54" s="42"/>
      <c r="U54" s="62"/>
      <c r="V54" s="42"/>
      <c r="W54" s="42"/>
      <c r="X54" s="42"/>
      <c r="Y54" s="42"/>
      <c r="Z54" s="42"/>
      <c r="AA54" s="42"/>
      <c r="AB54" s="62"/>
      <c r="AC54" s="59">
        <f t="shared" si="4"/>
        <v>0</v>
      </c>
    </row>
    <row r="55" spans="1:29" ht="15" customHeight="1">
      <c r="A55" s="38">
        <v>7</v>
      </c>
      <c r="B55" s="52" t="s">
        <v>26</v>
      </c>
      <c r="C55" s="50" t="s">
        <v>80</v>
      </c>
      <c r="D55" s="41"/>
      <c r="E55" s="42"/>
      <c r="F55" s="42"/>
      <c r="G55" s="62"/>
      <c r="H55" s="62"/>
      <c r="I55" s="62"/>
      <c r="J55" s="42"/>
      <c r="K55" s="42"/>
      <c r="L55" s="42"/>
      <c r="M55" s="42"/>
      <c r="N55" s="62"/>
      <c r="O55" s="42"/>
      <c r="P55" s="42"/>
      <c r="Q55" s="42"/>
      <c r="R55" s="42"/>
      <c r="S55" s="62"/>
      <c r="T55" s="42"/>
      <c r="U55" s="62"/>
      <c r="V55" s="42"/>
      <c r="W55" s="42"/>
      <c r="X55" s="42"/>
      <c r="Y55" s="42"/>
      <c r="Z55" s="42"/>
      <c r="AA55" s="42"/>
      <c r="AB55" s="62"/>
      <c r="AC55" s="59">
        <f t="shared" si="4"/>
        <v>0</v>
      </c>
    </row>
    <row r="56" spans="1:29" ht="15.75" customHeight="1">
      <c r="A56" s="38">
        <v>8</v>
      </c>
      <c r="B56" s="14" t="s">
        <v>27</v>
      </c>
      <c r="C56" s="4" t="s">
        <v>77</v>
      </c>
      <c r="D56" s="41"/>
      <c r="E56" s="42"/>
      <c r="F56" s="42"/>
      <c r="G56" s="62"/>
      <c r="H56" s="62"/>
      <c r="I56" s="62"/>
      <c r="J56" s="42"/>
      <c r="K56" s="42"/>
      <c r="L56" s="42"/>
      <c r="M56" s="42"/>
      <c r="N56" s="62"/>
      <c r="O56" s="42"/>
      <c r="P56" s="42"/>
      <c r="Q56" s="42"/>
      <c r="R56" s="42"/>
      <c r="S56" s="62"/>
      <c r="T56" s="42"/>
      <c r="U56" s="62"/>
      <c r="V56" s="42"/>
      <c r="W56" s="42"/>
      <c r="X56" s="42"/>
      <c r="Y56" s="42"/>
      <c r="Z56" s="42"/>
      <c r="AA56" s="42"/>
      <c r="AB56" s="62"/>
      <c r="AC56" s="59">
        <f t="shared" si="4"/>
        <v>0</v>
      </c>
    </row>
    <row r="57" spans="1:29" ht="15.75" customHeight="1">
      <c r="A57" s="38">
        <v>9</v>
      </c>
      <c r="B57" s="14" t="s">
        <v>56</v>
      </c>
      <c r="C57" s="50" t="s">
        <v>80</v>
      </c>
      <c r="D57" s="41"/>
      <c r="E57" s="42"/>
      <c r="F57" s="42"/>
      <c r="G57" s="62"/>
      <c r="H57" s="62"/>
      <c r="I57" s="62"/>
      <c r="J57" s="42"/>
      <c r="K57" s="42"/>
      <c r="L57" s="42"/>
      <c r="M57" s="42"/>
      <c r="N57" s="62"/>
      <c r="O57" s="42"/>
      <c r="P57" s="42"/>
      <c r="Q57" s="42"/>
      <c r="R57" s="42"/>
      <c r="S57" s="62"/>
      <c r="T57" s="42"/>
      <c r="U57" s="62"/>
      <c r="V57" s="42"/>
      <c r="W57" s="42"/>
      <c r="X57" s="42"/>
      <c r="Y57" s="42"/>
      <c r="Z57" s="42"/>
      <c r="AA57" s="42"/>
      <c r="AB57" s="62"/>
      <c r="AC57" s="59">
        <f t="shared" si="4"/>
        <v>0</v>
      </c>
    </row>
    <row r="58" spans="1:29" ht="15.75" customHeight="1">
      <c r="A58" s="38">
        <v>10</v>
      </c>
      <c r="B58" s="14" t="s">
        <v>28</v>
      </c>
      <c r="C58" s="50" t="s">
        <v>80</v>
      </c>
      <c r="D58" s="41"/>
      <c r="E58" s="42"/>
      <c r="F58" s="42"/>
      <c r="G58" s="62"/>
      <c r="H58" s="62"/>
      <c r="I58" s="62"/>
      <c r="J58" s="42"/>
      <c r="K58" s="42"/>
      <c r="L58" s="42"/>
      <c r="M58" s="42"/>
      <c r="N58" s="62"/>
      <c r="O58" s="42"/>
      <c r="P58" s="42"/>
      <c r="Q58" s="42"/>
      <c r="R58" s="42"/>
      <c r="S58" s="62"/>
      <c r="T58" s="42"/>
      <c r="U58" s="62"/>
      <c r="V58" s="42"/>
      <c r="W58" s="42"/>
      <c r="X58" s="42"/>
      <c r="Y58" s="42"/>
      <c r="Z58" s="42"/>
      <c r="AA58" s="42"/>
      <c r="AB58" s="62"/>
      <c r="AC58" s="59">
        <f t="shared" si="4"/>
        <v>0</v>
      </c>
    </row>
    <row r="59" spans="1:29" ht="15.75" customHeight="1">
      <c r="A59" s="38">
        <v>11</v>
      </c>
      <c r="B59" s="15" t="s">
        <v>82</v>
      </c>
      <c r="C59" s="4" t="s">
        <v>77</v>
      </c>
      <c r="D59" s="41"/>
      <c r="E59" s="42"/>
      <c r="F59" s="42"/>
      <c r="G59" s="62"/>
      <c r="H59" s="62"/>
      <c r="I59" s="62"/>
      <c r="J59" s="42"/>
      <c r="K59" s="42"/>
      <c r="L59" s="42"/>
      <c r="M59" s="42"/>
      <c r="N59" s="62"/>
      <c r="O59" s="42"/>
      <c r="P59" s="42"/>
      <c r="Q59" s="42"/>
      <c r="R59" s="42"/>
      <c r="S59" s="62"/>
      <c r="T59" s="42"/>
      <c r="U59" s="62"/>
      <c r="V59" s="42"/>
      <c r="W59" s="42"/>
      <c r="X59" s="42"/>
      <c r="Y59" s="42"/>
      <c r="Z59" s="42"/>
      <c r="AA59" s="42"/>
      <c r="AB59" s="62"/>
      <c r="AC59" s="59">
        <f t="shared" si="4"/>
        <v>0</v>
      </c>
    </row>
    <row r="60" spans="1:29" ht="15.75" customHeight="1">
      <c r="A60" s="38">
        <v>12</v>
      </c>
      <c r="B60" s="15" t="s">
        <v>57</v>
      </c>
      <c r="C60" s="4" t="s">
        <v>77</v>
      </c>
      <c r="D60" s="41"/>
      <c r="E60" s="42"/>
      <c r="F60" s="42"/>
      <c r="G60" s="62"/>
      <c r="H60" s="62"/>
      <c r="I60" s="62"/>
      <c r="J60" s="42"/>
      <c r="K60" s="42"/>
      <c r="L60" s="42"/>
      <c r="M60" s="42"/>
      <c r="N60" s="62"/>
      <c r="O60" s="42"/>
      <c r="P60" s="42"/>
      <c r="Q60" s="42"/>
      <c r="R60" s="42"/>
      <c r="S60" s="62"/>
      <c r="T60" s="42"/>
      <c r="U60" s="62"/>
      <c r="V60" s="42"/>
      <c r="W60" s="42"/>
      <c r="X60" s="42"/>
      <c r="Y60" s="42"/>
      <c r="Z60" s="42"/>
      <c r="AA60" s="42"/>
      <c r="AB60" s="62"/>
      <c r="AC60" s="59">
        <f t="shared" si="4"/>
        <v>0</v>
      </c>
    </row>
    <row r="61" spans="1:29" ht="15.75" customHeight="1">
      <c r="A61" s="38">
        <v>13</v>
      </c>
      <c r="B61" s="15" t="s">
        <v>58</v>
      </c>
      <c r="C61" s="50" t="s">
        <v>80</v>
      </c>
      <c r="D61" s="41"/>
      <c r="E61" s="42"/>
      <c r="F61" s="42"/>
      <c r="G61" s="62"/>
      <c r="H61" s="62"/>
      <c r="I61" s="62"/>
      <c r="J61" s="42"/>
      <c r="K61" s="42"/>
      <c r="L61" s="42"/>
      <c r="M61" s="42"/>
      <c r="N61" s="62"/>
      <c r="O61" s="42"/>
      <c r="P61" s="42"/>
      <c r="Q61" s="42"/>
      <c r="R61" s="42"/>
      <c r="S61" s="62"/>
      <c r="T61" s="42"/>
      <c r="U61" s="62"/>
      <c r="V61" s="42"/>
      <c r="W61" s="42"/>
      <c r="X61" s="42"/>
      <c r="Y61" s="42"/>
      <c r="Z61" s="42"/>
      <c r="AA61" s="42"/>
      <c r="AB61" s="62"/>
      <c r="AC61" s="59">
        <f t="shared" si="4"/>
        <v>0</v>
      </c>
    </row>
    <row r="62" spans="1:29" ht="15.75" customHeight="1">
      <c r="A62" s="38">
        <v>14</v>
      </c>
      <c r="B62" s="15" t="s">
        <v>59</v>
      </c>
      <c r="C62" s="50" t="s">
        <v>80</v>
      </c>
      <c r="D62" s="41"/>
      <c r="E62" s="42"/>
      <c r="F62" s="42"/>
      <c r="G62" s="62"/>
      <c r="H62" s="62"/>
      <c r="I62" s="62"/>
      <c r="J62" s="42"/>
      <c r="K62" s="42"/>
      <c r="L62" s="42"/>
      <c r="M62" s="42"/>
      <c r="N62" s="62"/>
      <c r="O62" s="42"/>
      <c r="P62" s="42"/>
      <c r="Q62" s="42"/>
      <c r="R62" s="42"/>
      <c r="S62" s="62"/>
      <c r="T62" s="42"/>
      <c r="U62" s="62"/>
      <c r="V62" s="42"/>
      <c r="W62" s="42"/>
      <c r="X62" s="42"/>
      <c r="Y62" s="42"/>
      <c r="Z62" s="42"/>
      <c r="AA62" s="42"/>
      <c r="AB62" s="62"/>
      <c r="AC62" s="59">
        <f t="shared" si="4"/>
        <v>0</v>
      </c>
    </row>
    <row r="63" spans="1:29" ht="15.75" customHeight="1">
      <c r="A63" s="38">
        <v>15</v>
      </c>
      <c r="B63" s="15" t="s">
        <v>83</v>
      </c>
      <c r="C63" s="50" t="s">
        <v>80</v>
      </c>
      <c r="D63" s="41"/>
      <c r="E63" s="42"/>
      <c r="F63" s="42"/>
      <c r="G63" s="62"/>
      <c r="H63" s="62"/>
      <c r="I63" s="62"/>
      <c r="J63" s="42"/>
      <c r="K63" s="42"/>
      <c r="L63" s="42"/>
      <c r="M63" s="42"/>
      <c r="N63" s="62"/>
      <c r="O63" s="42"/>
      <c r="P63" s="42"/>
      <c r="Q63" s="42"/>
      <c r="R63" s="42"/>
      <c r="S63" s="62"/>
      <c r="T63" s="42"/>
      <c r="U63" s="62"/>
      <c r="V63" s="42"/>
      <c r="W63" s="42"/>
      <c r="X63" s="42"/>
      <c r="Y63" s="42"/>
      <c r="Z63" s="42"/>
      <c r="AA63" s="42"/>
      <c r="AB63" s="62"/>
      <c r="AC63" s="59">
        <f t="shared" si="4"/>
        <v>0</v>
      </c>
    </row>
    <row r="64" spans="1:29" ht="15.75" customHeight="1">
      <c r="A64" s="38">
        <v>16</v>
      </c>
      <c r="B64" s="15" t="s">
        <v>60</v>
      </c>
      <c r="C64" s="50" t="s">
        <v>80</v>
      </c>
      <c r="D64" s="41"/>
      <c r="E64" s="42"/>
      <c r="F64" s="42"/>
      <c r="G64" s="62"/>
      <c r="H64" s="62"/>
      <c r="I64" s="62"/>
      <c r="J64" s="42"/>
      <c r="K64" s="42"/>
      <c r="L64" s="42"/>
      <c r="M64" s="42"/>
      <c r="N64" s="62"/>
      <c r="O64" s="42"/>
      <c r="P64" s="42"/>
      <c r="Q64" s="42"/>
      <c r="R64" s="42"/>
      <c r="S64" s="62"/>
      <c r="T64" s="42"/>
      <c r="U64" s="62"/>
      <c r="V64" s="42"/>
      <c r="W64" s="42"/>
      <c r="X64" s="42"/>
      <c r="Y64" s="42"/>
      <c r="Z64" s="42"/>
      <c r="AA64" s="42"/>
      <c r="AB64" s="62"/>
      <c r="AC64" s="59">
        <f t="shared" si="4"/>
        <v>0</v>
      </c>
    </row>
    <row r="65" spans="1:29" ht="15.75" customHeight="1">
      <c r="A65" s="38">
        <v>17</v>
      </c>
      <c r="B65" s="15" t="s">
        <v>61</v>
      </c>
      <c r="C65" s="50" t="s">
        <v>80</v>
      </c>
      <c r="D65" s="41"/>
      <c r="E65" s="42"/>
      <c r="F65" s="42"/>
      <c r="G65" s="62"/>
      <c r="H65" s="62"/>
      <c r="I65" s="62"/>
      <c r="J65" s="42"/>
      <c r="K65" s="42"/>
      <c r="L65" s="42"/>
      <c r="M65" s="42"/>
      <c r="N65" s="62"/>
      <c r="O65" s="42"/>
      <c r="P65" s="42"/>
      <c r="Q65" s="42"/>
      <c r="R65" s="42"/>
      <c r="S65" s="62"/>
      <c r="T65" s="42"/>
      <c r="U65" s="62"/>
      <c r="V65" s="42"/>
      <c r="W65" s="42"/>
      <c r="X65" s="42"/>
      <c r="Y65" s="42"/>
      <c r="Z65" s="42"/>
      <c r="AA65" s="42"/>
      <c r="AB65" s="62"/>
      <c r="AC65" s="59">
        <f t="shared" si="4"/>
        <v>0</v>
      </c>
    </row>
    <row r="66" spans="1:29" ht="15.75" customHeight="1">
      <c r="A66" s="38">
        <v>18</v>
      </c>
      <c r="B66" s="15" t="s">
        <v>62</v>
      </c>
      <c r="C66" s="50" t="s">
        <v>80</v>
      </c>
      <c r="D66" s="41"/>
      <c r="E66" s="42"/>
      <c r="F66" s="42"/>
      <c r="G66" s="62"/>
      <c r="H66" s="62"/>
      <c r="I66" s="62"/>
      <c r="J66" s="42"/>
      <c r="K66" s="42"/>
      <c r="L66" s="42"/>
      <c r="M66" s="42"/>
      <c r="N66" s="62"/>
      <c r="O66" s="42"/>
      <c r="P66" s="42"/>
      <c r="Q66" s="42"/>
      <c r="R66" s="42"/>
      <c r="S66" s="62"/>
      <c r="T66" s="42"/>
      <c r="U66" s="62"/>
      <c r="V66" s="42"/>
      <c r="W66" s="42"/>
      <c r="X66" s="42"/>
      <c r="Y66" s="42"/>
      <c r="Z66" s="42"/>
      <c r="AA66" s="42"/>
      <c r="AB66" s="62"/>
      <c r="AC66" s="59">
        <f t="shared" si="4"/>
        <v>0</v>
      </c>
    </row>
    <row r="67" spans="1:29" ht="15.75" customHeight="1">
      <c r="A67" s="38">
        <v>19</v>
      </c>
      <c r="B67" s="15" t="s">
        <v>63</v>
      </c>
      <c r="C67" s="50" t="s">
        <v>80</v>
      </c>
      <c r="D67" s="41"/>
      <c r="E67" s="42"/>
      <c r="F67" s="42"/>
      <c r="G67" s="62"/>
      <c r="H67" s="62"/>
      <c r="I67" s="62"/>
      <c r="J67" s="42"/>
      <c r="K67" s="42"/>
      <c r="L67" s="42"/>
      <c r="M67" s="42"/>
      <c r="N67" s="62"/>
      <c r="O67" s="42"/>
      <c r="P67" s="42"/>
      <c r="Q67" s="42"/>
      <c r="R67" s="42"/>
      <c r="S67" s="62"/>
      <c r="T67" s="42"/>
      <c r="U67" s="62"/>
      <c r="V67" s="42"/>
      <c r="W67" s="42"/>
      <c r="X67" s="42"/>
      <c r="Y67" s="42"/>
      <c r="Z67" s="42"/>
      <c r="AA67" s="42"/>
      <c r="AB67" s="62"/>
      <c r="AC67" s="59">
        <f t="shared" si="4"/>
        <v>0</v>
      </c>
    </row>
    <row r="68" spans="1:29" ht="15.75" customHeight="1">
      <c r="A68" s="38">
        <v>20</v>
      </c>
      <c r="B68" s="15" t="s">
        <v>64</v>
      </c>
      <c r="C68" s="50" t="s">
        <v>80</v>
      </c>
      <c r="D68" s="41"/>
      <c r="E68" s="42"/>
      <c r="F68" s="42"/>
      <c r="G68" s="62"/>
      <c r="H68" s="62"/>
      <c r="I68" s="62"/>
      <c r="J68" s="42"/>
      <c r="K68" s="42"/>
      <c r="L68" s="42"/>
      <c r="M68" s="42"/>
      <c r="N68" s="62"/>
      <c r="O68" s="42"/>
      <c r="P68" s="42"/>
      <c r="Q68" s="42"/>
      <c r="R68" s="42"/>
      <c r="S68" s="62"/>
      <c r="T68" s="42"/>
      <c r="U68" s="62"/>
      <c r="V68" s="42"/>
      <c r="W68" s="42"/>
      <c r="X68" s="42"/>
      <c r="Y68" s="42"/>
      <c r="Z68" s="42"/>
      <c r="AA68" s="42"/>
      <c r="AB68" s="62"/>
      <c r="AC68" s="59">
        <f t="shared" si="4"/>
        <v>0</v>
      </c>
    </row>
    <row r="69" spans="1:29" ht="15.75" customHeight="1">
      <c r="A69" s="38">
        <v>21</v>
      </c>
      <c r="B69" s="15" t="s">
        <v>29</v>
      </c>
      <c r="C69" s="50" t="s">
        <v>80</v>
      </c>
      <c r="D69" s="41"/>
      <c r="E69" s="42"/>
      <c r="F69" s="42"/>
      <c r="G69" s="62"/>
      <c r="H69" s="62"/>
      <c r="I69" s="62"/>
      <c r="J69" s="42"/>
      <c r="K69" s="42"/>
      <c r="L69" s="42"/>
      <c r="M69" s="42"/>
      <c r="N69" s="62"/>
      <c r="O69" s="42"/>
      <c r="P69" s="42"/>
      <c r="Q69" s="42"/>
      <c r="R69" s="42"/>
      <c r="S69" s="62"/>
      <c r="T69" s="42"/>
      <c r="U69" s="62"/>
      <c r="V69" s="42"/>
      <c r="W69" s="42"/>
      <c r="X69" s="42"/>
      <c r="Y69" s="42"/>
      <c r="Z69" s="42"/>
      <c r="AA69" s="42"/>
      <c r="AB69" s="62"/>
      <c r="AC69" s="59">
        <f t="shared" si="4"/>
        <v>0</v>
      </c>
    </row>
    <row r="70" spans="1:29" ht="15.75" customHeight="1">
      <c r="A70" s="38">
        <v>22</v>
      </c>
      <c r="B70" s="15" t="s">
        <v>67</v>
      </c>
      <c r="C70" s="50" t="s">
        <v>80</v>
      </c>
      <c r="D70" s="41"/>
      <c r="E70" s="42"/>
      <c r="F70" s="42"/>
      <c r="G70" s="62"/>
      <c r="H70" s="62"/>
      <c r="I70" s="62"/>
      <c r="J70" s="42"/>
      <c r="K70" s="42"/>
      <c r="L70" s="42"/>
      <c r="M70" s="42"/>
      <c r="N70" s="62"/>
      <c r="O70" s="42"/>
      <c r="P70" s="42"/>
      <c r="Q70" s="42"/>
      <c r="R70" s="42"/>
      <c r="S70" s="62"/>
      <c r="T70" s="42"/>
      <c r="U70" s="62"/>
      <c r="V70" s="42"/>
      <c r="W70" s="42"/>
      <c r="X70" s="42"/>
      <c r="Y70" s="42"/>
      <c r="Z70" s="42"/>
      <c r="AA70" s="42"/>
      <c r="AB70" s="62"/>
      <c r="AC70" s="59">
        <f t="shared" si="4"/>
        <v>0</v>
      </c>
    </row>
    <row r="71" spans="1:29" ht="15.75" customHeight="1">
      <c r="A71" s="38">
        <v>23</v>
      </c>
      <c r="B71" s="15" t="s">
        <v>65</v>
      </c>
      <c r="C71" s="50" t="s">
        <v>80</v>
      </c>
      <c r="D71" s="41"/>
      <c r="E71" s="42"/>
      <c r="F71" s="42"/>
      <c r="G71" s="62"/>
      <c r="H71" s="62"/>
      <c r="I71" s="62"/>
      <c r="J71" s="42"/>
      <c r="K71" s="42"/>
      <c r="L71" s="42"/>
      <c r="M71" s="42"/>
      <c r="N71" s="62"/>
      <c r="O71" s="42"/>
      <c r="P71" s="42"/>
      <c r="Q71" s="42"/>
      <c r="R71" s="42"/>
      <c r="S71" s="62"/>
      <c r="T71" s="42"/>
      <c r="U71" s="62"/>
      <c r="V71" s="42"/>
      <c r="W71" s="42"/>
      <c r="X71" s="42"/>
      <c r="Y71" s="42"/>
      <c r="Z71" s="42"/>
      <c r="AA71" s="42"/>
      <c r="AB71" s="62"/>
      <c r="AC71" s="59">
        <f t="shared" si="4"/>
        <v>0</v>
      </c>
    </row>
    <row r="72" spans="1:29" ht="15.75" customHeight="1">
      <c r="A72" s="38">
        <v>24</v>
      </c>
      <c r="B72" s="51" t="s">
        <v>66</v>
      </c>
      <c r="C72" s="50" t="s">
        <v>80</v>
      </c>
      <c r="D72" s="41"/>
      <c r="E72" s="42"/>
      <c r="F72" s="42"/>
      <c r="G72" s="62"/>
      <c r="H72" s="62"/>
      <c r="I72" s="62"/>
      <c r="J72" s="42"/>
      <c r="K72" s="42"/>
      <c r="L72" s="42"/>
      <c r="M72" s="42"/>
      <c r="N72" s="62"/>
      <c r="O72" s="42"/>
      <c r="P72" s="42"/>
      <c r="Q72" s="42"/>
      <c r="R72" s="42"/>
      <c r="S72" s="62"/>
      <c r="T72" s="42"/>
      <c r="U72" s="62"/>
      <c r="V72" s="42"/>
      <c r="W72" s="42"/>
      <c r="X72" s="42"/>
      <c r="Y72" s="42"/>
      <c r="Z72" s="42"/>
      <c r="AA72" s="42"/>
      <c r="AB72" s="62"/>
      <c r="AC72" s="59">
        <f t="shared" si="4"/>
        <v>0</v>
      </c>
    </row>
    <row r="73" spans="1:29" ht="15.75" customHeight="1">
      <c r="A73" s="38">
        <v>25</v>
      </c>
      <c r="B73" s="51" t="s">
        <v>84</v>
      </c>
      <c r="C73" s="50" t="s">
        <v>80</v>
      </c>
      <c r="D73" s="41"/>
      <c r="E73" s="42"/>
      <c r="F73" s="42"/>
      <c r="G73" s="62"/>
      <c r="H73" s="62"/>
      <c r="I73" s="62"/>
      <c r="J73" s="42"/>
      <c r="K73" s="42"/>
      <c r="L73" s="42"/>
      <c r="M73" s="42"/>
      <c r="N73" s="62"/>
      <c r="O73" s="42"/>
      <c r="P73" s="42"/>
      <c r="Q73" s="42"/>
      <c r="R73" s="42"/>
      <c r="S73" s="62"/>
      <c r="T73" s="42"/>
      <c r="U73" s="62"/>
      <c r="V73" s="42"/>
      <c r="W73" s="42"/>
      <c r="X73" s="42"/>
      <c r="Y73" s="42"/>
      <c r="Z73" s="42"/>
      <c r="AA73" s="42"/>
      <c r="AB73" s="62"/>
      <c r="AC73" s="59">
        <f t="shared" si="4"/>
        <v>0</v>
      </c>
    </row>
    <row r="74" spans="1:29" ht="14.1" customHeight="1">
      <c r="A74" s="38"/>
      <c r="B74" s="56" t="s">
        <v>69</v>
      </c>
      <c r="C74" s="32"/>
      <c r="D74" s="32"/>
      <c r="E74" s="32"/>
      <c r="F74" s="32"/>
      <c r="G74" s="32"/>
      <c r="H74" s="32"/>
      <c r="I74" s="32"/>
      <c r="J74" s="32"/>
      <c r="K74" s="32"/>
      <c r="L74" s="32"/>
      <c r="M74" s="32"/>
      <c r="N74" s="32"/>
      <c r="O74" s="32"/>
      <c r="P74" s="32"/>
      <c r="Q74" s="32"/>
      <c r="R74" s="33"/>
      <c r="S74" s="33"/>
      <c r="T74" s="33"/>
      <c r="U74" s="63"/>
      <c r="V74" s="33"/>
      <c r="W74" s="33"/>
      <c r="X74" s="33"/>
      <c r="Y74" s="33"/>
      <c r="Z74" s="33"/>
      <c r="AA74" s="33"/>
      <c r="AB74" s="33"/>
      <c r="AC74" s="53">
        <f>SUM(AC15:AC46)+SUM(AC49:AC73)</f>
        <v>0</v>
      </c>
    </row>
    <row r="75" spans="1:29" ht="14.1" customHeight="1">
      <c r="A75" s="38"/>
      <c r="B75" s="56" t="s">
        <v>70</v>
      </c>
      <c r="C75" s="30"/>
      <c r="D75" s="30"/>
      <c r="E75" s="30"/>
      <c r="F75" s="30"/>
      <c r="G75" s="30"/>
      <c r="H75" s="30"/>
      <c r="I75" s="30"/>
      <c r="J75" s="30"/>
      <c r="K75" s="30"/>
      <c r="L75" s="30"/>
      <c r="M75" s="30"/>
      <c r="N75" s="30"/>
      <c r="O75" s="30"/>
      <c r="P75" s="30"/>
      <c r="Q75" s="30"/>
      <c r="R75" s="9"/>
      <c r="S75" s="9"/>
      <c r="T75" s="9"/>
      <c r="U75" s="64"/>
      <c r="V75" s="9"/>
      <c r="W75" s="9"/>
      <c r="X75" s="9"/>
      <c r="Y75" s="9"/>
      <c r="Z75" s="9"/>
      <c r="AA75" s="9"/>
      <c r="AB75" s="9"/>
      <c r="AC75" s="54">
        <v>0.21</v>
      </c>
    </row>
    <row r="76" spans="1:29" ht="14.1" customHeight="1">
      <c r="A76" s="38"/>
      <c r="B76" s="56" t="s">
        <v>71</v>
      </c>
      <c r="C76" s="31"/>
      <c r="D76" s="31"/>
      <c r="E76" s="31"/>
      <c r="F76" s="31"/>
      <c r="G76" s="31"/>
      <c r="H76" s="31"/>
      <c r="I76" s="31"/>
      <c r="J76" s="31"/>
      <c r="K76" s="31"/>
      <c r="L76" s="31"/>
      <c r="M76" s="31"/>
      <c r="N76" s="31"/>
      <c r="O76" s="31"/>
      <c r="P76" s="31"/>
      <c r="Q76" s="31"/>
      <c r="R76" s="10"/>
      <c r="S76" s="10"/>
      <c r="T76" s="10"/>
      <c r="U76" s="65"/>
      <c r="V76" s="10"/>
      <c r="W76" s="10"/>
      <c r="X76" s="10"/>
      <c r="Y76" s="10"/>
      <c r="Z76" s="10"/>
      <c r="AA76" s="10"/>
      <c r="AB76" s="10"/>
      <c r="AC76" s="53">
        <f>AC74*AC75</f>
        <v>0</v>
      </c>
    </row>
    <row r="77" spans="1:29" ht="14.1" customHeight="1">
      <c r="A77" s="38"/>
      <c r="B77" s="57" t="s">
        <v>72</v>
      </c>
      <c r="C77" s="29"/>
      <c r="D77" s="29"/>
      <c r="E77" s="29"/>
      <c r="F77" s="29"/>
      <c r="G77" s="29"/>
      <c r="H77" s="29"/>
      <c r="I77" s="29"/>
      <c r="J77" s="29"/>
      <c r="K77" s="29"/>
      <c r="L77" s="29"/>
      <c r="M77" s="29"/>
      <c r="N77" s="29"/>
      <c r="O77" s="29"/>
      <c r="P77" s="29"/>
      <c r="Q77" s="29"/>
      <c r="R77" s="12"/>
      <c r="S77" s="12"/>
      <c r="T77" s="12"/>
      <c r="U77" s="3"/>
      <c r="V77" s="12"/>
      <c r="W77" s="12"/>
      <c r="X77" s="12"/>
      <c r="Y77" s="12"/>
      <c r="Z77" s="12"/>
      <c r="AA77" s="12"/>
      <c r="AB77" s="12"/>
      <c r="AC77" s="55">
        <f>SUM(AC74,AC76)</f>
        <v>0</v>
      </c>
    </row>
    <row r="78" spans="1:29">
      <c r="A78" s="124" t="s">
        <v>1</v>
      </c>
      <c r="B78" s="124"/>
      <c r="C78" s="124"/>
      <c r="D78" s="124"/>
      <c r="E78" s="13"/>
      <c r="F78" s="13"/>
      <c r="G78" s="13"/>
      <c r="H78" s="13"/>
      <c r="I78" s="13"/>
      <c r="J78" s="13"/>
      <c r="K78" s="13"/>
      <c r="L78" s="13"/>
      <c r="M78" s="13"/>
      <c r="N78" s="13"/>
      <c r="O78" s="13"/>
      <c r="P78" s="13"/>
    </row>
    <row r="79" spans="1:29">
      <c r="A79" s="124"/>
      <c r="B79" s="124"/>
      <c r="C79" s="124"/>
      <c r="D79" s="124"/>
      <c r="E79" s="13"/>
      <c r="F79" s="13"/>
      <c r="G79" s="13"/>
      <c r="H79" s="13"/>
      <c r="I79" s="13"/>
      <c r="J79" s="13"/>
      <c r="K79" s="13"/>
      <c r="L79" s="13"/>
      <c r="M79" s="13"/>
      <c r="N79" s="13"/>
      <c r="O79" s="13"/>
      <c r="P79" s="13"/>
    </row>
    <row r="84" spans="1:44" customFormat="1" ht="15">
      <c r="A84" s="89" t="s">
        <v>2</v>
      </c>
      <c r="B84" s="81" t="s">
        <v>14</v>
      </c>
      <c r="C84" s="115" t="s">
        <v>16</v>
      </c>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7"/>
      <c r="AG84" s="109"/>
      <c r="AH84" s="109"/>
      <c r="AI84" s="109"/>
      <c r="AJ84" s="109"/>
      <c r="AK84" s="109"/>
      <c r="AL84" s="109"/>
      <c r="AM84" s="109"/>
      <c r="AN84" s="109"/>
      <c r="AO84" s="109"/>
    </row>
    <row r="85" spans="1:44" customFormat="1" ht="15">
      <c r="A85" s="90"/>
      <c r="B85" s="43"/>
      <c r="C85" s="110" t="s">
        <v>17</v>
      </c>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11"/>
      <c r="AG85" s="109"/>
      <c r="AH85" s="109"/>
      <c r="AI85" s="109"/>
      <c r="AJ85" s="109"/>
      <c r="AK85" s="109"/>
      <c r="AL85" s="109"/>
      <c r="AM85" s="109"/>
      <c r="AN85" s="109"/>
    </row>
    <row r="86" spans="1:44" customFormat="1" ht="15">
      <c r="A86" s="90"/>
      <c r="B86" s="43"/>
      <c r="C86" s="82" t="s">
        <v>19</v>
      </c>
      <c r="AC86" s="5"/>
      <c r="AG86" s="109"/>
      <c r="AH86" s="109"/>
      <c r="AI86" s="109"/>
      <c r="AJ86" s="109"/>
      <c r="AK86" s="109"/>
    </row>
    <row r="87" spans="1:44" customFormat="1" ht="15">
      <c r="A87" s="90"/>
      <c r="B87" s="43"/>
      <c r="C87" s="82" t="s">
        <v>20</v>
      </c>
      <c r="AC87" s="5"/>
      <c r="AG87" s="8"/>
      <c r="AH87" s="8"/>
      <c r="AI87" s="8"/>
      <c r="AJ87" s="8"/>
      <c r="AK87" s="8"/>
    </row>
    <row r="88" spans="1:44" customFormat="1" ht="15">
      <c r="A88" s="90"/>
      <c r="B88" s="43"/>
      <c r="C88" s="6" t="s">
        <v>18</v>
      </c>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8"/>
      <c r="AG88" s="109"/>
      <c r="AH88" s="109"/>
      <c r="AI88" s="109"/>
      <c r="AJ88" s="109"/>
      <c r="AK88" s="109"/>
      <c r="AL88" s="109"/>
      <c r="AM88" s="109"/>
      <c r="AN88" s="109"/>
      <c r="AO88" s="109"/>
      <c r="AP88" s="109"/>
      <c r="AQ88" s="109"/>
      <c r="AR88" s="109"/>
    </row>
    <row r="89" spans="1:44" customFormat="1" ht="15">
      <c r="A89" s="91"/>
      <c r="B89" s="44"/>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G89" s="109"/>
      <c r="AH89" s="109"/>
      <c r="AI89" s="109"/>
      <c r="AJ89" s="109"/>
      <c r="AK89" s="109"/>
      <c r="AL89" s="109"/>
      <c r="AM89" s="109"/>
      <c r="AN89" s="109"/>
      <c r="AO89" s="109"/>
      <c r="AP89" s="109"/>
      <c r="AQ89" s="109"/>
      <c r="AR89" s="109"/>
    </row>
    <row r="90" spans="1:44" customFormat="1" ht="15">
      <c r="A90" s="7"/>
      <c r="B90" s="43"/>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G90" s="8"/>
      <c r="AH90" s="8"/>
      <c r="AI90" s="8"/>
      <c r="AJ90" s="8"/>
      <c r="AK90" s="8"/>
      <c r="AL90" s="8"/>
      <c r="AM90" s="8"/>
      <c r="AN90" s="8"/>
      <c r="AO90" s="8"/>
      <c r="AP90" s="8"/>
      <c r="AQ90" s="8"/>
      <c r="AR90" s="8"/>
    </row>
    <row r="91" spans="1:44" customFormat="1" ht="15">
      <c r="A91" s="89" t="s">
        <v>3</v>
      </c>
      <c r="B91" s="81" t="s">
        <v>15</v>
      </c>
      <c r="C91" s="115" t="s">
        <v>21</v>
      </c>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7"/>
      <c r="AG91" s="109"/>
      <c r="AH91" s="109"/>
      <c r="AI91" s="109"/>
      <c r="AJ91" s="109"/>
      <c r="AK91" s="109"/>
      <c r="AL91" s="109"/>
      <c r="AM91" s="109"/>
      <c r="AN91" s="109"/>
      <c r="AO91" s="109"/>
    </row>
    <row r="92" spans="1:44" customFormat="1" ht="15">
      <c r="A92" s="90"/>
      <c r="B92" s="43"/>
      <c r="C92" s="110" t="s">
        <v>136</v>
      </c>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11"/>
      <c r="AG92" s="109"/>
      <c r="AH92" s="109"/>
      <c r="AI92" s="109"/>
      <c r="AJ92" s="109"/>
      <c r="AK92" s="109"/>
      <c r="AL92" s="109"/>
      <c r="AM92" s="109"/>
      <c r="AN92" s="109"/>
      <c r="AO92" s="109"/>
    </row>
    <row r="93" spans="1:44" customFormat="1" ht="15">
      <c r="A93" s="90"/>
      <c r="B93" s="43"/>
      <c r="C93" s="82" t="s">
        <v>135</v>
      </c>
      <c r="AC93" s="5"/>
      <c r="AG93" s="109"/>
      <c r="AH93" s="109"/>
      <c r="AI93" s="109"/>
      <c r="AJ93" s="109"/>
      <c r="AK93" s="109"/>
      <c r="AL93" s="109"/>
      <c r="AM93" s="109"/>
      <c r="AN93" s="109"/>
      <c r="AO93" s="109"/>
      <c r="AP93" s="109"/>
      <c r="AQ93" s="109"/>
    </row>
    <row r="94" spans="1:44" customFormat="1" ht="15">
      <c r="A94" s="90"/>
      <c r="B94" s="43"/>
      <c r="C94" s="82" t="s">
        <v>134</v>
      </c>
      <c r="AC94" s="5"/>
      <c r="AG94" s="109"/>
      <c r="AH94" s="109"/>
      <c r="AI94" s="109"/>
      <c r="AJ94" s="109"/>
      <c r="AK94" s="109"/>
      <c r="AL94" s="109"/>
      <c r="AM94" s="109"/>
      <c r="AN94" s="109"/>
      <c r="AO94" s="109"/>
      <c r="AP94" s="109"/>
      <c r="AQ94" s="109"/>
    </row>
    <row r="95" spans="1:44" customFormat="1" ht="15">
      <c r="A95" s="91"/>
      <c r="B95" s="44"/>
      <c r="C95" s="6"/>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8"/>
      <c r="AG95" s="109"/>
      <c r="AH95" s="109"/>
      <c r="AI95" s="109"/>
      <c r="AJ95" s="109"/>
      <c r="AK95" s="109"/>
      <c r="AL95" s="109"/>
      <c r="AM95" s="109"/>
      <c r="AN95" s="109"/>
      <c r="AO95" s="109"/>
      <c r="AP95" s="109"/>
    </row>
    <row r="96" spans="1:44" customFormat="1" ht="15">
      <c r="A96" s="7"/>
      <c r="B96" s="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G96" s="7"/>
      <c r="AH96" s="7"/>
      <c r="AI96" s="7"/>
      <c r="AJ96" s="7"/>
      <c r="AK96" s="7"/>
      <c r="AL96" s="7"/>
      <c r="AM96" s="7"/>
      <c r="AN96" s="7"/>
      <c r="AO96" s="7"/>
      <c r="AP96" s="7"/>
    </row>
    <row r="97" spans="1:44" customFormat="1" ht="15">
      <c r="A97" s="92" t="s">
        <v>4</v>
      </c>
      <c r="B97" s="46" t="s">
        <v>22</v>
      </c>
      <c r="C97" s="118" t="s">
        <v>133</v>
      </c>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G97" s="109"/>
      <c r="AH97" s="109"/>
      <c r="AI97" s="109"/>
      <c r="AJ97" s="109"/>
      <c r="AK97" s="109"/>
      <c r="AL97" s="109"/>
      <c r="AM97" s="109"/>
      <c r="AN97" s="109"/>
      <c r="AO97" s="109"/>
      <c r="AP97" s="109"/>
      <c r="AQ97" s="109"/>
      <c r="AR97" s="109"/>
    </row>
    <row r="98" spans="1:44">
      <c r="B98" s="45"/>
    </row>
    <row r="99" spans="1:44" customFormat="1" ht="15">
      <c r="A99" s="89" t="s">
        <v>25</v>
      </c>
      <c r="B99" s="81" t="s">
        <v>23</v>
      </c>
      <c r="C99" s="115" t="s">
        <v>24</v>
      </c>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7"/>
      <c r="AG99" s="109"/>
      <c r="AH99" s="109"/>
      <c r="AI99" s="109"/>
      <c r="AJ99" s="109"/>
      <c r="AK99" s="109"/>
      <c r="AL99" s="109"/>
      <c r="AM99" s="109"/>
      <c r="AN99" s="109"/>
      <c r="AO99" s="109"/>
    </row>
    <row r="100" spans="1:44" customFormat="1" ht="15">
      <c r="A100" s="90"/>
      <c r="C100" s="110" t="s">
        <v>85</v>
      </c>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11"/>
      <c r="AG100" s="109"/>
      <c r="AH100" s="109"/>
      <c r="AI100" s="109"/>
      <c r="AJ100" s="109"/>
      <c r="AK100" s="109"/>
      <c r="AL100" s="109"/>
      <c r="AM100" s="109"/>
      <c r="AN100" s="109"/>
      <c r="AO100" s="109"/>
      <c r="AP100" s="109"/>
      <c r="AQ100" s="109"/>
    </row>
    <row r="101" spans="1:44" customFormat="1" ht="15">
      <c r="A101" s="90"/>
      <c r="C101" s="110" t="s">
        <v>90</v>
      </c>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11"/>
      <c r="AG101" s="109"/>
      <c r="AH101" s="109"/>
      <c r="AI101" s="109"/>
      <c r="AJ101" s="109"/>
      <c r="AK101" s="109"/>
      <c r="AL101" s="109"/>
      <c r="AM101" s="109"/>
      <c r="AN101" s="109"/>
      <c r="AO101" s="109"/>
      <c r="AP101" s="109"/>
      <c r="AQ101" s="109"/>
    </row>
    <row r="102" spans="1:44" customFormat="1" ht="15">
      <c r="A102" s="90"/>
      <c r="C102" s="110" t="s">
        <v>94</v>
      </c>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11"/>
      <c r="AG102" s="109"/>
      <c r="AH102" s="109"/>
      <c r="AI102" s="109"/>
      <c r="AJ102" s="109"/>
      <c r="AK102" s="109"/>
      <c r="AL102" s="109"/>
      <c r="AM102" s="109"/>
      <c r="AN102" s="109"/>
      <c r="AO102" s="109"/>
    </row>
    <row r="103" spans="1:44" customFormat="1" ht="15">
      <c r="A103" s="91"/>
      <c r="B103" s="27"/>
      <c r="C103" s="112" t="s">
        <v>86</v>
      </c>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4"/>
      <c r="AG103" s="109"/>
      <c r="AH103" s="109"/>
      <c r="AI103" s="109"/>
      <c r="AJ103" s="109"/>
      <c r="AK103" s="109"/>
      <c r="AL103" s="109"/>
      <c r="AM103" s="109"/>
      <c r="AN103" s="109"/>
      <c r="AO103" s="109"/>
      <c r="AP103" s="109"/>
    </row>
  </sheetData>
  <sheetProtection formatColumns="0" formatRows="0" selectLockedCells="1"/>
  <customSheetViews>
    <customSheetView guid="{A5F27A22-A22A-4150-8294-A2485942454A}" scale="80" topLeftCell="A13">
      <selection activeCell="B27" sqref="B27"/>
      <pageMargins left="0.51181102362204722" right="0.31496062992125984" top="0.35433070866141736" bottom="0.35433070866141736" header="0.31496062992125984" footer="0.31496062992125984"/>
      <pageSetup paperSize="9" orientation="landscape" r:id="rId1"/>
    </customSheetView>
    <customSheetView guid="{EC231FC4-9172-4797-BDB6-C4D4AC6F6A45}" scale="70" topLeftCell="A23">
      <selection activeCell="D42" sqref="D42"/>
      <pageMargins left="0.51181102362204722" right="0.31496062992125984" top="0.35433070866141736" bottom="0.35433070866141736" header="0.31496062992125984" footer="0.31496062992125984"/>
      <pageSetup paperSize="9" orientation="landscape" r:id="rId2"/>
    </customSheetView>
    <customSheetView guid="{AC65BCF0-D8BA-4EE7-8E3F-52723372D094}" scale="80" topLeftCell="A13">
      <selection activeCell="H31" sqref="H31"/>
      <pageMargins left="0.51181102362204722" right="0.31496062992125984" top="0.35433070866141736" bottom="0.35433070866141736" header="0.31496062992125984" footer="0.31496062992125984"/>
      <pageSetup paperSize="9" orientation="landscape" r:id="rId3"/>
    </customSheetView>
    <customSheetView guid="{CBE3C265-68E7-454C-95A3-9E5E472DCF18}" scale="80" topLeftCell="A115">
      <selection activeCell="C138" sqref="C138:AD138"/>
      <pageMargins left="0.51181102362204722" right="0.31496062992125984" top="0.35433070866141736" bottom="0.35433070866141736" header="0.31496062992125984" footer="0.31496062992125984"/>
      <pageSetup paperSize="9" orientation="landscape" r:id="rId4"/>
    </customSheetView>
    <customSheetView guid="{5F9D2C44-CC90-4276-93E0-404300B7510B}" scale="80">
      <selection activeCell="B89" sqref="B89"/>
      <pageMargins left="0.51181102362204722" right="0.31496062992125984" top="0.35433070866141736" bottom="0.35433070866141736" header="0.31496062992125984" footer="0.31496062992125984"/>
      <pageSetup paperSize="9" orientation="landscape" r:id="rId5"/>
    </customSheetView>
    <customSheetView guid="{3E0B3B8E-B679-43F2-9274-365C27346C05}" scale="80" topLeftCell="B1">
      <selection activeCell="M10" sqref="M10"/>
      <pageMargins left="0.51181102362204722" right="0.31496062992125984" top="0.35433070866141736" bottom="0.35433070866141736" header="0.31496062992125984" footer="0.31496062992125984"/>
      <pageSetup paperSize="9" orientation="landscape" r:id="rId6"/>
    </customSheetView>
    <customSheetView guid="{83FE51C0-7698-4A77-9720-C5001F640149}" scale="70" topLeftCell="M32">
      <selection activeCell="AE42" sqref="AE42"/>
      <pageMargins left="0.51181102362204722" right="0.31496062992125984" top="0.35433070866141736" bottom="0.35433070866141736" header="0.31496062992125984" footer="0.31496062992125984"/>
      <pageSetup paperSize="9" orientation="landscape" r:id="rId7"/>
    </customSheetView>
    <customSheetView guid="{6F8A1C83-A260-42B4-8756-7E7CC173CDD7}" scale="70" topLeftCell="A21">
      <selection activeCell="D42" sqref="D42"/>
      <pageMargins left="0.51181102362204722" right="0.31496062992125984" top="0.35433070866141736" bottom="0.35433070866141736" header="0.31496062992125984" footer="0.31496062992125984"/>
      <pageSetup paperSize="9" orientation="landscape" r:id="rId8"/>
    </customSheetView>
    <customSheetView guid="{758AEE53-2260-4819-97CF-128995AD3B03}" scale="80" topLeftCell="M1">
      <selection activeCell="D15" sqref="D15:AB15"/>
      <pageMargins left="0.51181102362204722" right="0.31496062992125984" top="0.35433070866141736" bottom="0.35433070866141736" header="0.31496062992125984" footer="0.31496062992125984"/>
      <pageSetup paperSize="9" orientation="landscape" r:id="rId9"/>
    </customSheetView>
  </customSheetViews>
  <mergeCells count="39">
    <mergeCell ref="D17:AB17"/>
    <mergeCell ref="D1:AC1"/>
    <mergeCell ref="D2:Q2"/>
    <mergeCell ref="AG86:AK86"/>
    <mergeCell ref="AG88:AR88"/>
    <mergeCell ref="A78:D79"/>
    <mergeCell ref="D51:AB51"/>
    <mergeCell ref="D49:AB49"/>
    <mergeCell ref="D50:AB50"/>
    <mergeCell ref="A4:B4"/>
    <mergeCell ref="C4:D4"/>
    <mergeCell ref="A6:M6"/>
    <mergeCell ref="D15:AB15"/>
    <mergeCell ref="D16:AB16"/>
    <mergeCell ref="D18:AA18"/>
    <mergeCell ref="AG89:AR89"/>
    <mergeCell ref="C84:AC84"/>
    <mergeCell ref="AG84:AO84"/>
    <mergeCell ref="C85:AC85"/>
    <mergeCell ref="AG85:AN85"/>
    <mergeCell ref="AG97:AR97"/>
    <mergeCell ref="AG99:AO99"/>
    <mergeCell ref="C91:AC91"/>
    <mergeCell ref="AG91:AO91"/>
    <mergeCell ref="AG92:AO92"/>
    <mergeCell ref="AG93:AQ93"/>
    <mergeCell ref="C92:AC92"/>
    <mergeCell ref="AG94:AQ94"/>
    <mergeCell ref="AG95:AP95"/>
    <mergeCell ref="C99:AC99"/>
    <mergeCell ref="C97:AE97"/>
    <mergeCell ref="AG102:AO102"/>
    <mergeCell ref="AG103:AP103"/>
    <mergeCell ref="C100:AC100"/>
    <mergeCell ref="C101:AC101"/>
    <mergeCell ref="C103:AC103"/>
    <mergeCell ref="C102:AC102"/>
    <mergeCell ref="AG100:AQ100"/>
    <mergeCell ref="AG101:AQ101"/>
  </mergeCells>
  <pageMargins left="0.51181102362204722" right="0.31496062992125984" top="0.35433070866141736" bottom="0.35433070866141736" header="0.31496062992125984" footer="0.31496062992125984"/>
  <pageSetup paperSize="9"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Automobilių sąrašas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Servisas</dc:creator>
  <cp:lastModifiedBy>Justyna Žareiko</cp:lastModifiedBy>
  <cp:revision/>
  <cp:lastPrinted>2021-03-01T09:02:27Z</cp:lastPrinted>
  <dcterms:created xsi:type="dcterms:W3CDTF">2020-02-03T05:43:43Z</dcterms:created>
  <dcterms:modified xsi:type="dcterms:W3CDTF">2026-07-21T13:00:55Z</dcterms:modified>
</cp:coreProperties>
</file>