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drul\Desktop\TAK_Medicinos_priemonių_Intervencinei_kardiologijai_pirkimas_(diagnostinia_9531\"/>
    </mc:Choice>
  </mc:AlternateContent>
  <xr:revisionPtr revIDLastSave="0" documentId="13_ncr:1_{132DAFEA-AC9E-4175-BE70-66CCEB93B550}" xr6:coauthVersionLast="47" xr6:coauthVersionMax="47" xr10:uidLastSave="{00000000-0000-0000-0000-000000000000}"/>
  <bookViews>
    <workbookView xWindow="-120" yWindow="-120" windowWidth="29040" windowHeight="15720" xr2:uid="{675ABE32-870D-44F4-B508-B5347E9FA0DC}"/>
  </bookViews>
  <sheets>
    <sheet name="9531_TS" sheetId="1" r:id="rId1"/>
    <sheet name="9531 " sheetId="2" state="hidden" r:id="rId2"/>
  </sheets>
  <definedNames>
    <definedName name="_1Excel_BuiltIn_Print_Titles_1" localSheetId="1">#REF!</definedName>
    <definedName name="_1Excel_BuiltIn_Print_Titles_1">#REF!</definedName>
    <definedName name="Excel_BuiltIn_Print_Area" localSheetId="1">(#REF!,#REF!,#REF!)</definedName>
    <definedName name="Excel_BuiltIn_Print_Area">(#REF!,#REF!,#REF!)</definedName>
    <definedName name="VAISTAI_INFEKCINĖMS_LIGOMS_GYDYTI">#REF!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 l="1"/>
  <c r="J12" i="2"/>
  <c r="K12" i="2" s="1"/>
  <c r="I13" i="2"/>
  <c r="J13" i="2"/>
  <c r="K13" i="2"/>
  <c r="I14" i="2"/>
  <c r="J14" i="2"/>
  <c r="K14" i="2" s="1"/>
  <c r="I15" i="2"/>
  <c r="J15" i="2"/>
  <c r="K15" i="2" s="1"/>
  <c r="I16" i="2"/>
  <c r="J16" i="2"/>
  <c r="K16" i="2" s="1"/>
  <c r="I17" i="2"/>
  <c r="J17" i="2"/>
  <c r="K17" i="2" s="1"/>
  <c r="I18" i="2"/>
  <c r="J18" i="2"/>
  <c r="K18" i="2" s="1"/>
  <c r="I19" i="2"/>
  <c r="J19" i="2"/>
  <c r="K19" i="2" s="1"/>
  <c r="I20" i="2"/>
  <c r="J20" i="2"/>
  <c r="K20" i="2"/>
  <c r="E21" i="2"/>
  <c r="J21" i="2"/>
  <c r="K21" i="2" l="1"/>
</calcChain>
</file>

<file path=xl/sharedStrings.xml><?xml version="1.0" encoding="utf-8"?>
<sst xmlns="http://schemas.openxmlformats.org/spreadsheetml/2006/main" count="122" uniqueCount="61">
  <si>
    <t>Viso</t>
  </si>
  <si>
    <t>33141210-5</t>
  </si>
  <si>
    <t>vnt.</t>
  </si>
  <si>
    <t>Bipoliarinis laikinos stimuliacijos laidas su balionu distaliniame gale. Kateterio diametras 5-6 F. Kateterio ilgis ≥105 ± 6cm. Atstumas tarp elektrodų 20 ± 10 cm. Universali jungtis skirta prijungti prie laikinos stimuliacijos prietaiso.</t>
  </si>
  <si>
    <t>Laikinos stimuliacijos laidas</t>
  </si>
  <si>
    <t>33141600-6</t>
  </si>
  <si>
    <t>Turi tikti ,,Volcano“ IVUS aparatui. 30x100 cm dydžio su užklijuojamu galu.</t>
  </si>
  <si>
    <t>Sterilus maišas 30 x 100 cm</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</si>
  <si>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</si>
  <si>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Didelio slėgio periferiniai balionai skirti pakartotinėms vaikų intervencijoms</t>
  </si>
  <si>
    <t>33140000-3</t>
  </si>
  <si>
    <t>Susidedantis iš punkcinės adatos, vielos-pravediklio. Introdiuserio dydžiai 4 F, 5 F, 6 F, 7 F (koduoti pagal spalvą). Įmovos galas plonėjantis distaliniame gale, pagerinantis dilatatoriaus – įmovos perėjimą, sumažinantis rezistenciją punkcijos metu. Rentgeno kontrastinė kateterio sienelė užtikrina kateterio valdymą, atspari susisukimui/persilenkimui. Įmovos ilgis: 7 ± 1cm, 10 ± 1 cm. Tinkančios vielos gidės: 0,018", 0,021", 0,025" ir 0,035". Mini vielos: ilgis ne trumpesnis negu 45 ± 1cm, galas tiesus. Metalinė adata: 22 G (0,7 x 35 mm); 21 G (0,8 x 35mm); 20 G (0,9 x 35 mm).</t>
  </si>
  <si>
    <t>Introdiuseris a. radialis ir a.femoralis kateterizacijai</t>
  </si>
  <si>
    <t>33141240-4</t>
  </si>
  <si>
    <t xml:space="preserve">Didelio kietumo viela. Medžiaga: plienas. Padengimas PTFE. Ilgiai 80 ± 5cm, 145 ± 5 cm, 180 ± 5cm, 260 ± 5cm. Vielos storiai 0,025", 0,032", 0,035", 0,038". Trumpiausias siaurėjantis galas ≥ 7 ± 1 cm, ilgiausias ≥ 13 ± 1 cm. Minkštas galiukas: 3 ± 1 cm, 6±1 cm, Vielos galas tiesus ir lenktas (kilpos diametras 4 ± 1 mm) </t>
  </si>
  <si>
    <t>Viela skirta plaučių arterijos stentavimui</t>
  </si>
  <si>
    <t>Kateteris padengtas nailonu, vidinis spindis padengtas PTFE. Mažiausias išorinis spindis 5 F. Mažiausias vidinis spindis 0,056" ± 0,003", didžiausias vidinis spindis 0,098"± 0,003''. Minkštas rentgeno kontrastinis galiukas. Kateterio ilgis ≤ 80 ± 2 cm. Modifikacijos: JL, JR, JCL, AL, EBU, JR, MPA, Hockey stick, AR, JFL, JFR, RB, RBL ir kiti.</t>
  </si>
  <si>
    <t>PTA nukreipėjas skirtas vaikų intervencijoms</t>
  </si>
  <si>
    <t>33141200-2</t>
  </si>
  <si>
    <t>Kateteris uždaru distaliniu galu, kuriame yra šoninės skylutės, skirtos kontrasto suleidimui, bei švirkštu pildomas balionėlis, skirtu lengvesniam manipuliavimui širdies ertmėse. Kateteris sužymėtas žymomis kas 10 cm. Mažiausias kateteris tinkamas įvesti per ≤ 5 Fr vidinį introdiuserio spindį, didžiausias kateteris tinkamas įvesti per ≥ 7 Fr vidinį introdiuserio spindį. Kateterio ilgis 110 ± 5 cm.</t>
  </si>
  <si>
    <t>Balioniniai kateteriai skirti naujagimių ir vaikų angiografijoms</t>
  </si>
  <si>
    <r>
      <t>Kateteris su rentgeno kontrastiniu minkštu galiuku. Atsparus perlinkimui. Vidinis spindis tinkamas darbui su ne mažesne negu 0,035'' viela. 4 F, 5 F, 6 F dydžio. Trumpiausias kateterio ilgis ne daugiau 80 ± 5 cm, ilgiausias ne trumpesnis negu 125 ±5 cm. Formos:  JL2; JL2,5; JR2; JR2,5, pigtail, lenkto 145</t>
    </r>
    <r>
      <rPr>
        <vertAlign val="superscript"/>
        <sz val="11"/>
        <rFont val="Calibri"/>
        <family val="2"/>
        <charset val="186"/>
      </rPr>
      <t>o</t>
    </r>
    <r>
      <rPr>
        <sz val="11"/>
        <rFont val="Calibri"/>
        <family val="2"/>
        <charset val="186"/>
      </rPr>
      <t xml:space="preserve"> kampu pigtail, žymėtas pigtail (žymos kas 10mm). Atlaiko ne mažesnį negu 1200 psi slėgį. </t>
    </r>
  </si>
  <si>
    <t>Diagnostinis kateteris vaikams</t>
  </si>
  <si>
    <t>Didelio vidinio diametro: 4F ne mažiau 0,035 colio, 5F ne mažiau 0,045 colio, 6F ne mažiau 0,056 colio. Atsparumas užlinkimui. Įvairių anatominių modifikacijų (JR, JL, AL, AR, MPA, MPB, IMA, Tiger1, TWIST, 3RDC, PIG nuo 5 iki 8 šoninių skylių, MIK, RS, ANCT, YSR, H1, SHK, STCT, RH, COBRA). Ilgis 65-125cm</t>
  </si>
  <si>
    <t>Diagnostinis kateteris</t>
  </si>
  <si>
    <t>Pastabos</t>
  </si>
  <si>
    <t>BVPŽ kodas</t>
  </si>
  <si>
    <t>Planuojama maksimali pirkimo suma Eur su PVM</t>
  </si>
  <si>
    <t>Planuojama maksimali pirkimo suma Eur be PVM</t>
  </si>
  <si>
    <t>Numatomas vieneto įkainis EUR su PVM</t>
  </si>
  <si>
    <t>PVM tarifas ٪</t>
  </si>
  <si>
    <t>Numatomas vieneto įkainis EUR be PVM</t>
  </si>
  <si>
    <t>Firminis priemonių pavadinimas, gamintojas, priemonės kodas gamintojo kataloge*</t>
  </si>
  <si>
    <t>Preliminarus kiekis  24 mėn.</t>
  </si>
  <si>
    <t>Mato vienetas</t>
  </si>
  <si>
    <t>Charakteristikos, reikalavimai</t>
  </si>
  <si>
    <t>Priemonės pavadinimas</t>
  </si>
  <si>
    <t>Pirimo dalies Nr.</t>
  </si>
  <si>
    <t>6. * Prekių kodas gamintojo kataloge, jeigu gamintojas turi savo prekių katalogą.</t>
  </si>
  <si>
    <t>5. Pristatymo metu galiojimo terminas turi būti ne trumpesnis nei 70% nuo priemonių galiojimo termino.</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</si>
  <si>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</si>
  <si>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</si>
  <si>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</si>
  <si>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t>1 . Prekių kokybė, žymėjimas, informacija vartotojui turi atitikti 93/42/EEC ir/ar MDR (ES) 2017/745 direktyvų reikalavimus. CE ženklinimas.</t>
  </si>
  <si>
    <t>TECHNINĖ SPECIFIKACIJA</t>
  </si>
  <si>
    <t>VšĮ VUL Santaros klinikos</t>
  </si>
  <si>
    <t>Medicinos priemonės IK (diagnostiniai kateteriai, kateteriai vaikams ir naujagimiams, nukreipėjai, introdiuseriai)</t>
  </si>
  <si>
    <t>5. Pristatymo metu galiojimo terminas turi būti ne trumpesnis nei 70% priemonių galiojimo termino.</t>
  </si>
  <si>
    <r>
      <t xml:space="preserve">Siūloma parametro reikšmė 
(Failo, dokumento pavadinimas ir puslapio Nr., pažymintis vietą, kurioje yra siūlomus techninius parametrus patvirtinantys dokumentai, nuoroda į gamintojo interneto tinklalapį (jei toks yra), nuoroda turi būti tiksli į konkrečią prekę) 
</t>
    </r>
    <r>
      <rPr>
        <b/>
        <sz val="12"/>
        <color rgb="FFFF0000"/>
        <rFont val="Calibri"/>
        <family val="2"/>
        <charset val="186"/>
      </rPr>
      <t xml:space="preserve">Pildo tiekėjas </t>
    </r>
  </si>
  <si>
    <r>
      <t xml:space="preserve">Firminis priemonių pavadinimas, gamintojas, priemonės kodas gamintojo kataloge*
 </t>
    </r>
    <r>
      <rPr>
        <b/>
        <sz val="12"/>
        <color rgb="FFFF0000"/>
        <rFont val="Calibri"/>
        <family val="2"/>
        <charset val="186"/>
      </rPr>
      <t xml:space="preserve">Pildo tiekėjas </t>
    </r>
  </si>
  <si>
    <t>PVM suma, EUR</t>
  </si>
  <si>
    <t>Bendra pasiūlymo kaina, EUR be PVM</t>
  </si>
  <si>
    <t>Bendra pasiūlymo kaina, EUR su PVM</t>
  </si>
  <si>
    <t xml:space="preserve">PLANUOJAMA </t>
  </si>
  <si>
    <t>Maksimali  pirkimo daliai skirtų lėšų suma, Eur be PVM</t>
  </si>
  <si>
    <t>Maksimali  pirkimo daliai skirtų lėšų suma, Eur su PVM</t>
  </si>
  <si>
    <t xml:space="preserve">SPS 1 priedas </t>
  </si>
  <si>
    <t>"Medicinos priemonių Intervencinei kardiologijai pirkimas (diagnostiniai kateteriai, kateteriai vaikams ir naujagimiams, nukreipėjai, introdiuseriai) (9531)"</t>
  </si>
  <si>
    <t xml:space="preserve">SIŪLOMA </t>
  </si>
  <si>
    <t xml:space="preserve">Bendrieji reikalavimai: </t>
  </si>
  <si>
    <t>Vieno mato vnt. kaina,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</si>
</sst>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Calibri"/>
      <family val="2"/>
      <charset val="186"/>
      <scheme val="minor"/>
    </font>
    <font>
      <sz val="11"/>
      <color rgb="FF9C0006"/>
      <name val="Calibri"/>
      <family val="2"/>
      <charset val="186"/>
      <scheme val="minor"/>
    </font>
    <font>
      <sz val="11"/>
      <color rgb="FF9C5700"/>
      <name val="Calibri"/>
      <family val="2"/>
      <charset val="186"/>
      <scheme val="minor"/>
    </font>
    <font>
      <sz val="11"/>
      <color theme="1"/>
      <name val="Calibri"/>
      <family val="2"/>
      <charset val="186"/>
    </font>
    <font>
      <i/>
      <sz val="11"/>
      <color theme="1"/>
      <name val="Calibri"/>
      <family val="2"/>
      <charset val="186"/>
    </font>
    <font>
      <sz val="11"/>
      <color rgb="FFFF0000"/>
      <name val="Calibri"/>
      <family val="2"/>
      <charset val="186"/>
    </font>
    <font>
      <sz val="11"/>
      <name val="Calibri"/>
      <family val="2"/>
      <charset val="186"/>
    </font>
    <font>
      <b/>
      <sz val="11"/>
      <color theme="1"/>
      <name val="Calibri"/>
      <family val="2"/>
      <charset val="186"/>
    </font>
    <font>
      <vertAlign val="superscript"/>
      <sz val="11"/>
      <name val="Calibri"/>
      <family val="2"/>
      <charset val="186"/>
    </font>
    <font>
      <sz val="12"/>
      <color theme="1"/>
      <name val="Calibri"/>
      <family val="2"/>
      <charset val="186"/>
    </font>
    <font>
      <b/>
      <sz val="12"/>
      <name val="Calibri"/>
      <family val="2"/>
      <charset val="186"/>
    </font>
    <font>
      <b/>
      <sz val="11"/>
      <color rgb="FF000000"/>
      <name val="Calibri"/>
      <family val="2"/>
      <charset val="186"/>
    </font>
    <font>
      <sz val="11"/>
      <color rgb="FF000000"/>
      <name val="Calibri"/>
      <family val="2"/>
      <charset val="186"/>
    </font>
    <font>
      <b/>
      <sz val="11"/>
      <name val="Calibri"/>
      <family val="2"/>
      <charset val="186"/>
    </font>
    <font>
      <b/>
      <sz val="12"/>
      <color rgb="FFFF0000"/>
      <name val="Calibri"/>
      <family val="2"/>
      <charset val="186"/>
    </font>
    <font>
      <b/>
      <sz val="11"/>
      <color theme="1"/>
      <name val="Calibri"/>
      <family val="2"/>
      <charset val="186"/>
      <scheme val="minor"/>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theme="8"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ck">
        <color theme="4" tint="0.59996337778862885"/>
      </right>
      <top/>
      <bottom style="thick">
        <color theme="4" tint="0.59996337778862885"/>
      </bottom>
      <diagonal/>
    </border>
    <border>
      <left/>
      <right/>
      <top/>
      <bottom style="thick">
        <color theme="4" tint="0.59996337778862885"/>
      </bottom>
      <diagonal/>
    </border>
    <border>
      <left style="thick">
        <color theme="4" tint="0.59996337778862885"/>
      </left>
      <right/>
      <top/>
      <bottom style="thick">
        <color theme="4" tint="0.59996337778862885"/>
      </bottom>
      <diagonal/>
    </border>
    <border>
      <left/>
      <right style="thick">
        <color theme="4" tint="0.59996337778862885"/>
      </right>
      <top/>
      <bottom/>
      <diagonal/>
    </border>
    <border>
      <left style="thick">
        <color theme="4" tint="0.59996337778862885"/>
      </left>
      <right/>
      <top/>
      <bottom/>
      <diagonal/>
    </border>
    <border>
      <left/>
      <right style="thick">
        <color theme="4" tint="0.59996337778862885"/>
      </right>
      <top style="thick">
        <color theme="4" tint="0.59996337778862885"/>
      </top>
      <bottom/>
      <diagonal/>
    </border>
    <border>
      <left/>
      <right/>
      <top style="thick">
        <color theme="4" tint="0.59996337778862885"/>
      </top>
      <bottom/>
      <diagonal/>
    </border>
    <border>
      <left style="thick">
        <color theme="4" tint="0.59996337778862885"/>
      </left>
      <right/>
      <top style="thick">
        <color theme="4" tint="0.59996337778862885"/>
      </top>
      <bottom/>
      <diagonal/>
    </border>
    <border>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1" fillId="0" borderId="0"/>
    <xf numFmtId="9" fontId="1" fillId="0" borderId="0" applyFont="0" applyFill="0" applyBorder="0" applyAlignment="0" applyProtection="0"/>
    <xf numFmtId="0" fontId="1" fillId="0" borderId="0"/>
  </cellStyleXfs>
  <cellXfs count="82">
    <xf numFmtId="0" fontId="0" fillId="0" borderId="0" xfId="0"/>
    <xf numFmtId="0" fontId="4" fillId="0" borderId="0" xfId="3" applyFont="1"/>
    <xf numFmtId="0" fontId="4" fillId="0" borderId="0" xfId="3" applyFont="1" applyAlignment="1">
      <alignment vertical="top"/>
    </xf>
    <xf numFmtId="0" fontId="4" fillId="0" borderId="0" xfId="3" applyFont="1" applyAlignment="1">
      <alignment horizontal="center"/>
    </xf>
    <xf numFmtId="4" fontId="4" fillId="0" borderId="0" xfId="3" applyNumberFormat="1" applyFont="1" applyAlignment="1">
      <alignment horizontal="center"/>
    </xf>
    <xf numFmtId="3" fontId="4" fillId="0" borderId="0" xfId="3" applyNumberFormat="1" applyFont="1" applyAlignment="1">
      <alignment horizontal="center"/>
    </xf>
    <xf numFmtId="3" fontId="5" fillId="0" borderId="0" xfId="3" applyNumberFormat="1" applyFont="1" applyAlignment="1">
      <alignment horizontal="center"/>
    </xf>
    <xf numFmtId="4" fontId="6" fillId="0" borderId="0" xfId="3" applyNumberFormat="1" applyFont="1" applyAlignment="1">
      <alignment horizontal="center"/>
    </xf>
    <xf numFmtId="3" fontId="6" fillId="0" borderId="0" xfId="3" applyNumberFormat="1" applyFont="1" applyAlignment="1">
      <alignment horizontal="center"/>
    </xf>
    <xf numFmtId="9" fontId="6" fillId="0" borderId="0" xfId="4" applyFont="1" applyAlignment="1">
      <alignment horizontal="center"/>
    </xf>
    <xf numFmtId="0" fontId="6" fillId="0" borderId="0" xfId="3" applyFont="1" applyAlignment="1">
      <alignment horizontal="right"/>
    </xf>
    <xf numFmtId="0" fontId="7" fillId="0" borderId="0" xfId="3" applyFont="1" applyAlignment="1">
      <alignment horizontal="right" vertical="top" wrapText="1"/>
    </xf>
    <xf numFmtId="0" fontId="8" fillId="0" borderId="0" xfId="3" applyFont="1" applyAlignment="1">
      <alignment horizontal="center"/>
    </xf>
    <xf numFmtId="4" fontId="8" fillId="0" borderId="0" xfId="3" applyNumberFormat="1" applyFont="1" applyAlignment="1">
      <alignment horizontal="center"/>
    </xf>
    <xf numFmtId="0" fontId="7" fillId="0" borderId="1" xfId="3" applyFont="1" applyBorder="1" applyAlignment="1">
      <alignment vertical="top"/>
    </xf>
    <xf numFmtId="0" fontId="4" fillId="0" borderId="1" xfId="3" applyFont="1" applyBorder="1" applyAlignment="1">
      <alignment horizontal="center" vertical="top"/>
    </xf>
    <xf numFmtId="4" fontId="8" fillId="0" borderId="1" xfId="3" applyNumberFormat="1" applyFont="1" applyBorder="1" applyAlignment="1">
      <alignment horizontal="center"/>
    </xf>
    <xf numFmtId="3" fontId="8" fillId="0" borderId="1" xfId="3" applyNumberFormat="1" applyFont="1" applyBorder="1" applyAlignment="1">
      <alignment horizontal="center"/>
    </xf>
    <xf numFmtId="0" fontId="8" fillId="0" borderId="1" xfId="3" applyFont="1" applyBorder="1" applyAlignment="1">
      <alignment horizontal="center"/>
    </xf>
    <xf numFmtId="0" fontId="7" fillId="0" borderId="1" xfId="1" applyFont="1" applyFill="1" applyBorder="1" applyAlignment="1">
      <alignment vertical="top" wrapText="1"/>
    </xf>
    <xf numFmtId="0" fontId="7" fillId="0" borderId="1" xfId="1" applyFont="1" applyFill="1" applyBorder="1" applyAlignment="1">
      <alignment vertical="top"/>
    </xf>
    <xf numFmtId="1" fontId="7" fillId="0" borderId="1" xfId="3" applyNumberFormat="1" applyFont="1" applyBorder="1" applyAlignment="1">
      <alignment horizontal="center" vertical="top" wrapText="1"/>
    </xf>
    <xf numFmtId="0" fontId="4" fillId="0" borderId="1" xfId="3" applyFont="1" applyBorder="1" applyAlignment="1">
      <alignment vertical="top"/>
    </xf>
    <xf numFmtId="4" fontId="7" fillId="0" borderId="1" xfId="3" applyNumberFormat="1" applyFont="1" applyBorder="1" applyAlignment="1">
      <alignment horizontal="center" vertical="top" wrapText="1"/>
    </xf>
    <xf numFmtId="3" fontId="7" fillId="0" borderId="1" xfId="3" applyNumberFormat="1" applyFont="1" applyBorder="1" applyAlignment="1">
      <alignment horizontal="center" vertical="top" wrapText="1"/>
    </xf>
    <xf numFmtId="4" fontId="7" fillId="0" borderId="1" xfId="2" applyNumberFormat="1" applyFont="1" applyFill="1" applyBorder="1" applyAlignment="1">
      <alignment horizontal="center" vertical="top" wrapText="1"/>
    </xf>
    <xf numFmtId="3" fontId="7" fillId="0" borderId="1" xfId="5" applyNumberFormat="1" applyFont="1" applyBorder="1" applyAlignment="1">
      <alignment horizontal="center" vertical="top" wrapText="1"/>
    </xf>
    <xf numFmtId="0" fontId="7" fillId="0" borderId="1" xfId="5" applyFont="1" applyBorder="1" applyAlignment="1">
      <alignment horizontal="center" vertical="top" wrapText="1"/>
    </xf>
    <xf numFmtId="0" fontId="7" fillId="0" borderId="1" xfId="3" applyFont="1" applyBorder="1" applyAlignment="1">
      <alignment horizontal="left" vertical="top" wrapText="1"/>
    </xf>
    <xf numFmtId="0" fontId="7" fillId="0" borderId="1" xfId="3" applyFont="1" applyBorder="1" applyAlignment="1">
      <alignment horizontal="center" vertical="top" wrapText="1"/>
    </xf>
    <xf numFmtId="0" fontId="7" fillId="0" borderId="2" xfId="3" applyFont="1" applyBorder="1" applyAlignment="1">
      <alignment horizontal="left" vertical="top" wrapText="1"/>
    </xf>
    <xf numFmtId="0" fontId="10" fillId="0" borderId="0" xfId="3" applyFont="1"/>
    <xf numFmtId="0" fontId="10" fillId="0" borderId="0" xfId="3" applyFont="1" applyAlignment="1">
      <alignment vertical="top"/>
    </xf>
    <xf numFmtId="4" fontId="11" fillId="0" borderId="1" xfId="3" applyNumberFormat="1" applyFont="1" applyBorder="1" applyAlignment="1">
      <alignment horizontal="center" vertical="top" wrapText="1"/>
    </xf>
    <xf numFmtId="3" fontId="11" fillId="0" borderId="1" xfId="3" applyNumberFormat="1" applyFont="1" applyBorder="1" applyAlignment="1">
      <alignment horizontal="center" vertical="top" wrapText="1"/>
    </xf>
    <xf numFmtId="0" fontId="11" fillId="0" borderId="1" xfId="3" applyFont="1" applyBorder="1" applyAlignment="1">
      <alignment horizontal="center" vertical="top" wrapText="1"/>
    </xf>
    <xf numFmtId="0" fontId="11" fillId="0" borderId="2" xfId="3" applyFont="1" applyBorder="1" applyAlignment="1">
      <alignment horizontal="center" vertical="top" wrapText="1"/>
    </xf>
    <xf numFmtId="1" fontId="11" fillId="0" borderId="1" xfId="3" applyNumberFormat="1" applyFont="1" applyBorder="1" applyAlignment="1">
      <alignment horizontal="center" vertical="top" wrapText="1"/>
    </xf>
    <xf numFmtId="4" fontId="7" fillId="0" borderId="0" xfId="3" applyNumberFormat="1" applyFont="1" applyAlignment="1">
      <alignment horizontal="center" vertical="top"/>
    </xf>
    <xf numFmtId="3" fontId="7" fillId="0" borderId="0" xfId="3" applyNumberFormat="1" applyFont="1" applyAlignment="1">
      <alignment horizontal="center" vertical="top"/>
    </xf>
    <xf numFmtId="0" fontId="7" fillId="0" borderId="0" xfId="3" applyFont="1" applyAlignment="1">
      <alignment horizontal="center" vertical="top"/>
    </xf>
    <xf numFmtId="0" fontId="7" fillId="0" borderId="0" xfId="3" applyFont="1" applyAlignment="1">
      <alignment horizontal="left" vertical="top"/>
    </xf>
    <xf numFmtId="4" fontId="14" fillId="0" borderId="0" xfId="3" applyNumberFormat="1" applyFont="1" applyAlignment="1">
      <alignment horizontal="center" vertical="top"/>
    </xf>
    <xf numFmtId="3" fontId="14" fillId="0" borderId="0" xfId="3" applyNumberFormat="1" applyFont="1" applyAlignment="1">
      <alignment horizontal="center" vertical="top"/>
    </xf>
    <xf numFmtId="0" fontId="14" fillId="0" borderId="0" xfId="3" applyFont="1" applyAlignment="1">
      <alignment horizontal="center" vertical="top"/>
    </xf>
    <xf numFmtId="0" fontId="14" fillId="0" borderId="0" xfId="3" applyFont="1" applyAlignment="1">
      <alignment horizontal="left" vertical="top"/>
    </xf>
    <xf numFmtId="1" fontId="14" fillId="0" borderId="0" xfId="3" applyNumberFormat="1" applyFont="1" applyAlignment="1">
      <alignment horizontal="center" vertical="top"/>
    </xf>
    <xf numFmtId="0" fontId="4" fillId="0" borderId="0" xfId="3" applyFont="1" applyAlignment="1">
      <alignment horizontal="center" vertical="top"/>
    </xf>
    <xf numFmtId="4" fontId="11" fillId="4" borderId="1" xfId="3" applyNumberFormat="1" applyFont="1" applyFill="1" applyBorder="1" applyAlignment="1">
      <alignment horizontal="center" vertical="top" wrapText="1"/>
    </xf>
    <xf numFmtId="4" fontId="7" fillId="4" borderId="1" xfId="3" applyNumberFormat="1" applyFont="1" applyFill="1" applyBorder="1" applyAlignment="1">
      <alignment horizontal="center" vertical="top" wrapText="1"/>
    </xf>
    <xf numFmtId="0" fontId="11" fillId="0" borderId="0" xfId="3" applyFont="1" applyAlignment="1">
      <alignment horizontal="center" vertical="top"/>
    </xf>
    <xf numFmtId="0" fontId="16" fillId="0" borderId="11" xfId="0" applyFont="1" applyBorder="1" applyAlignment="1">
      <alignment horizontal="center"/>
    </xf>
    <xf numFmtId="4" fontId="14" fillId="4" borderId="18" xfId="3" applyNumberFormat="1" applyFont="1" applyFill="1" applyBorder="1" applyAlignment="1">
      <alignment horizontal="center" vertical="top" wrapText="1"/>
    </xf>
    <xf numFmtId="0" fontId="0" fillId="4" borderId="18" xfId="0" applyFill="1" applyBorder="1" applyAlignment="1">
      <alignment horizontal="center" wrapText="1"/>
    </xf>
    <xf numFmtId="1" fontId="7" fillId="0" borderId="0" xfId="3" applyNumberFormat="1" applyFont="1" applyAlignment="1">
      <alignment horizontal="right" vertical="top" wrapText="1"/>
    </xf>
    <xf numFmtId="0" fontId="0" fillId="0" borderId="0" xfId="0" applyAlignment="1">
      <alignment horizontal="right" wrapText="1"/>
    </xf>
    <xf numFmtId="4" fontId="14" fillId="0" borderId="18" xfId="3" applyNumberFormat="1" applyFont="1" applyBorder="1" applyAlignment="1">
      <alignment horizontal="center" vertical="top" wrapText="1"/>
    </xf>
    <xf numFmtId="0" fontId="16" fillId="0" borderId="18" xfId="0" applyFont="1" applyBorder="1" applyAlignment="1">
      <alignment horizontal="center" vertical="top" wrapText="1"/>
    </xf>
    <xf numFmtId="0" fontId="13" fillId="0" borderId="15" xfId="3" applyFont="1" applyBorder="1" applyAlignment="1">
      <alignment horizontal="left" vertical="top" wrapText="1"/>
    </xf>
    <xf numFmtId="0" fontId="13" fillId="0" borderId="0" xfId="3" applyFont="1" applyAlignment="1">
      <alignment horizontal="left" vertical="top" wrapText="1"/>
    </xf>
    <xf numFmtId="0" fontId="13" fillId="0" borderId="16" xfId="3" applyFont="1" applyBorder="1" applyAlignment="1">
      <alignment horizontal="left" vertical="top" wrapText="1"/>
    </xf>
    <xf numFmtId="0" fontId="13" fillId="0" borderId="15" xfId="3" applyFont="1" applyBorder="1" applyAlignment="1">
      <alignment horizontal="left" vertical="top"/>
    </xf>
    <xf numFmtId="0" fontId="13" fillId="0" borderId="0" xfId="3" applyFont="1" applyAlignment="1">
      <alignment horizontal="left" vertical="top"/>
    </xf>
    <xf numFmtId="0" fontId="13" fillId="0" borderId="16" xfId="3" applyFont="1" applyBorder="1" applyAlignment="1">
      <alignment horizontal="left" vertical="top"/>
    </xf>
    <xf numFmtId="0" fontId="12" fillId="0" borderId="19" xfId="3" applyFont="1" applyBorder="1" applyAlignment="1">
      <alignment horizontal="left" vertical="top"/>
    </xf>
    <xf numFmtId="0" fontId="12" fillId="0" borderId="17" xfId="3" applyFont="1" applyBorder="1" applyAlignment="1">
      <alignment horizontal="left" vertical="top"/>
    </xf>
    <xf numFmtId="0" fontId="12" fillId="0" borderId="11" xfId="3" applyFont="1" applyBorder="1" applyAlignment="1">
      <alignment horizontal="left" vertical="top"/>
    </xf>
    <xf numFmtId="2" fontId="11" fillId="0" borderId="0" xfId="0" applyNumberFormat="1" applyFont="1" applyAlignment="1" applyProtection="1">
      <alignment horizontal="center" vertical="top"/>
      <protection locked="0"/>
    </xf>
    <xf numFmtId="0" fontId="11" fillId="0" borderId="0" xfId="3" applyFont="1" applyAlignment="1">
      <alignment horizontal="center" vertical="top"/>
    </xf>
    <xf numFmtId="0" fontId="11" fillId="0" borderId="12" xfId="3"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3" fillId="0" borderId="7" xfId="3" applyFont="1" applyBorder="1" applyAlignment="1">
      <alignment horizontal="left" vertical="top" wrapText="1"/>
    </xf>
    <xf numFmtId="0" fontId="13" fillId="0" borderId="6" xfId="3" applyFont="1" applyBorder="1" applyAlignment="1">
      <alignment horizontal="left" vertical="top" wrapText="1"/>
    </xf>
    <xf numFmtId="0" fontId="13" fillId="0" borderId="7" xfId="3" applyFont="1" applyBorder="1" applyAlignment="1">
      <alignment horizontal="left" vertical="top"/>
    </xf>
    <xf numFmtId="0" fontId="13" fillId="0" borderId="6" xfId="3" applyFont="1" applyBorder="1" applyAlignment="1">
      <alignment horizontal="left" vertical="top"/>
    </xf>
    <xf numFmtId="0" fontId="12" fillId="0" borderId="5" xfId="3" applyFont="1" applyBorder="1" applyAlignment="1">
      <alignment horizontal="left" vertical="top"/>
    </xf>
    <xf numFmtId="0" fontId="12" fillId="0" borderId="4" xfId="3" applyFont="1" applyBorder="1" applyAlignment="1">
      <alignment horizontal="left" vertical="top"/>
    </xf>
    <xf numFmtId="0" fontId="12" fillId="0" borderId="3" xfId="3" applyFont="1" applyBorder="1" applyAlignment="1">
      <alignment horizontal="left" vertical="top"/>
    </xf>
    <xf numFmtId="0" fontId="13" fillId="0" borderId="10" xfId="3" applyFont="1" applyBorder="1" applyAlignment="1">
      <alignment horizontal="left" vertical="top"/>
    </xf>
    <xf numFmtId="0" fontId="13" fillId="0" borderId="9" xfId="3" applyFont="1" applyBorder="1" applyAlignment="1">
      <alignment horizontal="left" vertical="top"/>
    </xf>
    <xf numFmtId="0" fontId="13" fillId="0" borderId="8" xfId="3" applyFont="1" applyBorder="1" applyAlignment="1">
      <alignment horizontal="left" vertical="top"/>
    </xf>
  </cellXfs>
  <cellStyles count="6">
    <cellStyle name="Bad" xfId="1" builtinId="27"/>
    <cellStyle name="Neutral" xfId="2" builtinId="28"/>
    <cellStyle name="Normal" xfId="0" builtinId="0"/>
    <cellStyle name="Normal 41" xfId="5" xr:uid="{4B04ED58-F7AF-40AD-B673-5566CE29D604}"/>
    <cellStyle name="Normal 57" xfId="3" xr:uid="{B2DA3808-674D-4E1B-8A09-9DF4E2053D51}"/>
    <cellStyle name="Percent 6" xfId="4" xr:uid="{40C01899-9E8B-41FD-A35E-A0DB87AD8C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FAC7-48E5-4D95-8786-6DD977C65214}">
  <sheetPr>
    <pageSetUpPr fitToPage="1"/>
  </sheetPr>
  <dimension ref="A1:O31"/>
  <sheetViews>
    <sheetView showGridLines="0" tabSelected="1" zoomScale="75" zoomScaleNormal="75" workbookViewId="0">
      <selection activeCell="F13" sqref="F13"/>
    </sheetView>
  </sheetViews>
  <sheetFormatPr defaultColWidth="8.85546875" defaultRowHeight="15" x14ac:dyDescent="0.25"/>
  <cols>
    <col min="1" max="1" width="8.85546875" style="3"/>
    <col min="2" max="2" width="43.42578125" style="1" customWidth="1"/>
    <col min="3" max="3" width="101.5703125" style="1" customWidth="1"/>
    <col min="4" max="4" width="8.85546875" style="3"/>
    <col min="5" max="5" width="15" style="5" customWidth="1"/>
    <col min="6" max="7" width="31.7109375" style="5" customWidth="1"/>
    <col min="8" max="8" width="13.140625" style="4" customWidth="1"/>
    <col min="9" max="9" width="10.28515625" style="4" customWidth="1"/>
    <col min="10" max="12" width="11.28515625" style="4" customWidth="1"/>
    <col min="13" max="14" width="20.42578125" style="4" customWidth="1"/>
    <col min="15" max="15" width="16.5703125" style="3" customWidth="1"/>
    <col min="16" max="16384" width="8.85546875" style="1"/>
  </cols>
  <sheetData>
    <row r="1" spans="1:15" x14ac:dyDescent="0.25">
      <c r="A1" s="54" t="s">
        <v>56</v>
      </c>
      <c r="B1" s="55"/>
      <c r="C1" s="55"/>
      <c r="D1" s="55"/>
      <c r="E1" s="55"/>
      <c r="F1" s="55"/>
      <c r="G1" s="55"/>
      <c r="H1" s="55"/>
      <c r="I1" s="55"/>
      <c r="J1" s="55"/>
      <c r="K1" s="55"/>
      <c r="L1" s="55"/>
      <c r="M1" s="55"/>
      <c r="N1" s="55"/>
      <c r="O1" s="55"/>
    </row>
    <row r="2" spans="1:15" ht="15.75" x14ac:dyDescent="0.25">
      <c r="A2" s="67" t="s">
        <v>44</v>
      </c>
      <c r="B2" s="67"/>
      <c r="C2" s="67"/>
      <c r="D2" s="67"/>
      <c r="E2" s="67"/>
      <c r="F2" s="67"/>
      <c r="G2" s="67"/>
      <c r="H2" s="67"/>
      <c r="I2" s="67"/>
      <c r="J2" s="67"/>
      <c r="K2" s="67"/>
      <c r="L2" s="67"/>
      <c r="M2" s="67"/>
      <c r="N2" s="67"/>
      <c r="O2" s="67"/>
    </row>
    <row r="3" spans="1:15" s="31" customFormat="1" ht="15.75" x14ac:dyDescent="0.25">
      <c r="A3" s="68" t="s">
        <v>57</v>
      </c>
      <c r="B3" s="68"/>
      <c r="C3" s="68"/>
      <c r="D3" s="68"/>
      <c r="E3" s="68"/>
      <c r="F3" s="68"/>
      <c r="G3" s="68"/>
      <c r="H3" s="68"/>
      <c r="I3" s="68"/>
      <c r="J3" s="68"/>
      <c r="K3" s="68"/>
      <c r="L3" s="68"/>
      <c r="M3" s="68"/>
      <c r="N3" s="68"/>
      <c r="O3" s="68"/>
    </row>
    <row r="4" spans="1:15" s="31" customFormat="1" ht="15.75" x14ac:dyDescent="0.25">
      <c r="A4" s="50"/>
      <c r="B4" s="50"/>
      <c r="C4" s="50"/>
      <c r="D4" s="50"/>
      <c r="E4" s="50"/>
      <c r="F4" s="50"/>
      <c r="G4" s="50"/>
      <c r="H4" s="50"/>
      <c r="I4" s="50"/>
      <c r="J4" s="50"/>
      <c r="K4" s="50"/>
      <c r="L4" s="50"/>
      <c r="M4" s="50"/>
      <c r="N4" s="50"/>
      <c r="O4" s="50"/>
    </row>
    <row r="5" spans="1:15" s="31" customFormat="1" ht="15.75" x14ac:dyDescent="0.25">
      <c r="A5" s="69" t="s">
        <v>59</v>
      </c>
      <c r="B5" s="70"/>
      <c r="C5" s="70"/>
      <c r="D5" s="70"/>
      <c r="E5" s="70"/>
      <c r="F5" s="70"/>
      <c r="G5" s="70"/>
      <c r="H5" s="70"/>
      <c r="I5" s="70"/>
      <c r="J5" s="70"/>
      <c r="K5" s="70"/>
      <c r="L5" s="70"/>
      <c r="M5" s="70"/>
      <c r="N5" s="70"/>
      <c r="O5" s="71"/>
    </row>
    <row r="6" spans="1:15" x14ac:dyDescent="0.25">
      <c r="A6" s="61" t="s">
        <v>43</v>
      </c>
      <c r="B6" s="62"/>
      <c r="C6" s="62"/>
      <c r="D6" s="62"/>
      <c r="E6" s="62"/>
      <c r="F6" s="62"/>
      <c r="G6" s="62"/>
      <c r="H6" s="62"/>
      <c r="I6" s="62"/>
      <c r="J6" s="62"/>
      <c r="K6" s="62"/>
      <c r="L6" s="62"/>
      <c r="M6" s="62"/>
      <c r="N6" s="62"/>
      <c r="O6" s="63"/>
    </row>
    <row r="7" spans="1:15" x14ac:dyDescent="0.25">
      <c r="A7" s="61" t="s">
        <v>42</v>
      </c>
      <c r="B7" s="62"/>
      <c r="C7" s="62"/>
      <c r="D7" s="62"/>
      <c r="E7" s="62"/>
      <c r="F7" s="62"/>
      <c r="G7" s="62"/>
      <c r="H7" s="62"/>
      <c r="I7" s="62"/>
      <c r="J7" s="62"/>
      <c r="K7" s="62"/>
      <c r="L7" s="62"/>
      <c r="M7" s="62"/>
      <c r="N7" s="62"/>
      <c r="O7" s="63"/>
    </row>
    <row r="8" spans="1:15" x14ac:dyDescent="0.25">
      <c r="A8" s="61" t="s">
        <v>41</v>
      </c>
      <c r="B8" s="62"/>
      <c r="C8" s="62"/>
      <c r="D8" s="62"/>
      <c r="E8" s="62"/>
      <c r="F8" s="62"/>
      <c r="G8" s="62"/>
      <c r="H8" s="62"/>
      <c r="I8" s="62"/>
      <c r="J8" s="62"/>
      <c r="K8" s="62"/>
      <c r="L8" s="62"/>
      <c r="M8" s="62"/>
      <c r="N8" s="62"/>
      <c r="O8" s="63"/>
    </row>
    <row r="9" spans="1:15" ht="63.75" customHeight="1" x14ac:dyDescent="0.25">
      <c r="A9" s="58" t="s">
        <v>40</v>
      </c>
      <c r="B9" s="59"/>
      <c r="C9" s="59"/>
      <c r="D9" s="59"/>
      <c r="E9" s="59"/>
      <c r="F9" s="59"/>
      <c r="G9" s="59"/>
      <c r="H9" s="59"/>
      <c r="I9" s="59"/>
      <c r="J9" s="59"/>
      <c r="K9" s="59"/>
      <c r="L9" s="59"/>
      <c r="M9" s="59"/>
      <c r="N9" s="59"/>
      <c r="O9" s="60"/>
    </row>
    <row r="10" spans="1:15" x14ac:dyDescent="0.25">
      <c r="A10" s="61" t="s">
        <v>47</v>
      </c>
      <c r="B10" s="62"/>
      <c r="C10" s="62"/>
      <c r="D10" s="62"/>
      <c r="E10" s="62"/>
      <c r="F10" s="62"/>
      <c r="G10" s="62"/>
      <c r="H10" s="62"/>
      <c r="I10" s="62"/>
      <c r="J10" s="62"/>
      <c r="K10" s="62"/>
      <c r="L10" s="62"/>
      <c r="M10" s="62"/>
      <c r="N10" s="62"/>
      <c r="O10" s="63"/>
    </row>
    <row r="11" spans="1:15" x14ac:dyDescent="0.25">
      <c r="A11" s="64" t="s">
        <v>38</v>
      </c>
      <c r="B11" s="65"/>
      <c r="C11" s="65"/>
      <c r="D11" s="65"/>
      <c r="E11" s="65"/>
      <c r="F11" s="65"/>
      <c r="G11" s="65"/>
      <c r="H11" s="65"/>
      <c r="I11" s="65"/>
      <c r="J11" s="65"/>
      <c r="K11" s="65"/>
      <c r="L11" s="65"/>
      <c r="M11" s="65"/>
      <c r="N11" s="65"/>
      <c r="O11" s="66"/>
    </row>
    <row r="12" spans="1:15" ht="18" customHeight="1" x14ac:dyDescent="0.25">
      <c r="B12" s="41"/>
      <c r="C12" s="41"/>
      <c r="D12" s="40"/>
      <c r="E12" s="39"/>
      <c r="F12" s="39"/>
      <c r="G12" s="39"/>
      <c r="H12" s="56" t="s">
        <v>58</v>
      </c>
      <c r="I12" s="57"/>
      <c r="J12" s="57"/>
      <c r="K12" s="57"/>
      <c r="L12" s="57"/>
      <c r="M12" s="52" t="s">
        <v>53</v>
      </c>
      <c r="N12" s="53"/>
      <c r="O12" s="51"/>
    </row>
    <row r="13" spans="1:15" s="31" customFormat="1" ht="172.5" customHeight="1" x14ac:dyDescent="0.25">
      <c r="A13" s="37" t="s">
        <v>37</v>
      </c>
      <c r="B13" s="35" t="s">
        <v>36</v>
      </c>
      <c r="C13" s="35" t="s">
        <v>35</v>
      </c>
      <c r="D13" s="35" t="s">
        <v>34</v>
      </c>
      <c r="E13" s="34" t="s">
        <v>33</v>
      </c>
      <c r="F13" s="34" t="s">
        <v>49</v>
      </c>
      <c r="G13" s="34" t="s">
        <v>48</v>
      </c>
      <c r="H13" s="33" t="s">
        <v>60</v>
      </c>
      <c r="I13" s="33" t="s">
        <v>30</v>
      </c>
      <c r="J13" s="33" t="s">
        <v>51</v>
      </c>
      <c r="K13" s="33" t="s">
        <v>50</v>
      </c>
      <c r="L13" s="33" t="s">
        <v>52</v>
      </c>
      <c r="M13" s="48" t="s">
        <v>54</v>
      </c>
      <c r="N13" s="48" t="s">
        <v>55</v>
      </c>
      <c r="O13" s="33" t="s">
        <v>26</v>
      </c>
    </row>
    <row r="14" spans="1:15" ht="56.25" customHeight="1" x14ac:dyDescent="0.25">
      <c r="A14" s="21">
        <v>1</v>
      </c>
      <c r="B14" s="28" t="s">
        <v>24</v>
      </c>
      <c r="C14" s="30" t="s">
        <v>23</v>
      </c>
      <c r="D14" s="29" t="s">
        <v>2</v>
      </c>
      <c r="E14" s="24">
        <v>200</v>
      </c>
      <c r="F14" s="24"/>
      <c r="G14" s="24"/>
      <c r="H14" s="23"/>
      <c r="I14" s="24"/>
      <c r="J14" s="23"/>
      <c r="K14" s="23"/>
      <c r="L14" s="23"/>
      <c r="M14" s="49">
        <v>1720</v>
      </c>
      <c r="N14" s="49">
        <v>1806</v>
      </c>
      <c r="O14" s="15" t="s">
        <v>18</v>
      </c>
    </row>
    <row r="15" spans="1:15" ht="63.75" customHeight="1" x14ac:dyDescent="0.25">
      <c r="A15" s="21">
        <v>2</v>
      </c>
      <c r="B15" s="28" t="s">
        <v>22</v>
      </c>
      <c r="C15" s="30" t="s">
        <v>21</v>
      </c>
      <c r="D15" s="29" t="s">
        <v>2</v>
      </c>
      <c r="E15" s="24">
        <v>80</v>
      </c>
      <c r="F15" s="24"/>
      <c r="G15" s="24"/>
      <c r="H15" s="23"/>
      <c r="I15" s="24"/>
      <c r="J15" s="23"/>
      <c r="K15" s="23"/>
      <c r="L15" s="23"/>
      <c r="M15" s="49">
        <v>688</v>
      </c>
      <c r="N15" s="49">
        <v>722.4</v>
      </c>
      <c r="O15" s="15" t="s">
        <v>18</v>
      </c>
    </row>
    <row r="16" spans="1:15" ht="65.25" customHeight="1" x14ac:dyDescent="0.25">
      <c r="A16" s="21">
        <v>3</v>
      </c>
      <c r="B16" s="28" t="s">
        <v>20</v>
      </c>
      <c r="C16" s="28" t="s">
        <v>19</v>
      </c>
      <c r="D16" s="29" t="s">
        <v>2</v>
      </c>
      <c r="E16" s="24">
        <v>300</v>
      </c>
      <c r="F16" s="24"/>
      <c r="G16" s="24"/>
      <c r="H16" s="25"/>
      <c r="I16" s="24"/>
      <c r="J16" s="23"/>
      <c r="K16" s="23"/>
      <c r="L16" s="23"/>
      <c r="M16" s="49">
        <v>33930</v>
      </c>
      <c r="N16" s="49">
        <v>35626.5</v>
      </c>
      <c r="O16" s="15" t="s">
        <v>18</v>
      </c>
    </row>
    <row r="17" spans="1:15" ht="56.25" customHeight="1" x14ac:dyDescent="0.25">
      <c r="A17" s="21">
        <v>4</v>
      </c>
      <c r="B17" s="28" t="s">
        <v>17</v>
      </c>
      <c r="C17" s="28" t="s">
        <v>16</v>
      </c>
      <c r="D17" s="29" t="s">
        <v>2</v>
      </c>
      <c r="E17" s="24">
        <v>100</v>
      </c>
      <c r="F17" s="24"/>
      <c r="G17" s="24"/>
      <c r="H17" s="25"/>
      <c r="I17" s="24"/>
      <c r="J17" s="23"/>
      <c r="K17" s="23"/>
      <c r="L17" s="23"/>
      <c r="M17" s="49">
        <v>7620</v>
      </c>
      <c r="N17" s="49">
        <v>8001</v>
      </c>
      <c r="O17" s="15" t="s">
        <v>10</v>
      </c>
    </row>
    <row r="18" spans="1:15" ht="56.25" customHeight="1" x14ac:dyDescent="0.25">
      <c r="A18" s="21">
        <v>5</v>
      </c>
      <c r="B18" s="28" t="s">
        <v>15</v>
      </c>
      <c r="C18" s="28" t="s">
        <v>14</v>
      </c>
      <c r="D18" s="29" t="s">
        <v>2</v>
      </c>
      <c r="E18" s="24">
        <v>80</v>
      </c>
      <c r="F18" s="24"/>
      <c r="G18" s="24"/>
      <c r="H18" s="25"/>
      <c r="I18" s="24"/>
      <c r="J18" s="23"/>
      <c r="K18" s="23"/>
      <c r="L18" s="23"/>
      <c r="M18" s="49">
        <v>4896</v>
      </c>
      <c r="N18" s="49">
        <v>5140.8</v>
      </c>
      <c r="O18" s="15" t="s">
        <v>13</v>
      </c>
    </row>
    <row r="19" spans="1:15" ht="99.75" customHeight="1" x14ac:dyDescent="0.25">
      <c r="A19" s="21">
        <v>6</v>
      </c>
      <c r="B19" s="28" t="s">
        <v>12</v>
      </c>
      <c r="C19" s="28" t="s">
        <v>11</v>
      </c>
      <c r="D19" s="27" t="s">
        <v>2</v>
      </c>
      <c r="E19" s="26">
        <v>20000</v>
      </c>
      <c r="F19" s="26"/>
      <c r="G19" s="26"/>
      <c r="H19" s="25"/>
      <c r="I19" s="24"/>
      <c r="J19" s="23"/>
      <c r="K19" s="23"/>
      <c r="L19" s="23"/>
      <c r="M19" s="49">
        <v>358000</v>
      </c>
      <c r="N19" s="49">
        <v>375900</v>
      </c>
      <c r="O19" s="15" t="s">
        <v>10</v>
      </c>
    </row>
    <row r="20" spans="1:15" ht="57" customHeight="1" x14ac:dyDescent="0.25">
      <c r="A20" s="21">
        <v>7</v>
      </c>
      <c r="B20" s="28" t="s">
        <v>9</v>
      </c>
      <c r="C20" s="28" t="s">
        <v>8</v>
      </c>
      <c r="D20" s="27" t="s">
        <v>2</v>
      </c>
      <c r="E20" s="26">
        <v>100</v>
      </c>
      <c r="F20" s="26"/>
      <c r="G20" s="26"/>
      <c r="H20" s="25"/>
      <c r="I20" s="24"/>
      <c r="J20" s="23"/>
      <c r="K20" s="23"/>
      <c r="L20" s="23"/>
      <c r="M20" s="49">
        <v>8000</v>
      </c>
      <c r="N20" s="49">
        <v>8400</v>
      </c>
      <c r="O20" s="15" t="s">
        <v>1</v>
      </c>
    </row>
    <row r="21" spans="1:15" ht="30.75" customHeight="1" x14ac:dyDescent="0.25">
      <c r="A21" s="21">
        <v>8</v>
      </c>
      <c r="B21" s="28" t="s">
        <v>7</v>
      </c>
      <c r="C21" s="28" t="s">
        <v>6</v>
      </c>
      <c r="D21" s="27" t="s">
        <v>2</v>
      </c>
      <c r="E21" s="26">
        <v>40</v>
      </c>
      <c r="F21" s="26"/>
      <c r="G21" s="26"/>
      <c r="H21" s="25"/>
      <c r="I21" s="24"/>
      <c r="J21" s="23"/>
      <c r="K21" s="23"/>
      <c r="L21" s="23"/>
      <c r="M21" s="49">
        <v>400</v>
      </c>
      <c r="N21" s="49">
        <v>420</v>
      </c>
      <c r="O21" s="15" t="s">
        <v>5</v>
      </c>
    </row>
    <row r="22" spans="1:15" ht="53.25" customHeight="1" x14ac:dyDescent="0.25">
      <c r="A22" s="21">
        <v>9</v>
      </c>
      <c r="B22" s="28" t="s">
        <v>4</v>
      </c>
      <c r="C22" s="28" t="s">
        <v>3</v>
      </c>
      <c r="D22" s="27" t="s">
        <v>2</v>
      </c>
      <c r="E22" s="26">
        <v>600</v>
      </c>
      <c r="F22" s="26"/>
      <c r="G22" s="26"/>
      <c r="H22" s="25"/>
      <c r="I22" s="24"/>
      <c r="J22" s="23"/>
      <c r="K22" s="23"/>
      <c r="L22" s="23"/>
      <c r="M22" s="49">
        <v>37200</v>
      </c>
      <c r="N22" s="49">
        <v>39060</v>
      </c>
      <c r="O22" s="15" t="s">
        <v>1</v>
      </c>
    </row>
    <row r="23" spans="1:15" ht="24.75" customHeight="1" x14ac:dyDescent="0.25">
      <c r="A23" s="1"/>
      <c r="D23" s="1"/>
      <c r="E23" s="1"/>
      <c r="F23" s="1"/>
      <c r="G23" s="1"/>
      <c r="H23" s="1"/>
      <c r="I23" s="1"/>
      <c r="J23" s="12"/>
      <c r="K23" s="12"/>
      <c r="L23" s="12"/>
      <c r="M23" s="13"/>
      <c r="N23" s="13"/>
      <c r="O23" s="47"/>
    </row>
    <row r="24" spans="1:15" x14ac:dyDescent="0.25">
      <c r="D24" s="1"/>
      <c r="E24" s="1"/>
      <c r="F24" s="1"/>
      <c r="G24" s="1"/>
      <c r="H24" s="1"/>
      <c r="I24" s="1"/>
      <c r="J24" s="3"/>
      <c r="K24" s="3"/>
      <c r="L24" s="3"/>
      <c r="M24" s="12"/>
      <c r="N24" s="12"/>
    </row>
    <row r="25" spans="1:15" x14ac:dyDescent="0.25">
      <c r="C25" s="11"/>
      <c r="M25" s="3"/>
      <c r="N25" s="3"/>
    </row>
    <row r="26" spans="1:15" x14ac:dyDescent="0.25">
      <c r="C26" s="11"/>
      <c r="E26" s="8"/>
      <c r="F26" s="8"/>
      <c r="G26" s="8"/>
      <c r="H26" s="7"/>
      <c r="M26" s="3"/>
      <c r="N26" s="3"/>
    </row>
    <row r="27" spans="1:15" x14ac:dyDescent="0.25">
      <c r="C27" s="10"/>
      <c r="E27" s="9"/>
      <c r="F27" s="9"/>
      <c r="G27" s="9"/>
      <c r="H27" s="9"/>
      <c r="M27" s="3"/>
      <c r="N27" s="3"/>
    </row>
    <row r="28" spans="1:15" x14ac:dyDescent="0.25">
      <c r="E28" s="8"/>
      <c r="F28" s="8"/>
      <c r="G28" s="8"/>
      <c r="H28" s="7"/>
      <c r="M28" s="3"/>
      <c r="N28" s="3"/>
    </row>
    <row r="29" spans="1:15" x14ac:dyDescent="0.25">
      <c r="E29" s="8"/>
      <c r="F29" s="8"/>
      <c r="G29" s="8"/>
      <c r="H29" s="7"/>
      <c r="M29" s="3"/>
      <c r="N29" s="3"/>
    </row>
    <row r="30" spans="1:15" s="4" customFormat="1" x14ac:dyDescent="0.25">
      <c r="B30" s="1"/>
      <c r="C30" s="1"/>
      <c r="D30" s="3"/>
      <c r="E30" s="5"/>
      <c r="F30" s="5"/>
      <c r="G30" s="5"/>
      <c r="O30" s="3"/>
    </row>
    <row r="31" spans="1:15" x14ac:dyDescent="0.25">
      <c r="H31" s="6"/>
    </row>
  </sheetData>
  <mergeCells count="12">
    <mergeCell ref="M12:N12"/>
    <mergeCell ref="A1:O1"/>
    <mergeCell ref="H12:L12"/>
    <mergeCell ref="A9:O9"/>
    <mergeCell ref="A10:O10"/>
    <mergeCell ref="A11:O11"/>
    <mergeCell ref="A2:O2"/>
    <mergeCell ref="A3:O3"/>
    <mergeCell ref="A6:O6"/>
    <mergeCell ref="A7:O7"/>
    <mergeCell ref="A8:O8"/>
    <mergeCell ref="A5:O5"/>
  </mergeCells>
  <pageMargins left="0.7" right="0.7"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F0468-E7EB-4E5A-8B07-EB3B30B7F258}">
  <dimension ref="A1:N29"/>
  <sheetViews>
    <sheetView showGridLines="0" topLeftCell="A4" zoomScale="90" zoomScaleNormal="90" workbookViewId="0">
      <selection activeCell="B25" sqref="B25"/>
    </sheetView>
  </sheetViews>
  <sheetFormatPr defaultColWidth="8.85546875" defaultRowHeight="15" x14ac:dyDescent="0.25"/>
  <cols>
    <col min="1" max="1" width="8.85546875" style="3"/>
    <col min="2" max="2" width="43.42578125" style="1" customWidth="1"/>
    <col min="3" max="3" width="101.5703125" style="1" customWidth="1"/>
    <col min="4" max="4" width="8.85546875" style="3"/>
    <col min="5" max="5" width="15" style="5" customWidth="1"/>
    <col min="6" max="6" width="31.7109375" style="5" customWidth="1"/>
    <col min="7" max="7" width="13.140625" style="4" customWidth="1"/>
    <col min="8" max="8" width="10.28515625" style="4" customWidth="1"/>
    <col min="9" max="9" width="13.140625" style="4" customWidth="1"/>
    <col min="10" max="10" width="20.140625" style="4" customWidth="1"/>
    <col min="11" max="11" width="20.42578125" style="4" customWidth="1"/>
    <col min="12" max="12" width="16.5703125" style="3" customWidth="1"/>
    <col min="13" max="13" width="38.140625" style="1" customWidth="1"/>
    <col min="14" max="14" width="43.42578125" style="2" customWidth="1"/>
    <col min="15" max="16384" width="8.85546875" style="1"/>
  </cols>
  <sheetData>
    <row r="1" spans="1:14" x14ac:dyDescent="0.25">
      <c r="A1" s="46" t="s">
        <v>45</v>
      </c>
      <c r="B1" s="45"/>
      <c r="C1" s="45"/>
      <c r="D1" s="44"/>
      <c r="E1" s="43"/>
      <c r="F1" s="43"/>
      <c r="G1" s="42"/>
      <c r="H1" s="42"/>
      <c r="I1" s="42"/>
      <c r="J1" s="42"/>
      <c r="K1" s="42"/>
    </row>
    <row r="2" spans="1:14" ht="15.75" x14ac:dyDescent="0.25">
      <c r="A2" s="67" t="s">
        <v>44</v>
      </c>
      <c r="B2" s="67"/>
      <c r="C2" s="67"/>
      <c r="D2" s="67"/>
      <c r="E2" s="67"/>
      <c r="F2" s="67"/>
      <c r="G2" s="67"/>
      <c r="H2" s="67"/>
      <c r="I2" s="67"/>
      <c r="J2" s="67"/>
      <c r="K2" s="67"/>
      <c r="L2" s="67"/>
      <c r="M2" s="67"/>
    </row>
    <row r="3" spans="1:14" s="31" customFormat="1" ht="16.5" thickBot="1" x14ac:dyDescent="0.3">
      <c r="A3" s="68" t="s">
        <v>46</v>
      </c>
      <c r="B3" s="68"/>
      <c r="C3" s="68"/>
      <c r="D3" s="68"/>
      <c r="E3" s="68"/>
      <c r="F3" s="68"/>
      <c r="G3" s="68"/>
      <c r="H3" s="68"/>
      <c r="I3" s="68"/>
      <c r="J3" s="68"/>
      <c r="K3" s="68"/>
      <c r="L3" s="68"/>
      <c r="M3" s="68"/>
      <c r="N3" s="32"/>
    </row>
    <row r="4" spans="1:14" ht="15.75" thickTop="1" x14ac:dyDescent="0.25">
      <c r="A4" s="79" t="s">
        <v>43</v>
      </c>
      <c r="B4" s="80"/>
      <c r="C4" s="80"/>
      <c r="D4" s="80"/>
      <c r="E4" s="80"/>
      <c r="F4" s="80"/>
      <c r="G4" s="80"/>
      <c r="H4" s="80"/>
      <c r="I4" s="80"/>
      <c r="J4" s="80"/>
      <c r="K4" s="80"/>
      <c r="L4" s="80"/>
      <c r="M4" s="81"/>
      <c r="N4" s="1"/>
    </row>
    <row r="5" spans="1:14" x14ac:dyDescent="0.25">
      <c r="A5" s="74" t="s">
        <v>42</v>
      </c>
      <c r="B5" s="62"/>
      <c r="C5" s="62"/>
      <c r="D5" s="62"/>
      <c r="E5" s="62"/>
      <c r="F5" s="62"/>
      <c r="G5" s="62"/>
      <c r="H5" s="62"/>
      <c r="I5" s="62"/>
      <c r="J5" s="62"/>
      <c r="K5" s="62"/>
      <c r="L5" s="62"/>
      <c r="M5" s="75"/>
      <c r="N5" s="1"/>
    </row>
    <row r="6" spans="1:14" x14ac:dyDescent="0.25">
      <c r="A6" s="74" t="s">
        <v>41</v>
      </c>
      <c r="B6" s="62"/>
      <c r="C6" s="62"/>
      <c r="D6" s="62"/>
      <c r="E6" s="62"/>
      <c r="F6" s="62"/>
      <c r="G6" s="62"/>
      <c r="H6" s="62"/>
      <c r="I6" s="62"/>
      <c r="J6" s="62"/>
      <c r="K6" s="62"/>
      <c r="L6" s="62"/>
      <c r="M6" s="75"/>
      <c r="N6" s="1"/>
    </row>
    <row r="7" spans="1:14" ht="50.25" customHeight="1" x14ac:dyDescent="0.25">
      <c r="A7" s="72" t="s">
        <v>40</v>
      </c>
      <c r="B7" s="59"/>
      <c r="C7" s="59"/>
      <c r="D7" s="59"/>
      <c r="E7" s="59"/>
      <c r="F7" s="59"/>
      <c r="G7" s="59"/>
      <c r="H7" s="59"/>
      <c r="I7" s="59"/>
      <c r="J7" s="59"/>
      <c r="K7" s="59"/>
      <c r="L7" s="59"/>
      <c r="M7" s="73"/>
      <c r="N7" s="1"/>
    </row>
    <row r="8" spans="1:14" x14ac:dyDescent="0.25">
      <c r="A8" s="74" t="s">
        <v>39</v>
      </c>
      <c r="B8" s="62"/>
      <c r="C8" s="62"/>
      <c r="D8" s="62"/>
      <c r="E8" s="62"/>
      <c r="F8" s="62"/>
      <c r="G8" s="62"/>
      <c r="H8" s="62"/>
      <c r="I8" s="62"/>
      <c r="J8" s="62"/>
      <c r="K8" s="62"/>
      <c r="L8" s="62"/>
      <c r="M8" s="75"/>
      <c r="N8" s="1"/>
    </row>
    <row r="9" spans="1:14" ht="15.75" thickBot="1" x14ac:dyDescent="0.3">
      <c r="A9" s="76" t="s">
        <v>38</v>
      </c>
      <c r="B9" s="77"/>
      <c r="C9" s="77"/>
      <c r="D9" s="77"/>
      <c r="E9" s="77"/>
      <c r="F9" s="77"/>
      <c r="G9" s="77"/>
      <c r="H9" s="77"/>
      <c r="I9" s="77"/>
      <c r="J9" s="77"/>
      <c r="K9" s="77"/>
      <c r="L9" s="77"/>
      <c r="M9" s="78"/>
      <c r="N9" s="1"/>
    </row>
    <row r="10" spans="1:14" ht="9" customHeight="1" thickTop="1" x14ac:dyDescent="0.25">
      <c r="B10" s="41"/>
      <c r="C10" s="41"/>
      <c r="D10" s="40"/>
      <c r="E10" s="39"/>
      <c r="F10" s="39"/>
      <c r="G10" s="38"/>
      <c r="H10" s="38"/>
      <c r="I10" s="38"/>
      <c r="J10" s="38"/>
      <c r="K10" s="38"/>
    </row>
    <row r="11" spans="1:14" s="31" customFormat="1" ht="48" customHeight="1" x14ac:dyDescent="0.25">
      <c r="A11" s="37" t="s">
        <v>37</v>
      </c>
      <c r="B11" s="35" t="s">
        <v>36</v>
      </c>
      <c r="C11" s="36" t="s">
        <v>35</v>
      </c>
      <c r="D11" s="35" t="s">
        <v>34</v>
      </c>
      <c r="E11" s="34" t="s">
        <v>33</v>
      </c>
      <c r="F11" s="34" t="s">
        <v>32</v>
      </c>
      <c r="G11" s="33" t="s">
        <v>31</v>
      </c>
      <c r="H11" s="33" t="s">
        <v>30</v>
      </c>
      <c r="I11" s="33" t="s">
        <v>29</v>
      </c>
      <c r="J11" s="33" t="s">
        <v>28</v>
      </c>
      <c r="K11" s="33" t="s">
        <v>27</v>
      </c>
      <c r="L11" s="33" t="s">
        <v>26</v>
      </c>
      <c r="M11" s="33" t="s">
        <v>25</v>
      </c>
      <c r="N11" s="32"/>
    </row>
    <row r="12" spans="1:14" ht="56.25" customHeight="1" x14ac:dyDescent="0.25">
      <c r="A12" s="21">
        <v>1</v>
      </c>
      <c r="B12" s="28" t="s">
        <v>24</v>
      </c>
      <c r="C12" s="30" t="s">
        <v>23</v>
      </c>
      <c r="D12" s="29" t="s">
        <v>2</v>
      </c>
      <c r="E12" s="24">
        <v>200</v>
      </c>
      <c r="F12" s="24"/>
      <c r="G12" s="23">
        <v>8.6</v>
      </c>
      <c r="H12" s="24">
        <v>5</v>
      </c>
      <c r="I12" s="23">
        <f t="shared" ref="I12:I20" si="0">+G12*1.05</f>
        <v>9.0299999999999994</v>
      </c>
      <c r="J12" s="23">
        <f t="shared" ref="J12:J20" si="1">+E12*G12</f>
        <v>1720</v>
      </c>
      <c r="K12" s="23">
        <f t="shared" ref="K12:K20" si="2">+J12*1.05</f>
        <v>1806</v>
      </c>
      <c r="L12" s="15" t="s">
        <v>18</v>
      </c>
      <c r="M12" s="22"/>
    </row>
    <row r="13" spans="1:14" ht="63.75" customHeight="1" x14ac:dyDescent="0.25">
      <c r="A13" s="21">
        <v>2</v>
      </c>
      <c r="B13" s="28" t="s">
        <v>22</v>
      </c>
      <c r="C13" s="30" t="s">
        <v>21</v>
      </c>
      <c r="D13" s="29" t="s">
        <v>2</v>
      </c>
      <c r="E13" s="24">
        <v>80</v>
      </c>
      <c r="F13" s="24"/>
      <c r="G13" s="23">
        <v>8.6</v>
      </c>
      <c r="H13" s="24">
        <v>5</v>
      </c>
      <c r="I13" s="23">
        <f t="shared" si="0"/>
        <v>9.0299999999999994</v>
      </c>
      <c r="J13" s="23">
        <f t="shared" si="1"/>
        <v>688</v>
      </c>
      <c r="K13" s="23">
        <f t="shared" si="2"/>
        <v>722.4</v>
      </c>
      <c r="L13" s="15" t="s">
        <v>18</v>
      </c>
      <c r="M13" s="22"/>
    </row>
    <row r="14" spans="1:14" ht="65.25" customHeight="1" x14ac:dyDescent="0.25">
      <c r="A14" s="21">
        <v>3</v>
      </c>
      <c r="B14" s="28" t="s">
        <v>20</v>
      </c>
      <c r="C14" s="28" t="s">
        <v>19</v>
      </c>
      <c r="D14" s="29" t="s">
        <v>2</v>
      </c>
      <c r="E14" s="24">
        <v>300</v>
      </c>
      <c r="F14" s="24"/>
      <c r="G14" s="25">
        <v>113.10000000000001</v>
      </c>
      <c r="H14" s="24">
        <v>5</v>
      </c>
      <c r="I14" s="23">
        <f t="shared" si="0"/>
        <v>118.75500000000001</v>
      </c>
      <c r="J14" s="23">
        <f t="shared" si="1"/>
        <v>33930</v>
      </c>
      <c r="K14" s="23">
        <f t="shared" si="2"/>
        <v>35626.5</v>
      </c>
      <c r="L14" s="15" t="s">
        <v>18</v>
      </c>
      <c r="M14" s="22"/>
    </row>
    <row r="15" spans="1:14" ht="56.25" customHeight="1" x14ac:dyDescent="0.25">
      <c r="A15" s="21">
        <v>4</v>
      </c>
      <c r="B15" s="28" t="s">
        <v>17</v>
      </c>
      <c r="C15" s="28" t="s">
        <v>16</v>
      </c>
      <c r="D15" s="29" t="s">
        <v>2</v>
      </c>
      <c r="E15" s="24">
        <v>100</v>
      </c>
      <c r="F15" s="24"/>
      <c r="G15" s="25">
        <v>76.2</v>
      </c>
      <c r="H15" s="24">
        <v>5</v>
      </c>
      <c r="I15" s="23">
        <f t="shared" si="0"/>
        <v>80.010000000000005</v>
      </c>
      <c r="J15" s="23">
        <f t="shared" si="1"/>
        <v>7620</v>
      </c>
      <c r="K15" s="23">
        <f t="shared" si="2"/>
        <v>8001</v>
      </c>
      <c r="L15" s="15" t="s">
        <v>10</v>
      </c>
      <c r="M15" s="22"/>
    </row>
    <row r="16" spans="1:14" ht="56.25" customHeight="1" x14ac:dyDescent="0.25">
      <c r="A16" s="21">
        <v>5</v>
      </c>
      <c r="B16" s="28" t="s">
        <v>15</v>
      </c>
      <c r="C16" s="28" t="s">
        <v>14</v>
      </c>
      <c r="D16" s="29" t="s">
        <v>2</v>
      </c>
      <c r="E16" s="24">
        <v>80</v>
      </c>
      <c r="F16" s="24"/>
      <c r="G16" s="25">
        <v>61.2</v>
      </c>
      <c r="H16" s="24">
        <v>5</v>
      </c>
      <c r="I16" s="23">
        <f t="shared" si="0"/>
        <v>64.260000000000005</v>
      </c>
      <c r="J16" s="23">
        <f t="shared" si="1"/>
        <v>4896</v>
      </c>
      <c r="K16" s="23">
        <f t="shared" si="2"/>
        <v>5140.8</v>
      </c>
      <c r="L16" s="15" t="s">
        <v>13</v>
      </c>
      <c r="M16" s="22"/>
    </row>
    <row r="17" spans="1:14" ht="99.75" customHeight="1" x14ac:dyDescent="0.25">
      <c r="A17" s="21">
        <v>6</v>
      </c>
      <c r="B17" s="28" t="s">
        <v>12</v>
      </c>
      <c r="C17" s="28" t="s">
        <v>11</v>
      </c>
      <c r="D17" s="27" t="s">
        <v>2</v>
      </c>
      <c r="E17" s="26">
        <v>20000</v>
      </c>
      <c r="F17" s="26"/>
      <c r="G17" s="25">
        <v>17.899999999999999</v>
      </c>
      <c r="H17" s="24">
        <v>5</v>
      </c>
      <c r="I17" s="23">
        <f t="shared" si="0"/>
        <v>18.794999999999998</v>
      </c>
      <c r="J17" s="23">
        <f t="shared" si="1"/>
        <v>358000</v>
      </c>
      <c r="K17" s="23">
        <f t="shared" si="2"/>
        <v>375900</v>
      </c>
      <c r="L17" s="15" t="s">
        <v>10</v>
      </c>
      <c r="M17" s="14"/>
    </row>
    <row r="18" spans="1:14" ht="51.75" customHeight="1" x14ac:dyDescent="0.25">
      <c r="A18" s="21">
        <v>7</v>
      </c>
      <c r="B18" s="28" t="s">
        <v>9</v>
      </c>
      <c r="C18" s="28" t="s">
        <v>8</v>
      </c>
      <c r="D18" s="27" t="s">
        <v>2</v>
      </c>
      <c r="E18" s="26">
        <v>100</v>
      </c>
      <c r="F18" s="26"/>
      <c r="G18" s="25">
        <v>69</v>
      </c>
      <c r="H18" s="24">
        <v>5</v>
      </c>
      <c r="I18" s="23">
        <f t="shared" si="0"/>
        <v>72.45</v>
      </c>
      <c r="J18" s="23">
        <f t="shared" si="1"/>
        <v>6900</v>
      </c>
      <c r="K18" s="23">
        <f t="shared" si="2"/>
        <v>7245</v>
      </c>
      <c r="L18" s="15" t="s">
        <v>1</v>
      </c>
      <c r="M18" s="14"/>
    </row>
    <row r="19" spans="1:14" ht="30.75" customHeight="1" x14ac:dyDescent="0.25">
      <c r="A19" s="21">
        <v>8</v>
      </c>
      <c r="B19" s="28" t="s">
        <v>7</v>
      </c>
      <c r="C19" s="28" t="s">
        <v>6</v>
      </c>
      <c r="D19" s="27" t="s">
        <v>2</v>
      </c>
      <c r="E19" s="26">
        <v>40</v>
      </c>
      <c r="F19" s="26"/>
      <c r="G19" s="25">
        <v>10</v>
      </c>
      <c r="H19" s="24">
        <v>5</v>
      </c>
      <c r="I19" s="23">
        <f t="shared" si="0"/>
        <v>10.5</v>
      </c>
      <c r="J19" s="23">
        <f t="shared" si="1"/>
        <v>400</v>
      </c>
      <c r="K19" s="23">
        <f t="shared" si="2"/>
        <v>420</v>
      </c>
      <c r="L19" s="15" t="s">
        <v>5</v>
      </c>
      <c r="M19" s="14"/>
    </row>
    <row r="20" spans="1:14" ht="42.75" customHeight="1" x14ac:dyDescent="0.25">
      <c r="A20" s="21">
        <v>9</v>
      </c>
      <c r="B20" s="28" t="s">
        <v>4</v>
      </c>
      <c r="C20" s="28" t="s">
        <v>3</v>
      </c>
      <c r="D20" s="27" t="s">
        <v>2</v>
      </c>
      <c r="E20" s="26">
        <v>600</v>
      </c>
      <c r="F20" s="26"/>
      <c r="G20" s="25">
        <v>56</v>
      </c>
      <c r="H20" s="24">
        <v>5</v>
      </c>
      <c r="I20" s="23">
        <f t="shared" si="0"/>
        <v>58.800000000000004</v>
      </c>
      <c r="J20" s="23">
        <f t="shared" si="1"/>
        <v>33600</v>
      </c>
      <c r="K20" s="23">
        <f t="shared" si="2"/>
        <v>35280</v>
      </c>
      <c r="L20" s="15" t="s">
        <v>1</v>
      </c>
      <c r="M20" s="14"/>
    </row>
    <row r="21" spans="1:14" ht="24.75" customHeight="1" x14ac:dyDescent="0.25">
      <c r="A21" s="21"/>
      <c r="B21" s="20"/>
      <c r="C21" s="19"/>
      <c r="D21" s="18" t="s">
        <v>0</v>
      </c>
      <c r="E21" s="17">
        <f>SUM(E12:E20)</f>
        <v>21500</v>
      </c>
      <c r="F21" s="17"/>
      <c r="G21" s="16"/>
      <c r="H21" s="16"/>
      <c r="I21" s="16"/>
      <c r="J21" s="16">
        <f>SUM(J12:J20)</f>
        <v>447754</v>
      </c>
      <c r="K21" s="16">
        <f>SUM(K12:K20)</f>
        <v>470141.7</v>
      </c>
      <c r="L21" s="15"/>
      <c r="M21" s="14"/>
    </row>
    <row r="22" spans="1:14" x14ac:dyDescent="0.25">
      <c r="D22" s="1"/>
      <c r="E22" s="1"/>
      <c r="F22" s="1"/>
      <c r="G22" s="1"/>
      <c r="H22" s="1"/>
      <c r="I22" s="3"/>
      <c r="J22" s="13"/>
      <c r="K22" s="12"/>
    </row>
    <row r="23" spans="1:14" x14ac:dyDescent="0.25">
      <c r="C23" s="11"/>
      <c r="K23" s="3"/>
    </row>
    <row r="24" spans="1:14" x14ac:dyDescent="0.25">
      <c r="C24" s="11"/>
      <c r="E24" s="8"/>
      <c r="F24" s="8"/>
      <c r="G24" s="7"/>
      <c r="K24" s="3"/>
    </row>
    <row r="25" spans="1:14" x14ac:dyDescent="0.25">
      <c r="C25" s="10"/>
      <c r="E25" s="9"/>
      <c r="F25" s="9"/>
      <c r="G25" s="9"/>
      <c r="J25" s="9"/>
      <c r="K25" s="3"/>
    </row>
    <row r="26" spans="1:14" x14ac:dyDescent="0.25">
      <c r="E26" s="8"/>
      <c r="F26" s="8"/>
      <c r="G26" s="7"/>
      <c r="K26" s="3"/>
    </row>
    <row r="27" spans="1:14" x14ac:dyDescent="0.25">
      <c r="E27" s="8"/>
      <c r="F27" s="8"/>
      <c r="G27" s="7"/>
      <c r="K27" s="3"/>
    </row>
    <row r="28" spans="1:14" s="4" customFormat="1" x14ac:dyDescent="0.25">
      <c r="B28" s="1"/>
      <c r="C28" s="1"/>
      <c r="D28" s="3"/>
      <c r="E28" s="5"/>
      <c r="F28" s="5"/>
      <c r="L28" s="3"/>
      <c r="M28" s="1"/>
      <c r="N28" s="2"/>
    </row>
    <row r="29" spans="1:14" x14ac:dyDescent="0.25">
      <c r="G29" s="6"/>
    </row>
  </sheetData>
  <mergeCells count="8">
    <mergeCell ref="A7:M7"/>
    <mergeCell ref="A8:M8"/>
    <mergeCell ref="A9:M9"/>
    <mergeCell ref="A2:M2"/>
    <mergeCell ref="A3:M3"/>
    <mergeCell ref="A4:M4"/>
    <mergeCell ref="A5:M5"/>
    <mergeCell ref="A6: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9531_TS</vt:lpstr>
      <vt:lpstr>9531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Indrė Rulevičiūtė</cp:lastModifiedBy>
  <cp:lastPrinted>2024-11-15T12:30:56Z</cp:lastPrinted>
  <dcterms:created xsi:type="dcterms:W3CDTF">2024-10-16T11:22:25Z</dcterms:created>
  <dcterms:modified xsi:type="dcterms:W3CDTF">2024-11-18T06:41:04Z</dcterms:modified>
</cp:coreProperties>
</file>